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xml"/>
  <Override PartName="/xl/charts/chart4.xml" ContentType="application/vnd.openxmlformats-officedocument.drawingml.chart+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xml"/>
  <Override PartName="/xl/charts/chart6.xml" ContentType="application/vnd.openxmlformats-officedocument.drawingml.chart+xml"/>
  <Override PartName="/xl/drawings/drawing22.xml" ContentType="application/vnd.openxmlformats-officedocument.drawing+xml"/>
  <Override PartName="/xl/charts/chart7.xml" ContentType="application/vnd.openxmlformats-officedocument.drawingml.chart+xml"/>
  <Override PartName="/xl/drawings/drawing23.xml" ContentType="application/vnd.openxmlformats-officedocument.drawing+xml"/>
  <Override PartName="/xl/charts/chart8.xml" ContentType="application/vnd.openxmlformats-officedocument.drawingml.chart+xml"/>
  <Override PartName="/xl/drawings/drawing24.xml" ContentType="application/vnd.openxmlformats-officedocument.drawing+xml"/>
  <Override PartName="/xl/charts/chart9.xml" ContentType="application/vnd.openxmlformats-officedocument.drawingml.chart+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charts/chart13.xml" ContentType="application/vnd.openxmlformats-officedocument.drawingml.chart+xml"/>
  <Override PartName="/xl/drawings/drawing29.xml" ContentType="application/vnd.openxmlformats-officedocument.drawing+xml"/>
  <Override PartName="/xl/charts/chart14.xml" ContentType="application/vnd.openxmlformats-officedocument.drawingml.chart+xml"/>
  <Override PartName="/xl/drawings/drawing30.xml" ContentType="application/vnd.openxmlformats-officedocument.drawing+xml"/>
  <Override PartName="/xl/charts/chart15.xml" ContentType="application/vnd.openxmlformats-officedocument.drawingml.chart+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xml"/>
  <Override PartName="/xl/charts/chart17.xml" ContentType="application/vnd.openxmlformats-officedocument.drawingml.chart+xml"/>
  <Override PartName="/xl/drawings/drawing33.xml" ContentType="application/vnd.openxmlformats-officedocument.drawing+xml"/>
  <Override PartName="/xl/charts/chart18.xml" ContentType="application/vnd.openxmlformats-officedocument.drawingml.chart+xml"/>
  <Override PartName="/xl/drawings/drawing34.xml" ContentType="application/vnd.openxmlformats-officedocument.drawing+xml"/>
  <Override PartName="/xl/charts/chart19.xml" ContentType="application/vnd.openxmlformats-officedocument.drawingml.chart+xml"/>
  <Override PartName="/xl/drawings/drawing35.xml" ContentType="application/vnd.openxmlformats-officedocument.drawing+xml"/>
  <Override PartName="/xl/charts/chart20.xml" ContentType="application/vnd.openxmlformats-officedocument.drawingml.chart+xml"/>
  <Override PartName="/xl/drawings/drawing36.xml" ContentType="application/vnd.openxmlformats-officedocument.drawing+xml"/>
  <Override PartName="/xl/charts/chart21.xml" ContentType="application/vnd.openxmlformats-officedocument.drawingml.chart+xml"/>
  <Override PartName="/xl/drawings/drawing37.xml" ContentType="application/vnd.openxmlformats-officedocument.drawing+xml"/>
  <Override PartName="/xl/charts/chart22.xml" ContentType="application/vnd.openxmlformats-officedocument.drawingml.chart+xml"/>
  <Override PartName="/xl/drawings/drawing38.xml" ContentType="application/vnd.openxmlformats-officedocument.drawing+xml"/>
  <Override PartName="/xl/charts/chart23.xml" ContentType="application/vnd.openxmlformats-officedocument.drawingml.chart+xml"/>
  <Override PartName="/xl/drawings/drawing39.xml" ContentType="application/vnd.openxmlformats-officedocument.drawing+xml"/>
  <Override PartName="/xl/charts/chart24.xml" ContentType="application/vnd.openxmlformats-officedocument.drawingml.chart+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xml"/>
  <Override PartName="/xl/charts/chart26.xml" ContentType="application/vnd.openxmlformats-officedocument.drawingml.chart+xml"/>
  <Override PartName="/xl/drawings/drawing42.xml" ContentType="application/vnd.openxmlformats-officedocument.drawing+xml"/>
  <Override PartName="/xl/charts/chart27.xml" ContentType="application/vnd.openxmlformats-officedocument.drawingml.chart+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xml"/>
  <Override PartName="/xl/charts/chart32.xml" ContentType="application/vnd.openxmlformats-officedocument.drawingml.chart+xml"/>
  <Override PartName="/xl/drawings/drawing48.xml" ContentType="application/vnd.openxmlformats-officedocument.drawing+xml"/>
  <Override PartName="/xl/charts/chart33.xml" ContentType="application/vnd.openxmlformats-officedocument.drawingml.chart+xml"/>
  <Override PartName="/xl/drawings/drawing49.xml" ContentType="application/vnd.openxmlformats-officedocument.drawing+xml"/>
  <Override PartName="/xl/charts/chart34.xml" ContentType="application/vnd.openxmlformats-officedocument.drawingml.chart+xml"/>
  <Override PartName="/xl/drawings/drawing50.xml" ContentType="application/vnd.openxmlformats-officedocument.drawing+xml"/>
  <Override PartName="/xl/charts/chart35.xml" ContentType="application/vnd.openxmlformats-officedocument.drawingml.chart+xml"/>
  <Override PartName="/xl/drawings/drawing51.xml" ContentType="application/vnd.openxmlformats-officedocument.drawing+xml"/>
  <Override PartName="/xl/charts/chart36.xml" ContentType="application/vnd.openxmlformats-officedocument.drawingml.chart+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charts/chart38.xml" ContentType="application/vnd.openxmlformats-officedocument.drawingml.chart+xml"/>
  <Override PartName="/xl/drawings/drawing54.xml" ContentType="application/vnd.openxmlformats-officedocument.drawing+xml"/>
  <Override PartName="/xl/charts/chart39.xml" ContentType="application/vnd.openxmlformats-officedocument.drawingml.chart+xml"/>
  <Override PartName="/xl/drawings/drawing55.xml" ContentType="application/vnd.openxmlformats-officedocument.drawing+xml"/>
  <Override PartName="/xl/charts/chart40.xml" ContentType="application/vnd.openxmlformats-officedocument.drawingml.chart+xml"/>
  <Override PartName="/xl/drawings/drawing56.xml" ContentType="application/vnd.openxmlformats-officedocument.drawing+xml"/>
  <Override PartName="/xl/charts/chart41.xml" ContentType="application/vnd.openxmlformats-officedocument.drawingml.chart+xml"/>
  <Override PartName="/xl/drawings/drawing57.xml" ContentType="application/vnd.openxmlformats-officedocument.drawing+xml"/>
  <Override PartName="/xl/charts/chart42.xml" ContentType="application/vnd.openxmlformats-officedocument.drawingml.chart+xml"/>
  <Override PartName="/xl/drawings/drawing58.xml" ContentType="application/vnd.openxmlformats-officedocument.drawing+xml"/>
  <Override PartName="/xl/charts/chart43.xml" ContentType="application/vnd.openxmlformats-officedocument.drawingml.chart+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xml"/>
  <Override PartName="/xl/charts/chart45.xml" ContentType="application/vnd.openxmlformats-officedocument.drawingml.chart+xml"/>
  <Override PartName="/xl/drawings/drawing61.xml" ContentType="application/vnd.openxmlformats-officedocument.drawing+xml"/>
  <Override PartName="/xl/charts/chart46.xml" ContentType="application/vnd.openxmlformats-officedocument.drawingml.chart+xml"/>
  <Override PartName="/xl/drawings/drawing62.xml" ContentType="application/vnd.openxmlformats-officedocument.drawing+xml"/>
  <Override PartName="/xl/charts/chart47.xml" ContentType="application/vnd.openxmlformats-officedocument.drawingml.chart+xml"/>
  <Override PartName="/xl/drawings/drawing63.xml" ContentType="application/vnd.openxmlformats-officedocument.drawing+xml"/>
  <Override PartName="/xl/charts/chart48.xml" ContentType="application/vnd.openxmlformats-officedocument.drawingml.chart+xml"/>
  <Override PartName="/xl/drawings/drawing64.xml" ContentType="application/vnd.openxmlformats-officedocument.drawing+xml"/>
  <Override PartName="/xl/charts/chart49.xml" ContentType="application/vnd.openxmlformats-officedocument.drawingml.chart+xml"/>
  <Override PartName="/xl/drawings/drawing65.xml" ContentType="application/vnd.openxmlformats-officedocument.drawing+xml"/>
  <Override PartName="/xl/charts/chart50.xml" ContentType="application/vnd.openxmlformats-officedocument.drawingml.chart+xml"/>
  <Override PartName="/xl/drawings/drawing66.xml" ContentType="application/vnd.openxmlformats-officedocument.drawing+xml"/>
  <Override PartName="/xl/charts/chart51.xml" ContentType="application/vnd.openxmlformats-officedocument.drawingml.chart+xml"/>
  <Override PartName="/xl/drawings/drawing67.xml" ContentType="application/vnd.openxmlformats-officedocument.drawing+xml"/>
  <Override PartName="/xl/charts/chart52.xml" ContentType="application/vnd.openxmlformats-officedocument.drawingml.chart+xml"/>
  <Override PartName="/xl/drawings/drawing68.xml" ContentType="application/vnd.openxmlformats-officedocument.drawing+xml"/>
  <Override PartName="/xl/charts/chart53.xml" ContentType="application/vnd.openxmlformats-officedocument.drawingml.chart+xml"/>
  <Override PartName="/xl/drawings/drawing69.xml" ContentType="application/vnd.openxmlformats-officedocument.drawing+xml"/>
  <Override PartName="/xl/charts/chart54.xml" ContentType="application/vnd.openxmlformats-officedocument.drawingml.chart+xml"/>
  <Override PartName="/xl/drawings/drawing70.xml" ContentType="application/vnd.openxmlformats-officedocument.drawing+xml"/>
  <Override PartName="/xl/charts/chart55.xml" ContentType="application/vnd.openxmlformats-officedocument.drawingml.chart+xml"/>
  <Override PartName="/xl/drawings/drawing71.xml" ContentType="application/vnd.openxmlformats-officedocument.drawing+xml"/>
  <Override PartName="/xl/charts/chart56.xml" ContentType="application/vnd.openxmlformats-officedocument.drawingml.chart+xml"/>
  <Override PartName="/xl/drawings/drawing72.xml" ContentType="application/vnd.openxmlformats-officedocument.drawing+xml"/>
  <Override PartName="/xl/charts/chart57.xml" ContentType="application/vnd.openxmlformats-officedocument.drawingml.chart+xml"/>
  <Override PartName="/xl/drawings/drawing73.xml" ContentType="application/vnd.openxmlformats-officedocument.drawing+xml"/>
  <Override PartName="/xl/charts/chart58.xml" ContentType="application/vnd.openxmlformats-officedocument.drawingml.chart+xml"/>
  <Override PartName="/xl/drawings/drawing74.xml" ContentType="application/vnd.openxmlformats-officedocument.drawing+xml"/>
  <Override PartName="/xl/charts/chart59.xml" ContentType="application/vnd.openxmlformats-officedocument.drawingml.chart+xml"/>
  <Override PartName="/xl/drawings/drawing75.xml" ContentType="application/vnd.openxmlformats-officedocument.drawing+xml"/>
  <Override PartName="/xl/charts/chart60.xml" ContentType="application/vnd.openxmlformats-officedocument.drawingml.chart+xml"/>
  <Override PartName="/xl/drawings/drawing76.xml" ContentType="application/vnd.openxmlformats-officedocument.drawing+xml"/>
  <Override PartName="/xl/charts/chart61.xml" ContentType="application/vnd.openxmlformats-officedocument.drawingml.chart+xml"/>
  <Override PartName="/xl/drawings/drawing77.xml" ContentType="application/vnd.openxmlformats-officedocument.drawing+xml"/>
  <Override PartName="/xl/charts/chart62.xml" ContentType="application/vnd.openxmlformats-officedocument.drawingml.chart+xml"/>
  <Override PartName="/xl/drawings/drawing78.xml" ContentType="application/vnd.openxmlformats-officedocument.drawing+xml"/>
  <Override PartName="/xl/charts/chart63.xml" ContentType="application/vnd.openxmlformats-officedocument.drawingml.chart+xml"/>
  <Override PartName="/xl/drawings/drawing79.xml" ContentType="application/vnd.openxmlformats-officedocument.drawing+xml"/>
  <Override PartName="/xl/charts/chart64.xml" ContentType="application/vnd.openxmlformats-officedocument.drawingml.chart+xml"/>
  <Override PartName="/xl/drawings/drawing80.xml" ContentType="application/vnd.openxmlformats-officedocument.drawing+xml"/>
  <Override PartName="/xl/charts/chart65.xml" ContentType="application/vnd.openxmlformats-officedocument.drawingml.chart+xml"/>
  <Override PartName="/xl/drawings/drawing81.xml" ContentType="application/vnd.openxmlformats-officedocument.drawing+xml"/>
  <Override PartName="/xl/charts/chart66.xml" ContentType="application/vnd.openxmlformats-officedocument.drawingml.chart+xml"/>
  <Override PartName="/xl/drawings/drawing82.xml" ContentType="application/vnd.openxmlformats-officedocument.drawing+xml"/>
  <Override PartName="/xl/charts/chart67.xml" ContentType="application/vnd.openxmlformats-officedocument.drawingml.chart+xml"/>
  <Override PartName="/xl/drawings/drawing83.xml" ContentType="application/vnd.openxmlformats-officedocument.drawing+xml"/>
  <Override PartName="/xl/charts/chart68.xml" ContentType="application/vnd.openxmlformats-officedocument.drawingml.chart+xml"/>
  <Override PartName="/xl/drawings/drawing84.xml" ContentType="application/vnd.openxmlformats-officedocument.drawing+xml"/>
  <Override PartName="/xl/charts/chart69.xml" ContentType="application/vnd.openxmlformats-officedocument.drawingml.chart+xml"/>
  <Override PartName="/xl/drawings/drawing85.xml" ContentType="application/vnd.openxmlformats-officedocument.drawing+xml"/>
  <Override PartName="/xl/charts/chart70.xml" ContentType="application/vnd.openxmlformats-officedocument.drawingml.chart+xml"/>
  <Override PartName="/xl/drawings/drawing86.xml" ContentType="application/vnd.openxmlformats-officedocument.drawing+xml"/>
  <Override PartName="/xl/charts/chart71.xml" ContentType="application/vnd.openxmlformats-officedocument.drawingml.chart+xml"/>
  <Override PartName="/xl/drawings/drawing87.xml" ContentType="application/vnd.openxmlformats-officedocument.drawing+xml"/>
  <Override PartName="/xl/charts/chart72.xml" ContentType="application/vnd.openxmlformats-officedocument.drawingml.chart+xml"/>
  <Override PartName="/xl/drawings/drawing88.xml" ContentType="application/vnd.openxmlformats-officedocument.drawing+xml"/>
  <Override PartName="/xl/charts/chart73.xml" ContentType="application/vnd.openxmlformats-officedocument.drawingml.chart+xml"/>
  <Override PartName="/xl/drawings/drawing89.xml" ContentType="application/vnd.openxmlformats-officedocument.drawing+xml"/>
  <Override PartName="/xl/charts/chart74.xml" ContentType="application/vnd.openxmlformats-officedocument.drawingml.chart+xml"/>
  <Override PartName="/xl/drawings/drawing90.xml" ContentType="application/vnd.openxmlformats-officedocument.drawing+xml"/>
  <Override PartName="/xl/charts/chart75.xml" ContentType="application/vnd.openxmlformats-officedocument.drawingml.chart+xml"/>
  <Override PartName="/xl/drawings/drawing91.xml" ContentType="application/vnd.openxmlformats-officedocument.drawing+xml"/>
  <Override PartName="/xl/charts/chart76.xml" ContentType="application/vnd.openxmlformats-officedocument.drawingml.chart+xml"/>
  <Override PartName="/xl/drawings/drawing92.xml" ContentType="application/vnd.openxmlformats-officedocument.drawing+xml"/>
  <Override PartName="/xl/charts/chart77.xml" ContentType="application/vnd.openxmlformats-officedocument.drawingml.chart+xml"/>
  <Override PartName="/xl/drawings/drawing93.xml" ContentType="application/vnd.openxmlformats-officedocument.drawing+xml"/>
  <Override PartName="/xl/charts/chart78.xml" ContentType="application/vnd.openxmlformats-officedocument.drawingml.chart+xml"/>
  <Override PartName="/xl/drawings/drawing94.xml" ContentType="application/vnd.openxmlformats-officedocument.drawing+xml"/>
  <Override PartName="/xl/charts/chart79.xml" ContentType="application/vnd.openxmlformats-officedocument.drawingml.chart+xml"/>
  <Override PartName="/xl/drawings/drawing95.xml" ContentType="application/vnd.openxmlformats-officedocument.drawing+xml"/>
  <Override PartName="/xl/charts/chart80.xml" ContentType="application/vnd.openxmlformats-officedocument.drawingml.chart+xml"/>
  <Override PartName="/xl/drawings/drawing96.xml" ContentType="application/vnd.openxmlformats-officedocument.drawing+xml"/>
  <Override PartName="/xl/charts/chart81.xml" ContentType="application/vnd.openxmlformats-officedocument.drawingml.chart+xml"/>
  <Override PartName="/xl/drawings/drawing97.xml" ContentType="application/vnd.openxmlformats-officedocument.drawing+xml"/>
  <Override PartName="/xl/charts/chart82.xml" ContentType="application/vnd.openxmlformats-officedocument.drawingml.chart+xml"/>
  <Override PartName="/xl/drawings/drawing98.xml" ContentType="application/vnd.openxmlformats-officedocument.drawing+xml"/>
  <Override PartName="/xl/charts/chart83.xml" ContentType="application/vnd.openxmlformats-officedocument.drawingml.chart+xml"/>
  <Override PartName="/xl/drawings/drawing99.xml" ContentType="application/vnd.openxmlformats-officedocument.drawing+xml"/>
  <Override PartName="/xl/charts/chart84.xml" ContentType="application/vnd.openxmlformats-officedocument.drawingml.chart+xml"/>
  <Override PartName="/xl/drawings/drawing100.xml" ContentType="application/vnd.openxmlformats-officedocument.drawing+xml"/>
  <Override PartName="/xl/charts/chart85.xml" ContentType="application/vnd.openxmlformats-officedocument.drawingml.chart+xml"/>
  <Override PartName="/xl/drawings/drawing101.xml" ContentType="application/vnd.openxmlformats-officedocument.drawing+xml"/>
  <Override PartName="/xl/charts/chart86.xml" ContentType="application/vnd.openxmlformats-officedocument.drawingml.chart+xml"/>
  <Override PartName="/xl/drawings/drawing102.xml" ContentType="application/vnd.openxmlformats-officedocument.drawing+xml"/>
  <Override PartName="/xl/charts/chart87.xml" ContentType="application/vnd.openxmlformats-officedocument.drawingml.chart+xml"/>
  <Override PartName="/xl/drawings/drawing103.xml" ContentType="application/vnd.openxmlformats-officedocument.drawing+xml"/>
  <Override PartName="/xl/charts/chart88.xml" ContentType="application/vnd.openxmlformats-officedocument.drawingml.chart+xml"/>
  <Override PartName="/xl/drawings/drawing104.xml" ContentType="application/vnd.openxmlformats-officedocument.drawing+xml"/>
  <Override PartName="/xl/charts/chart89.xml" ContentType="application/vnd.openxmlformats-officedocument.drawingml.chart+xml"/>
  <Override PartName="/xl/drawings/drawing105.xml" ContentType="application/vnd.openxmlformats-officedocument.drawing+xml"/>
  <Override PartName="/xl/charts/chart90.xml" ContentType="application/vnd.openxmlformats-officedocument.drawingml.chart+xml"/>
  <Override PartName="/xl/drawings/drawing106.xml" ContentType="application/vnd.openxmlformats-officedocument.drawing+xml"/>
  <Override PartName="/xl/charts/chart91.xml" ContentType="application/vnd.openxmlformats-officedocument.drawingml.chart+xml"/>
  <Override PartName="/xl/drawings/drawing107.xml" ContentType="application/vnd.openxmlformats-officedocument.drawing+xml"/>
  <Override PartName="/xl/charts/chart92.xml" ContentType="application/vnd.openxmlformats-officedocument.drawingml.chart+xml"/>
  <Override PartName="/xl/drawings/drawing108.xml" ContentType="application/vnd.openxmlformats-officedocument.drawing+xml"/>
  <Override PartName="/xl/charts/chart93.xml" ContentType="application/vnd.openxmlformats-officedocument.drawingml.chart+xml"/>
  <Override PartName="/xl/drawings/drawing109.xml" ContentType="application/vnd.openxmlformats-officedocument.drawing+xml"/>
  <Override PartName="/xl/charts/chart94.xml" ContentType="application/vnd.openxmlformats-officedocument.drawingml.chart+xml"/>
  <Override PartName="/xl/drawings/drawing110.xml" ContentType="application/vnd.openxmlformats-officedocument.drawing+xml"/>
  <Override PartName="/xl/charts/chart95.xml" ContentType="application/vnd.openxmlformats-officedocument.drawingml.chart+xml"/>
  <Override PartName="/xl/drawings/drawing111.xml" ContentType="application/vnd.openxmlformats-officedocument.drawing+xml"/>
  <Override PartName="/xl/charts/chart96.xml" ContentType="application/vnd.openxmlformats-officedocument.drawingml.chart+xml"/>
  <Override PartName="/xl/drawings/drawing112.xml" ContentType="application/vnd.openxmlformats-officedocument.drawing+xml"/>
  <Override PartName="/xl/charts/chart97.xml" ContentType="application/vnd.openxmlformats-officedocument.drawingml.chart+xml"/>
  <Override PartName="/xl/drawings/drawing113.xml" ContentType="application/vnd.openxmlformats-officedocument.drawing+xml"/>
  <Override PartName="/xl/charts/chart98.xml" ContentType="application/vnd.openxmlformats-officedocument.drawingml.chart+xml"/>
  <Override PartName="/xl/drawings/drawing114.xml" ContentType="application/vnd.openxmlformats-officedocument.drawing+xml"/>
  <Override PartName="/xl/charts/chart99.xml" ContentType="application/vnd.openxmlformats-officedocument.drawingml.chart+xml"/>
  <Override PartName="/xl/drawings/drawing115.xml" ContentType="application/vnd.openxmlformats-officedocument.drawing+xml"/>
  <Override PartName="/xl/charts/chart100.xml" ContentType="application/vnd.openxmlformats-officedocument.drawingml.chart+xml"/>
  <Override PartName="/xl/drawings/drawing116.xml" ContentType="application/vnd.openxmlformats-officedocument.drawing+xml"/>
  <Override PartName="/xl/charts/chart101.xml" ContentType="application/vnd.openxmlformats-officedocument.drawingml.chart+xml"/>
  <Override PartName="/xl/drawings/drawing117.xml" ContentType="application/vnd.openxmlformats-officedocument.drawing+xml"/>
  <Override PartName="/xl/charts/chart102.xml" ContentType="application/vnd.openxmlformats-officedocument.drawingml.chart+xml"/>
  <Override PartName="/xl/drawings/drawing118.xml" ContentType="application/vnd.openxmlformats-officedocument.drawing+xml"/>
  <Override PartName="/xl/charts/chart103.xml" ContentType="application/vnd.openxmlformats-officedocument.drawingml.chart+xml"/>
  <Override PartName="/xl/drawings/drawing119.xml" ContentType="application/vnd.openxmlformats-officedocument.drawing+xml"/>
  <Override PartName="/xl/charts/chart104.xml" ContentType="application/vnd.openxmlformats-officedocument.drawingml.chart+xml"/>
  <Override PartName="/xl/drawings/drawing120.xml" ContentType="application/vnd.openxmlformats-officedocument.drawing+xml"/>
  <Override PartName="/xl/charts/chart105.xml" ContentType="application/vnd.openxmlformats-officedocument.drawingml.chart+xml"/>
  <Override PartName="/xl/drawings/drawing121.xml" ContentType="application/vnd.openxmlformats-officedocument.drawing+xml"/>
  <Override PartName="/xl/charts/chart106.xml" ContentType="application/vnd.openxmlformats-officedocument.drawingml.chart+xml"/>
  <Override PartName="/xl/drawings/drawing122.xml" ContentType="application/vnd.openxmlformats-officedocument.drawing+xml"/>
  <Override PartName="/xl/charts/chart107.xml" ContentType="application/vnd.openxmlformats-officedocument.drawingml.chart+xml"/>
  <Override PartName="/xl/drawings/drawing123.xml" ContentType="application/vnd.openxmlformats-officedocument.drawing+xml"/>
  <Override PartName="/xl/charts/chart108.xml" ContentType="application/vnd.openxmlformats-officedocument.drawingml.chart+xml"/>
  <Override PartName="/xl/drawings/drawing124.xml" ContentType="application/vnd.openxmlformats-officedocument.drawing+xml"/>
  <Override PartName="/xl/charts/chart109.xml" ContentType="application/vnd.openxmlformats-officedocument.drawingml.chart+xml"/>
  <Override PartName="/xl/drawings/drawing125.xml" ContentType="application/vnd.openxmlformats-officedocument.drawing+xml"/>
  <Override PartName="/xl/charts/chart110.xml" ContentType="application/vnd.openxmlformats-officedocument.drawingml.chart+xml"/>
  <Override PartName="/xl/drawings/drawing126.xml" ContentType="application/vnd.openxmlformats-officedocument.drawing+xml"/>
  <Override PartName="/xl/charts/chart111.xml" ContentType="application/vnd.openxmlformats-officedocument.drawingml.chart+xml"/>
  <Override PartName="/xl/drawings/drawing127.xml" ContentType="application/vnd.openxmlformats-officedocument.drawing+xml"/>
  <Override PartName="/xl/charts/chart112.xml" ContentType="application/vnd.openxmlformats-officedocument.drawingml.chart+xml"/>
  <Override PartName="/xl/drawings/drawing128.xml" ContentType="application/vnd.openxmlformats-officedocument.drawing+xml"/>
  <Override PartName="/xl/charts/chart113.xml" ContentType="application/vnd.openxmlformats-officedocument.drawingml.chart+xml"/>
  <Override PartName="/xl/drawings/drawing129.xml" ContentType="application/vnd.openxmlformats-officedocument.drawing+xml"/>
  <Override PartName="/xl/charts/chart114.xml" ContentType="application/vnd.openxmlformats-officedocument.drawingml.chart+xml"/>
  <Override PartName="/xl/drawings/drawing130.xml" ContentType="application/vnd.openxmlformats-officedocument.drawing+xml"/>
  <Override PartName="/xl/charts/chart115.xml" ContentType="application/vnd.openxmlformats-officedocument.drawingml.chart+xml"/>
  <Override PartName="/xl/drawings/drawing131.xml" ContentType="application/vnd.openxmlformats-officedocument.drawing+xml"/>
  <Override PartName="/xl/charts/chart116.xml" ContentType="application/vnd.openxmlformats-officedocument.drawingml.chart+xml"/>
  <Override PartName="/xl/drawings/drawing132.xml" ContentType="application/vnd.openxmlformats-officedocument.drawing+xml"/>
  <Override PartName="/xl/charts/chart117.xml" ContentType="application/vnd.openxmlformats-officedocument.drawingml.chart+xml"/>
  <Override PartName="/xl/drawings/drawing133.xml" ContentType="application/vnd.openxmlformats-officedocument.drawing+xml"/>
  <Override PartName="/xl/charts/chart118.xml" ContentType="application/vnd.openxmlformats-officedocument.drawingml.chart+xml"/>
  <Override PartName="/xl/drawings/drawing134.xml" ContentType="application/vnd.openxmlformats-officedocument.drawing+xml"/>
  <Override PartName="/xl/charts/chart119.xml" ContentType="application/vnd.openxmlformats-officedocument.drawingml.chart+xml"/>
  <Override PartName="/xl/drawings/drawing135.xml" ContentType="application/vnd.openxmlformats-officedocument.drawing+xml"/>
  <Override PartName="/xl/charts/chart120.xml" ContentType="application/vnd.openxmlformats-officedocument.drawingml.chart+xml"/>
  <Override PartName="/xl/drawings/drawing136.xml" ContentType="application/vnd.openxmlformats-officedocument.drawing+xml"/>
  <Override PartName="/xl/charts/chart121.xml" ContentType="application/vnd.openxmlformats-officedocument.drawingml.chart+xml"/>
  <Override PartName="/xl/drawings/drawing137.xml" ContentType="application/vnd.openxmlformats-officedocument.drawing+xml"/>
  <Override PartName="/xl/charts/chart122.xml" ContentType="application/vnd.openxmlformats-officedocument.drawingml.chart+xml"/>
  <Override PartName="/xl/drawings/drawing138.xml" ContentType="application/vnd.openxmlformats-officedocument.drawing+xml"/>
  <Override PartName="/xl/charts/chart123.xml" ContentType="application/vnd.openxmlformats-officedocument.drawingml.chart+xml"/>
  <Override PartName="/xl/drawings/drawing139.xml" ContentType="application/vnd.openxmlformats-officedocument.drawing+xml"/>
  <Override PartName="/xl/charts/chart124.xml" ContentType="application/vnd.openxmlformats-officedocument.drawingml.chart+xml"/>
  <Override PartName="/xl/drawings/drawing140.xml" ContentType="application/vnd.openxmlformats-officedocument.drawing+xml"/>
  <Override PartName="/xl/charts/chart125.xml" ContentType="application/vnd.openxmlformats-officedocument.drawingml.chart+xml"/>
  <Override PartName="/xl/drawings/drawing141.xml" ContentType="application/vnd.openxmlformats-officedocument.drawing+xml"/>
  <Override PartName="/xl/charts/chart126.xml" ContentType="application/vnd.openxmlformats-officedocument.drawingml.chart+xml"/>
  <Override PartName="/xl/drawings/drawing142.xml" ContentType="application/vnd.openxmlformats-officedocument.drawing+xml"/>
  <Override PartName="/xl/charts/chart127.xml" ContentType="application/vnd.openxmlformats-officedocument.drawingml.chart+xml"/>
  <Override PartName="/xl/drawings/drawing143.xml" ContentType="application/vnd.openxmlformats-officedocument.drawing+xml"/>
  <Override PartName="/xl/charts/chart128.xml" ContentType="application/vnd.openxmlformats-officedocument.drawingml.chart+xml"/>
  <Override PartName="/xl/drawings/drawing144.xml" ContentType="application/vnd.openxmlformats-officedocument.drawing+xml"/>
  <Override PartName="/xl/charts/chart129.xml" ContentType="application/vnd.openxmlformats-officedocument.drawingml.chart+xml"/>
  <Override PartName="/xl/drawings/drawing145.xml" ContentType="application/vnd.openxmlformats-officedocument.drawing+xml"/>
  <Override PartName="/xl/charts/chart130.xml" ContentType="application/vnd.openxmlformats-officedocument.drawingml.chart+xml"/>
  <Override PartName="/xl/drawings/drawing146.xml" ContentType="application/vnd.openxmlformats-officedocument.drawing+xml"/>
  <Override PartName="/xl/charts/chart131.xml" ContentType="application/vnd.openxmlformats-officedocument.drawingml.chart+xml"/>
  <Override PartName="/xl/drawings/drawing147.xml" ContentType="application/vnd.openxmlformats-officedocument.drawing+xml"/>
  <Override PartName="/xl/charts/chart132.xml" ContentType="application/vnd.openxmlformats-officedocument.drawingml.chart+xml"/>
  <Override PartName="/xl/drawings/drawing148.xml" ContentType="application/vnd.openxmlformats-officedocument.drawing+xml"/>
  <Override PartName="/xl/charts/chart133.xml" ContentType="application/vnd.openxmlformats-officedocument.drawingml.chart+xml"/>
  <Override PartName="/xl/drawings/drawing149.xml" ContentType="application/vnd.openxmlformats-officedocument.drawing+xml"/>
  <Override PartName="/xl/charts/chart134.xml" ContentType="application/vnd.openxmlformats-officedocument.drawingml.chart+xml"/>
  <Override PartName="/xl/drawings/drawing150.xml" ContentType="application/vnd.openxmlformats-officedocument.drawing+xml"/>
  <Override PartName="/xl/charts/chart135.xml" ContentType="application/vnd.openxmlformats-officedocument.drawingml.chart+xml"/>
  <Override PartName="/xl/drawings/drawing151.xml" ContentType="application/vnd.openxmlformats-officedocument.drawing+xml"/>
  <Override PartName="/xl/charts/chart136.xml" ContentType="application/vnd.openxmlformats-officedocument.drawingml.chart+xml"/>
  <Override PartName="/xl/drawings/drawing152.xml" ContentType="application/vnd.openxmlformats-officedocument.drawing+xml"/>
  <Override PartName="/xl/charts/chart137.xml" ContentType="application/vnd.openxmlformats-officedocument.drawingml.chart+xml"/>
  <Override PartName="/xl/drawings/drawing153.xml" ContentType="application/vnd.openxmlformats-officedocument.drawing+xml"/>
  <Override PartName="/xl/charts/chart138.xml" ContentType="application/vnd.openxmlformats-officedocument.drawingml.chart+xml"/>
  <Override PartName="/xl/drawings/drawing154.xml" ContentType="application/vnd.openxmlformats-officedocument.drawing+xml"/>
  <Override PartName="/xl/charts/chart139.xml" ContentType="application/vnd.openxmlformats-officedocument.drawingml.chart+xml"/>
  <Override PartName="/xl/drawings/drawing155.xml" ContentType="application/vnd.openxmlformats-officedocument.drawing+xml"/>
  <Override PartName="/xl/charts/chart140.xml" ContentType="application/vnd.openxmlformats-officedocument.drawingml.chart+xml"/>
  <Override PartName="/xl/drawings/drawing156.xml" ContentType="application/vnd.openxmlformats-officedocument.drawing+xml"/>
  <Override PartName="/xl/charts/chart141.xml" ContentType="application/vnd.openxmlformats-officedocument.drawingml.chart+xml"/>
  <Override PartName="/xl/drawings/drawing157.xml" ContentType="application/vnd.openxmlformats-officedocument.drawing+xml"/>
  <Override PartName="/xl/charts/chart142.xml" ContentType="application/vnd.openxmlformats-officedocument.drawingml.chart+xml"/>
  <Override PartName="/xl/drawings/drawing158.xml" ContentType="application/vnd.openxmlformats-officedocument.drawing+xml"/>
  <Override PartName="/xl/charts/chart143.xml" ContentType="application/vnd.openxmlformats-officedocument.drawingml.chart+xml"/>
  <Override PartName="/xl/drawings/drawing159.xml" ContentType="application/vnd.openxmlformats-officedocument.drawing+xml"/>
  <Override PartName="/xl/charts/chart144.xml" ContentType="application/vnd.openxmlformats-officedocument.drawingml.chart+xml"/>
  <Override PartName="/xl/drawings/drawing160.xml" ContentType="application/vnd.openxmlformats-officedocument.drawing+xml"/>
  <Override PartName="/xl/charts/chart145.xml" ContentType="application/vnd.openxmlformats-officedocument.drawingml.chart+xml"/>
  <Override PartName="/xl/drawings/drawing161.xml" ContentType="application/vnd.openxmlformats-officedocument.drawing+xml"/>
  <Override PartName="/xl/charts/chart146.xml" ContentType="application/vnd.openxmlformats-officedocument.drawingml.chart+xml"/>
  <Override PartName="/xl/drawings/drawing162.xml" ContentType="application/vnd.openxmlformats-officedocument.drawing+xml"/>
  <Override PartName="/xl/charts/chart147.xml" ContentType="application/vnd.openxmlformats-officedocument.drawingml.chart+xml"/>
  <Override PartName="/xl/drawings/drawing163.xml" ContentType="application/vnd.openxmlformats-officedocument.drawing+xml"/>
  <Override PartName="/xl/charts/chart148.xml" ContentType="application/vnd.openxmlformats-officedocument.drawingml.chart+xml"/>
  <Override PartName="/xl/drawings/drawing164.xml" ContentType="application/vnd.openxmlformats-officedocument.drawing+xml"/>
  <Override PartName="/xl/charts/chart149.xml" ContentType="application/vnd.openxmlformats-officedocument.drawingml.chart+xml"/>
  <Override PartName="/xl/drawings/drawing165.xml" ContentType="application/vnd.openxmlformats-officedocument.drawing+xml"/>
  <Override PartName="/xl/charts/chart150.xml" ContentType="application/vnd.openxmlformats-officedocument.drawingml.chart+xml"/>
  <Override PartName="/xl/drawings/drawing166.xml" ContentType="application/vnd.openxmlformats-officedocument.drawing+xml"/>
  <Override PartName="/xl/charts/chart151.xml" ContentType="application/vnd.openxmlformats-officedocument.drawingml.chart+xml"/>
  <Override PartName="/xl/drawings/drawing167.xml" ContentType="application/vnd.openxmlformats-officedocument.drawing+xml"/>
  <Override PartName="/xl/charts/chart152.xml" ContentType="application/vnd.openxmlformats-officedocument.drawingml.chart+xml"/>
  <Override PartName="/xl/drawings/drawing168.xml" ContentType="application/vnd.openxmlformats-officedocument.drawing+xml"/>
  <Override PartName="/xl/charts/chart153.xml" ContentType="application/vnd.openxmlformats-officedocument.drawingml.chart+xml"/>
  <Override PartName="/xl/drawings/drawing169.xml" ContentType="application/vnd.openxmlformats-officedocument.drawing+xml"/>
  <Override PartName="/xl/charts/chart154.xml" ContentType="application/vnd.openxmlformats-officedocument.drawingml.chart+xml"/>
  <Override PartName="/xl/drawings/drawing170.xml" ContentType="application/vnd.openxmlformats-officedocument.drawing+xml"/>
  <Override PartName="/xl/charts/chart155.xml" ContentType="application/vnd.openxmlformats-officedocument.drawingml.chart+xml"/>
  <Override PartName="/xl/drawings/drawing171.xml" ContentType="application/vnd.openxmlformats-officedocument.drawing+xml"/>
  <Override PartName="/xl/charts/chart156.xml" ContentType="application/vnd.openxmlformats-officedocument.drawingml.chart+xml"/>
  <Override PartName="/xl/drawings/drawing172.xml" ContentType="application/vnd.openxmlformats-officedocument.drawing+xml"/>
  <Override PartName="/xl/charts/chart157.xml" ContentType="application/vnd.openxmlformats-officedocument.drawingml.chart+xml"/>
  <Override PartName="/xl/drawings/drawing173.xml" ContentType="application/vnd.openxmlformats-officedocument.drawing+xml"/>
  <Override PartName="/xl/charts/chart158.xml" ContentType="application/vnd.openxmlformats-officedocument.drawingml.chart+xml"/>
  <Override PartName="/xl/drawings/drawing174.xml" ContentType="application/vnd.openxmlformats-officedocument.drawing+xml"/>
  <Override PartName="/xl/charts/chart159.xml" ContentType="application/vnd.openxmlformats-officedocument.drawingml.chart+xml"/>
  <Override PartName="/xl/drawings/drawing175.xml" ContentType="application/vnd.openxmlformats-officedocument.drawing+xml"/>
  <Override PartName="/xl/charts/chart160.xml" ContentType="application/vnd.openxmlformats-officedocument.drawingml.chart+xml"/>
  <Override PartName="/xl/drawings/drawing176.xml" ContentType="application/vnd.openxmlformats-officedocument.drawing+xml"/>
  <Override PartName="/xl/charts/chart161.xml" ContentType="application/vnd.openxmlformats-officedocument.drawingml.chart+xml"/>
  <Override PartName="/xl/drawings/drawing177.xml" ContentType="application/vnd.openxmlformats-officedocument.drawing+xml"/>
  <Override PartName="/xl/charts/chart162.xml" ContentType="application/vnd.openxmlformats-officedocument.drawingml.chart+xml"/>
  <Override PartName="/xl/drawings/drawing178.xml" ContentType="application/vnd.openxmlformats-officedocument.drawing+xml"/>
  <Override PartName="/xl/charts/chart163.xml" ContentType="application/vnd.openxmlformats-officedocument.drawingml.chart+xml"/>
  <Override PartName="/xl/drawings/drawing179.xml" ContentType="application/vnd.openxmlformats-officedocument.drawing+xml"/>
  <Override PartName="/xl/charts/chart164.xml" ContentType="application/vnd.openxmlformats-officedocument.drawingml.chart+xml"/>
  <Override PartName="/xl/drawings/drawing180.xml" ContentType="application/vnd.openxmlformats-officedocument.drawing+xml"/>
  <Override PartName="/xl/charts/chart165.xml" ContentType="application/vnd.openxmlformats-officedocument.drawingml.chart+xml"/>
  <Override PartName="/xl/drawings/drawing181.xml" ContentType="application/vnd.openxmlformats-officedocument.drawing+xml"/>
  <Override PartName="/xl/charts/chart166.xml" ContentType="application/vnd.openxmlformats-officedocument.drawingml.chart+xml"/>
  <Override PartName="/xl/drawings/drawing182.xml" ContentType="application/vnd.openxmlformats-officedocument.drawing+xml"/>
  <Override PartName="/xl/charts/chart167.xml" ContentType="application/vnd.openxmlformats-officedocument.drawingml.chart+xml"/>
  <Override PartName="/xl/drawings/drawing183.xml" ContentType="application/vnd.openxmlformats-officedocument.drawing+xml"/>
  <Override PartName="/xl/charts/chart168.xml" ContentType="application/vnd.openxmlformats-officedocument.drawingml.chart+xml"/>
  <Override PartName="/xl/drawings/drawing184.xml" ContentType="application/vnd.openxmlformats-officedocument.drawing+xml"/>
  <Override PartName="/xl/charts/chart169.xml" ContentType="application/vnd.openxmlformats-officedocument.drawingml.chart+xml"/>
  <Override PartName="/xl/drawings/drawing185.xml" ContentType="application/vnd.openxmlformats-officedocument.drawing+xml"/>
  <Override PartName="/xl/charts/chart170.xml" ContentType="application/vnd.openxmlformats-officedocument.drawingml.chart+xml"/>
  <Override PartName="/xl/drawings/drawing186.xml" ContentType="application/vnd.openxmlformats-officedocument.drawing+xml"/>
  <Override PartName="/xl/charts/chart171.xml" ContentType="application/vnd.openxmlformats-officedocument.drawingml.chart+xml"/>
  <Override PartName="/xl/drawings/drawing187.xml" ContentType="application/vnd.openxmlformats-officedocument.drawing+xml"/>
  <Override PartName="/xl/charts/chart172.xml" ContentType="application/vnd.openxmlformats-officedocument.drawingml.chart+xml"/>
  <Override PartName="/xl/drawings/drawing188.xml" ContentType="application/vnd.openxmlformats-officedocument.drawing+xml"/>
  <Override PartName="/xl/charts/chart173.xml" ContentType="application/vnd.openxmlformats-officedocument.drawingml.chart+xml"/>
  <Override PartName="/xl/drawings/drawing189.xml" ContentType="application/vnd.openxmlformats-officedocument.drawing+xml"/>
  <Override PartName="/xl/charts/chart174.xml" ContentType="application/vnd.openxmlformats-officedocument.drawingml.chart+xml"/>
  <Override PartName="/xl/drawings/drawing190.xml" ContentType="application/vnd.openxmlformats-officedocument.drawing+xml"/>
  <Override PartName="/xl/charts/chart175.xml" ContentType="application/vnd.openxmlformats-officedocument.drawingml.chart+xml"/>
  <Override PartName="/xl/drawings/drawing191.xml" ContentType="application/vnd.openxmlformats-officedocument.drawing+xml"/>
  <Override PartName="/xl/charts/chart176.xml" ContentType="application/vnd.openxmlformats-officedocument.drawingml.chart+xml"/>
  <Override PartName="/xl/drawings/drawing192.xml" ContentType="application/vnd.openxmlformats-officedocument.drawing+xml"/>
  <Override PartName="/xl/charts/chart177.xml" ContentType="application/vnd.openxmlformats-officedocument.drawingml.chart+xml"/>
  <Override PartName="/xl/drawings/drawing193.xml" ContentType="application/vnd.openxmlformats-officedocument.drawing+xml"/>
  <Override PartName="/xl/charts/chart178.xml" ContentType="application/vnd.openxmlformats-officedocument.drawingml.chart+xml"/>
  <Override PartName="/xl/drawings/drawing194.xml" ContentType="application/vnd.openxmlformats-officedocument.drawing+xml"/>
  <Override PartName="/xl/charts/chart179.xml" ContentType="application/vnd.openxmlformats-officedocument.drawingml.chart+xml"/>
  <Override PartName="/xl/drawings/drawing195.xml" ContentType="application/vnd.openxmlformats-officedocument.drawing+xml"/>
  <Override PartName="/xl/charts/chart180.xml" ContentType="application/vnd.openxmlformats-officedocument.drawingml.chart+xml"/>
  <Override PartName="/xl/drawings/drawing196.xml" ContentType="application/vnd.openxmlformats-officedocument.drawing+xml"/>
  <Override PartName="/xl/charts/chart181.xml" ContentType="application/vnd.openxmlformats-officedocument.drawingml.chart+xml"/>
  <Override PartName="/xl/drawings/drawing197.xml" ContentType="application/vnd.openxmlformats-officedocument.drawing+xml"/>
  <Override PartName="/xl/charts/chart182.xml" ContentType="application/vnd.openxmlformats-officedocument.drawingml.chart+xml"/>
  <Override PartName="/xl/drawings/drawing198.xml" ContentType="application/vnd.openxmlformats-officedocument.drawing+xml"/>
  <Override PartName="/xl/charts/chart183.xml" ContentType="application/vnd.openxmlformats-officedocument.drawingml.chart+xml"/>
  <Override PartName="/xl/drawings/drawing199.xml" ContentType="application/vnd.openxmlformats-officedocument.drawing+xml"/>
  <Override PartName="/xl/charts/chart184.xml" ContentType="application/vnd.openxmlformats-officedocument.drawingml.chart+xml"/>
  <Override PartName="/xl/drawings/drawing200.xml" ContentType="application/vnd.openxmlformats-officedocument.drawing+xml"/>
  <Override PartName="/xl/charts/chart185.xml" ContentType="application/vnd.openxmlformats-officedocument.drawingml.chart+xml"/>
  <Override PartName="/xl/drawings/drawing201.xml" ContentType="application/vnd.openxmlformats-officedocument.drawing+xml"/>
  <Override PartName="/xl/charts/chart186.xml" ContentType="application/vnd.openxmlformats-officedocument.drawingml.chart+xml"/>
  <Override PartName="/xl/drawings/drawing202.xml" ContentType="application/vnd.openxmlformats-officedocument.drawing+xml"/>
  <Override PartName="/xl/charts/chart187.xml" ContentType="application/vnd.openxmlformats-officedocument.drawingml.chart+xml"/>
  <Override PartName="/xl/drawings/drawing203.xml" ContentType="application/vnd.openxmlformats-officedocument.drawing+xml"/>
  <Override PartName="/xl/charts/chart188.xml" ContentType="application/vnd.openxmlformats-officedocument.drawingml.chart+xml"/>
  <Override PartName="/xl/drawings/drawing204.xml" ContentType="application/vnd.openxmlformats-officedocument.drawing+xml"/>
  <Override PartName="/xl/charts/chart189.xml" ContentType="application/vnd.openxmlformats-officedocument.drawingml.chart+xml"/>
  <Override PartName="/xl/drawings/drawing205.xml" ContentType="application/vnd.openxmlformats-officedocument.drawing+xml"/>
  <Override PartName="/xl/charts/chart190.xml" ContentType="application/vnd.openxmlformats-officedocument.drawingml.chart+xml"/>
  <Override PartName="/xl/drawings/drawing206.xml" ContentType="application/vnd.openxmlformats-officedocument.drawing+xml"/>
  <Override PartName="/xl/charts/chart191.xml" ContentType="application/vnd.openxmlformats-officedocument.drawingml.chart+xml"/>
  <Override PartName="/xl/drawings/drawing207.xml" ContentType="application/vnd.openxmlformats-officedocument.drawing+xml"/>
  <Override PartName="/xl/charts/chart192.xml" ContentType="application/vnd.openxmlformats-officedocument.drawingml.chart+xml"/>
  <Override PartName="/xl/drawings/drawing208.xml" ContentType="application/vnd.openxmlformats-officedocument.drawing+xml"/>
  <Override PartName="/xl/charts/chart193.xml" ContentType="application/vnd.openxmlformats-officedocument.drawingml.chart+xml"/>
  <Override PartName="/xl/drawings/drawing209.xml" ContentType="application/vnd.openxmlformats-officedocument.drawing+xml"/>
  <Override PartName="/xl/charts/chart194.xml" ContentType="application/vnd.openxmlformats-officedocument.drawingml.chart+xml"/>
  <Override PartName="/xl/drawings/drawing210.xml" ContentType="application/vnd.openxmlformats-officedocument.drawing+xml"/>
  <Override PartName="/xl/charts/chart195.xml" ContentType="application/vnd.openxmlformats-officedocument.drawingml.chart+xml"/>
  <Override PartName="/xl/drawings/drawing211.xml" ContentType="application/vnd.openxmlformats-officedocument.drawing+xml"/>
  <Override PartName="/xl/charts/chart196.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supersalud-my.sharepoint.com/personal/adriana_guerrero_supersalud_gov_co/Documents/2022/Temas/Indicadores/01. HV_PAG_2021 ─versión Excel/"/>
    </mc:Choice>
  </mc:AlternateContent>
  <xr:revisionPtr revIDLastSave="1418" documentId="13_ncr:1_{A5EDFD47-4DAA-46F8-B862-098A98516F0F}" xr6:coauthVersionLast="47" xr6:coauthVersionMax="47" xr10:uidLastSave="{AC2D3DDE-F9CE-4838-958E-E50B8F362671}"/>
  <bookViews>
    <workbookView xWindow="-120" yWindow="-120" windowWidth="29040" windowHeight="15840" tabRatio="535" firstSheet="1" activeTab="1" xr2:uid="{E1176277-3438-489E-91A9-CB4F401961A1}"/>
  </bookViews>
  <sheets>
    <sheet name="PLANTILLA" sheetId="11" state="hidden" r:id="rId1"/>
    <sheet name="INDICADORES 2021" sheetId="22" r:id="rId2"/>
    <sheet name="DIA" sheetId="217" r:id="rId3"/>
    <sheet name="DFJYC" sheetId="218" r:id="rId4"/>
    <sheet name="DPSS" sheetId="221" r:id="rId5"/>
    <sheet name="DEAS" sheetId="220" r:id="rId6"/>
    <sheet name="CI" sheetId="228" r:id="rId7"/>
    <sheet name="DPU" sheetId="223" r:id="rId8"/>
    <sheet name="DETGRAT" sheetId="222" r:id="rId9"/>
    <sheet name="OAC" sheetId="226" r:id="rId10"/>
    <sheet name="OL" sheetId="229" r:id="rId11"/>
    <sheet name="DJ" sheetId="225" r:id="rId12"/>
    <sheet name="OAP" sheetId="227" r:id="rId13"/>
    <sheet name="DID" sheetId="224" r:id="rId14"/>
    <sheet name="SG" sheetId="231" r:id="rId15"/>
    <sheet name="OCDI" sheetId="230" r:id="rId16"/>
    <sheet name="AB02" sheetId="232" r:id="rId17"/>
    <sheet name="AB03" sheetId="233" r:id="rId18"/>
    <sheet name="AD01" sheetId="18" r:id="rId19"/>
    <sheet name="AD02" sheetId="23" r:id="rId20"/>
    <sheet name="AD03" sheetId="24" r:id="rId21"/>
    <sheet name="AD04" sheetId="25" r:id="rId22"/>
    <sheet name="AI01" sheetId="26" r:id="rId23"/>
    <sheet name="AI02" sheetId="27" r:id="rId24"/>
    <sheet name="AI03" sheetId="28" r:id="rId25"/>
    <sheet name="AI04" sheetId="29" r:id="rId26"/>
    <sheet name="AI05" sheetId="30" r:id="rId27"/>
    <sheet name="AI06" sheetId="31" r:id="rId28"/>
    <sheet name="AI07_A" sheetId="32" r:id="rId29"/>
    <sheet name="AI07_B" sheetId="33" r:id="rId30"/>
    <sheet name="AI08" sheetId="34" r:id="rId31"/>
    <sheet name="AI09" sheetId="35" r:id="rId32"/>
    <sheet name="AI10" sheetId="36" r:id="rId33"/>
    <sheet name="AI11" sheetId="37" r:id="rId34"/>
    <sheet name="AJ02" sheetId="38" r:id="rId35"/>
    <sheet name="AJ03" sheetId="39" r:id="rId36"/>
    <sheet name="AP01" sheetId="40" r:id="rId37"/>
    <sheet name="AP02" sheetId="41" r:id="rId38"/>
    <sheet name="AP03" sheetId="42" r:id="rId39"/>
    <sheet name="AR01" sheetId="43" r:id="rId40"/>
    <sheet name="AS01" sheetId="44" r:id="rId41"/>
    <sheet name="AS02" sheetId="45" r:id="rId42"/>
    <sheet name="AS03" sheetId="46" r:id="rId43"/>
    <sheet name="AS04" sheetId="47" r:id="rId44"/>
    <sheet name="AS05" sheetId="48" r:id="rId45"/>
    <sheet name="AS07" sheetId="49" r:id="rId46"/>
    <sheet name="AS08" sheetId="50" r:id="rId47"/>
    <sheet name="AS10" sheetId="51" r:id="rId48"/>
    <sheet name="AS11" sheetId="52" r:id="rId49"/>
    <sheet name="AU01" sheetId="53" r:id="rId50"/>
    <sheet name="AU03" sheetId="54" r:id="rId51"/>
    <sheet name="AU04" sheetId="55" r:id="rId52"/>
    <sheet name="AU05" sheetId="56" r:id="rId53"/>
    <sheet name="AU06" sheetId="57" r:id="rId54"/>
    <sheet name="AU07" sheetId="58" r:id="rId55"/>
    <sheet name="BE01" sheetId="59" r:id="rId56"/>
    <sheet name="CF02" sheetId="60" r:id="rId57"/>
    <sheet name="CI01" sheetId="61" r:id="rId58"/>
    <sheet name="CI02" sheetId="62" r:id="rId59"/>
    <sheet name="CI03" sheetId="63" r:id="rId60"/>
    <sheet name="CI04" sheetId="64" r:id="rId61"/>
    <sheet name="CI05" sheetId="65" r:id="rId62"/>
    <sheet name="CJ01" sheetId="66" r:id="rId63"/>
    <sheet name="CJ03" sheetId="67" r:id="rId64"/>
    <sheet name="CS02" sheetId="68" r:id="rId65"/>
    <sheet name="CS06" sheetId="69" r:id="rId66"/>
    <sheet name="CS08" sheetId="70" r:id="rId67"/>
    <sheet name="CS10" sheetId="71" r:id="rId68"/>
    <sheet name="EP01" sheetId="72" r:id="rId69"/>
    <sheet name="EP02" sheetId="73" r:id="rId70"/>
    <sheet name="EP04" sheetId="74" r:id="rId71"/>
    <sheet name="EP05" sheetId="75" r:id="rId72"/>
    <sheet name="FC01" sheetId="76" r:id="rId73"/>
    <sheet name="FC02" sheetId="77" r:id="rId74"/>
    <sheet name="GC01" sheetId="78" r:id="rId75"/>
    <sheet name="GD01" sheetId="79" r:id="rId76"/>
    <sheet name="GD02" sheetId="80" r:id="rId77"/>
    <sheet name="GD03" sheetId="81" r:id="rId78"/>
    <sheet name="GD05" sheetId="82" r:id="rId79"/>
    <sheet name="GD12" sheetId="83" r:id="rId80"/>
    <sheet name="GD13" sheetId="84" r:id="rId81"/>
    <sheet name="GD14" sheetId="85" r:id="rId82"/>
    <sheet name="GD15" sheetId="86" r:id="rId83"/>
    <sheet name="GD16" sheetId="87" r:id="rId84"/>
    <sheet name="GD17" sheetId="88" r:id="rId85"/>
    <sheet name="GD18" sheetId="89" r:id="rId86"/>
    <sheet name="GD19" sheetId="90" r:id="rId87"/>
    <sheet name="GG01" sheetId="91" r:id="rId88"/>
    <sheet name="GG02" sheetId="92" r:id="rId89"/>
    <sheet name="GG03" sheetId="93" r:id="rId90"/>
    <sheet name="GG04" sheetId="94" r:id="rId91"/>
    <sheet name="GG05" sheetId="95" r:id="rId92"/>
    <sheet name="GI01" sheetId="96" r:id="rId93"/>
    <sheet name="GI02" sheetId="97" r:id="rId94"/>
    <sheet name="GP02" sheetId="98" r:id="rId95"/>
    <sheet name="GP03" sheetId="99" r:id="rId96"/>
    <sheet name="GP04" sheetId="100" r:id="rId97"/>
    <sheet name="GP05" sheetId="101" r:id="rId98"/>
    <sheet name="GP06" sheetId="102" r:id="rId99"/>
    <sheet name="GP07" sheetId="103" r:id="rId100"/>
    <sheet name="GP08" sheetId="104" r:id="rId101"/>
    <sheet name="GP09" sheetId="105" r:id="rId102"/>
    <sheet name="GS03" sheetId="106" r:id="rId103"/>
    <sheet name="GS04" sheetId="107" r:id="rId104"/>
    <sheet name="GS05" sheetId="108" r:id="rId105"/>
    <sheet name="GT01" sheetId="109" r:id="rId106"/>
    <sheet name="GT03" sheetId="110" r:id="rId107"/>
    <sheet name="IG01" sheetId="111" r:id="rId108"/>
    <sheet name="JE01" sheetId="112" r:id="rId109"/>
    <sheet name="JE02" sheetId="113" r:id="rId110"/>
    <sheet name="JE03" sheetId="114" r:id="rId111"/>
    <sheet name="JE04" sheetId="115" r:id="rId112"/>
    <sheet name="JT01" sheetId="116" r:id="rId113"/>
    <sheet name="JT02" sheetId="117" r:id="rId114"/>
    <sheet name="LV01" sheetId="118" r:id="rId115"/>
    <sheet name="ME01" sheetId="119" r:id="rId116"/>
    <sheet name="ME02" sheetId="120" r:id="rId117"/>
    <sheet name="ME03" sheetId="121" r:id="rId118"/>
    <sheet name="ME04" sheetId="122" r:id="rId119"/>
    <sheet name="ME05" sheetId="123" r:id="rId120"/>
    <sheet name="ME06" sheetId="124" r:id="rId121"/>
    <sheet name="ME07" sheetId="125" r:id="rId122"/>
    <sheet name="ME09" sheetId="126" r:id="rId123"/>
    <sheet name="ME10" sheetId="127" r:id="rId124"/>
    <sheet name="ME11" sheetId="128" r:id="rId125"/>
    <sheet name="ME13" sheetId="129" r:id="rId126"/>
    <sheet name="ME14" sheetId="130" r:id="rId127"/>
    <sheet name="ME15" sheetId="131" r:id="rId128"/>
    <sheet name="ME16" sheetId="132" r:id="rId129"/>
    <sheet name="ME17" sheetId="133" r:id="rId130"/>
    <sheet name="ME18" sheetId="134" r:id="rId131"/>
    <sheet name="ME19" sheetId="135" r:id="rId132"/>
    <sheet name="MI01" sheetId="136" r:id="rId133"/>
    <sheet name="MI02" sheetId="137" r:id="rId134"/>
    <sheet name="MI04" sheetId="138" r:id="rId135"/>
    <sheet name="MI05" sheetId="139" r:id="rId136"/>
    <sheet name="MI06" sheetId="140" r:id="rId137"/>
    <sheet name="MI07" sheetId="141" r:id="rId138"/>
    <sheet name="MI08" sheetId="142" r:id="rId139"/>
    <sheet name="PA04" sheetId="143" r:id="rId140"/>
    <sheet name="PA06" sheetId="144" r:id="rId141"/>
    <sheet name="PA09" sheetId="145" r:id="rId142"/>
    <sheet name="PA10" sheetId="146" r:id="rId143"/>
    <sheet name="PA11" sheetId="147" r:id="rId144"/>
    <sheet name="PA12" sheetId="148" r:id="rId145"/>
    <sheet name="PA13" sheetId="149" r:id="rId146"/>
    <sheet name="PA14" sheetId="150" r:id="rId147"/>
    <sheet name="PA15" sheetId="151" r:id="rId148"/>
    <sheet name="PC02" sheetId="152" r:id="rId149"/>
    <sheet name="PC03" sheetId="153" r:id="rId150"/>
    <sheet name="PC04" sheetId="154" r:id="rId151"/>
    <sheet name="PI01" sheetId="155" r:id="rId152"/>
    <sheet name="PI02" sheetId="156" r:id="rId153"/>
    <sheet name="PI03" sheetId="157" r:id="rId154"/>
    <sheet name="PI04" sheetId="158" r:id="rId155"/>
    <sheet name="PI05" sheetId="159" r:id="rId156"/>
    <sheet name="PJ01" sheetId="160" r:id="rId157"/>
    <sheet name="PJ02" sheetId="161" r:id="rId158"/>
    <sheet name="PJ03" sheetId="162" r:id="rId159"/>
    <sheet name="PJ04" sheetId="163" r:id="rId160"/>
    <sheet name="PJ05" sheetId="164" r:id="rId161"/>
    <sheet name="PJ06" sheetId="165" r:id="rId162"/>
    <sheet name="PJ07" sheetId="166" r:id="rId163"/>
    <sheet name="PJ08" sheetId="167" r:id="rId164"/>
    <sheet name="RC01" sheetId="169" r:id="rId165"/>
    <sheet name="RC02" sheetId="170" r:id="rId166"/>
    <sheet name="RC03" sheetId="171" r:id="rId167"/>
    <sheet name="RC04" sheetId="172" r:id="rId168"/>
    <sheet name="RC05" sheetId="173" r:id="rId169"/>
    <sheet name="RI01" sheetId="174" r:id="rId170"/>
    <sheet name="RI02" sheetId="175" r:id="rId171"/>
    <sheet name="RI03" sheetId="176" r:id="rId172"/>
    <sheet name="RI04" sheetId="177" r:id="rId173"/>
    <sheet name="RI05" sheetId="178" r:id="rId174"/>
    <sheet name="RI06" sheetId="179" r:id="rId175"/>
    <sheet name="RI07" sheetId="180" r:id="rId176"/>
    <sheet name="RI08" sheetId="181" r:id="rId177"/>
    <sheet name="RI09" sheetId="182" r:id="rId178"/>
    <sheet name="RI10" sheetId="183" r:id="rId179"/>
    <sheet name="RI11" sheetId="184" r:id="rId180"/>
    <sheet name="RI12" sheetId="185" r:id="rId181"/>
    <sheet name="RI13" sheetId="186" r:id="rId182"/>
    <sheet name="RI14" sheetId="187" r:id="rId183"/>
    <sheet name="RI15" sheetId="188" r:id="rId184"/>
    <sheet name="RI16" sheetId="189" r:id="rId185"/>
    <sheet name="RI23" sheetId="190" r:id="rId186"/>
    <sheet name="RI24" sheetId="191" r:id="rId187"/>
    <sheet name="RI25_A" sheetId="192" r:id="rId188"/>
    <sheet name="RI25_B" sheetId="193" r:id="rId189"/>
    <sheet name="RI25_C" sheetId="194" r:id="rId190"/>
    <sheet name="RI26" sheetId="195" r:id="rId191"/>
    <sheet name="RS03" sheetId="196" r:id="rId192"/>
    <sheet name="RS04" sheetId="197" r:id="rId193"/>
    <sheet name="SG01" sheetId="198" r:id="rId194"/>
    <sheet name="ST01" sheetId="199" r:id="rId195"/>
    <sheet name="SU01" sheetId="200" r:id="rId196"/>
    <sheet name="SU03" sheetId="201" r:id="rId197"/>
    <sheet name="SU04" sheetId="202" r:id="rId198"/>
    <sheet name="SU05" sheetId="203" r:id="rId199"/>
    <sheet name="SU06" sheetId="204" r:id="rId200"/>
    <sheet name="SU07" sheetId="205" r:id="rId201"/>
    <sheet name="SU09" sheetId="206" r:id="rId202"/>
    <sheet name="SU10_A" sheetId="207" r:id="rId203"/>
    <sheet name="SU10_B" sheetId="208" r:id="rId204"/>
    <sheet name="SU11" sheetId="209" r:id="rId205"/>
    <sheet name="SU12" sheetId="210" r:id="rId206"/>
    <sheet name="SU13" sheetId="211" r:id="rId207"/>
    <sheet name="SU14" sheetId="212" r:id="rId208"/>
    <sheet name="SU15" sheetId="213" r:id="rId209"/>
    <sheet name="TS01" sheetId="214" r:id="rId210"/>
    <sheet name="TS05" sheetId="215" r:id="rId211"/>
    <sheet name="TS08" sheetId="216" r:id="rId212"/>
    <sheet name="DATOS" sheetId="21" state="hidden" r:id="rId213"/>
  </sheets>
  <externalReferences>
    <externalReference r:id="rId214"/>
    <externalReference r:id="rId215"/>
    <externalReference r:id="rId216"/>
  </externalReferences>
  <definedNames>
    <definedName name="_xlnm.Print_Area" localSheetId="16">'AB02'!$A$1:$Y$92</definedName>
    <definedName name="_xlnm.Print_Area" localSheetId="17">'AB03'!$A$1:$Y$92</definedName>
    <definedName name="_xlnm.Print_Area" localSheetId="18">'AD01'!$A$1:$Y$92</definedName>
    <definedName name="_xlnm.Print_Area" localSheetId="19">'AD02'!$A$1:$Y$92</definedName>
    <definedName name="_xlnm.Print_Area" localSheetId="20">'AD03'!$A$1:$Y$92</definedName>
    <definedName name="_xlnm.Print_Area" localSheetId="21">'AD04'!$A$1:$Y$92</definedName>
    <definedName name="_xlnm.Print_Area" localSheetId="22">'AI01'!$A$1:$Y$92</definedName>
    <definedName name="_xlnm.Print_Area" localSheetId="23">'AI02'!$A$1:$Y$92</definedName>
    <definedName name="_xlnm.Print_Area" localSheetId="24">'AI03'!$A$1:$Y$92</definedName>
    <definedName name="_xlnm.Print_Area" localSheetId="25">'AI04'!$A$1:$Y$92</definedName>
    <definedName name="_xlnm.Print_Area" localSheetId="26">'AI05'!$A$1:$Y$92</definedName>
    <definedName name="_xlnm.Print_Area" localSheetId="27">'AI06'!$A$1:$Y$92</definedName>
    <definedName name="_xlnm.Print_Area" localSheetId="28">AI07_A!$A$1:$Y$92</definedName>
    <definedName name="_xlnm.Print_Area" localSheetId="29">AI07_B!$A$1:$Y$92</definedName>
    <definedName name="_xlnm.Print_Area" localSheetId="30">'AI08'!$A$1:$Y$92</definedName>
    <definedName name="_xlnm.Print_Area" localSheetId="31">'AI09'!$A$1:$Y$92</definedName>
    <definedName name="_xlnm.Print_Area" localSheetId="32">'AI10'!$A$1:$Y$92</definedName>
    <definedName name="_xlnm.Print_Area" localSheetId="33">'AI11'!$A$1:$Y$92</definedName>
    <definedName name="_xlnm.Print_Area" localSheetId="34">'AJ02'!$A$1:$Y$92</definedName>
    <definedName name="_xlnm.Print_Area" localSheetId="35">'AJ03'!$A$1:$Y$92</definedName>
    <definedName name="_xlnm.Print_Area" localSheetId="36">'AP01'!$A$1:$Y$92</definedName>
    <definedName name="_xlnm.Print_Area" localSheetId="37">'AP02'!$A$1:$Y$92</definedName>
    <definedName name="_xlnm.Print_Area" localSheetId="38">'AP03'!$A$1:$Y$92</definedName>
    <definedName name="_xlnm.Print_Area" localSheetId="39">'AR01'!$A$1:$Y$92</definedName>
    <definedName name="_xlnm.Print_Area" localSheetId="40">'AS01'!$A$1:$Y$92</definedName>
    <definedName name="_xlnm.Print_Area" localSheetId="41">'AS02'!$A$1:$Y$92</definedName>
    <definedName name="_xlnm.Print_Area" localSheetId="42">'AS03'!$A$1:$Y$92</definedName>
    <definedName name="_xlnm.Print_Area" localSheetId="43">'AS04'!$A$1:$Y$92</definedName>
    <definedName name="_xlnm.Print_Area" localSheetId="44">'AS05'!$A$1:$Y$92</definedName>
    <definedName name="_xlnm.Print_Area" localSheetId="45">'AS07'!$A$1:$Y$92</definedName>
    <definedName name="_xlnm.Print_Area" localSheetId="46">'AS08'!$A$1:$Y$92</definedName>
    <definedName name="_xlnm.Print_Area" localSheetId="47">'AS10'!$A$1:$Y$92</definedName>
    <definedName name="_xlnm.Print_Area" localSheetId="48">'AS11'!$A$1:$Y$92</definedName>
    <definedName name="_xlnm.Print_Area" localSheetId="49">'AU01'!$A$1:$Y$92</definedName>
    <definedName name="_xlnm.Print_Area" localSheetId="50">'AU03'!$A$1:$Y$92</definedName>
    <definedName name="_xlnm.Print_Area" localSheetId="51">'AU04'!$A$1:$Y$92</definedName>
    <definedName name="_xlnm.Print_Area" localSheetId="52">'AU05'!$A$1:$Y$92</definedName>
    <definedName name="_xlnm.Print_Area" localSheetId="53">'AU06'!$A$1:$Y$92</definedName>
    <definedName name="_xlnm.Print_Area" localSheetId="54">'AU07'!$A$1:$Y$92</definedName>
    <definedName name="_xlnm.Print_Area" localSheetId="55">'BE01'!$A$1:$Y$92</definedName>
    <definedName name="_xlnm.Print_Area" localSheetId="56">'CF02'!$A$1:$Y$92</definedName>
    <definedName name="_xlnm.Print_Area" localSheetId="57">'CI01'!$A$1:$Y$92</definedName>
    <definedName name="_xlnm.Print_Area" localSheetId="58">'CI02'!$A$1:$Y$92</definedName>
    <definedName name="_xlnm.Print_Area" localSheetId="59">'CI03'!$A$1:$Y$92</definedName>
    <definedName name="_xlnm.Print_Area" localSheetId="60">'CI04'!$A$1:$Y$92</definedName>
    <definedName name="_xlnm.Print_Area" localSheetId="61">'CI05'!$A$1:$Y$92</definedName>
    <definedName name="_xlnm.Print_Area" localSheetId="62">'CJ01'!$A$1:$Y$92</definedName>
    <definedName name="_xlnm.Print_Area" localSheetId="63">'CJ03'!$A$1:$Y$92</definedName>
    <definedName name="_xlnm.Print_Area" localSheetId="64">'CS02'!$A$1:$Y$92</definedName>
    <definedName name="_xlnm.Print_Area" localSheetId="65">'CS06'!$A$1:$Y$92</definedName>
    <definedName name="_xlnm.Print_Area" localSheetId="66">'CS08'!$A$1:$Y$92</definedName>
    <definedName name="_xlnm.Print_Area" localSheetId="67">'CS10'!$A$1:$Y$92</definedName>
    <definedName name="_xlnm.Print_Area" localSheetId="68">'EP01'!$A$1:$Y$92</definedName>
    <definedName name="_xlnm.Print_Area" localSheetId="69">'EP02'!$A$1:$Y$92</definedName>
    <definedName name="_xlnm.Print_Area" localSheetId="70">'EP04'!$A$1:$Y$92</definedName>
    <definedName name="_xlnm.Print_Area" localSheetId="71">'EP05'!$A$1:$Y$92</definedName>
    <definedName name="_xlnm.Print_Area" localSheetId="72">'FC01'!$A$1:$Y$92</definedName>
    <definedName name="_xlnm.Print_Area" localSheetId="73">'FC02'!$A$1:$Y$92</definedName>
    <definedName name="_xlnm.Print_Area" localSheetId="74">'GC01'!$A$1:$Y$92</definedName>
    <definedName name="_xlnm.Print_Area" localSheetId="75">'GD01'!$A$1:$Y$92</definedName>
    <definedName name="_xlnm.Print_Area" localSheetId="76">'GD02'!$A$1:$Y$92</definedName>
    <definedName name="_xlnm.Print_Area" localSheetId="77">'GD03'!$A$1:$Y$92</definedName>
    <definedName name="_xlnm.Print_Area" localSheetId="78">'GD05'!$A$1:$Y$92</definedName>
    <definedName name="_xlnm.Print_Area" localSheetId="79">'GD12'!$A$1:$Y$92</definedName>
    <definedName name="_xlnm.Print_Area" localSheetId="80">'GD13'!$A$1:$Y$92</definedName>
    <definedName name="_xlnm.Print_Area" localSheetId="81">'GD14'!$A$1:$Y$92</definedName>
    <definedName name="_xlnm.Print_Area" localSheetId="82">'GD15'!$A$1:$Y$92</definedName>
    <definedName name="_xlnm.Print_Area" localSheetId="83">'GD16'!$A$1:$Y$92</definedName>
    <definedName name="_xlnm.Print_Area" localSheetId="84">'GD17'!$A$1:$Y$92</definedName>
    <definedName name="_xlnm.Print_Area" localSheetId="85">'GD18'!$A$1:$Y$92</definedName>
    <definedName name="_xlnm.Print_Area" localSheetId="86">'GD19'!$A$1:$Y$92</definedName>
    <definedName name="_xlnm.Print_Area" localSheetId="87">'GG01'!$A$1:$Y$92</definedName>
    <definedName name="_xlnm.Print_Area" localSheetId="88">'GG02'!$A$1:$Y$92</definedName>
    <definedName name="_xlnm.Print_Area" localSheetId="89">'GG03'!$A$1:$Y$92</definedName>
    <definedName name="_xlnm.Print_Area" localSheetId="90">'GG04'!$A$1:$Y$92</definedName>
    <definedName name="_xlnm.Print_Area" localSheetId="91">'GG05'!$A$1:$Y$92</definedName>
    <definedName name="_xlnm.Print_Area" localSheetId="92">'GI01'!$A$1:$Y$92</definedName>
    <definedName name="_xlnm.Print_Area" localSheetId="93">'GI02'!$A$1:$Y$92</definedName>
    <definedName name="_xlnm.Print_Area" localSheetId="94">'GP02'!$A$1:$Y$92</definedName>
    <definedName name="_xlnm.Print_Area" localSheetId="95">'GP03'!$A$1:$Y$92</definedName>
    <definedName name="_xlnm.Print_Area" localSheetId="96">'GP04'!$A$1:$Y$92</definedName>
    <definedName name="_xlnm.Print_Area" localSheetId="97">'GP05'!$A$1:$Y$92</definedName>
    <definedName name="_xlnm.Print_Area" localSheetId="98">'GP06'!$A$1:$Y$92</definedName>
    <definedName name="_xlnm.Print_Area" localSheetId="99">'GP07'!$A$1:$Y$92</definedName>
    <definedName name="_xlnm.Print_Area" localSheetId="100">'GP08'!$A$1:$Y$92</definedName>
    <definedName name="_xlnm.Print_Area" localSheetId="101">'GP09'!$A$1:$Y$92</definedName>
    <definedName name="_xlnm.Print_Area" localSheetId="102">'GS03'!$A$1:$Y$92</definedName>
    <definedName name="_xlnm.Print_Area" localSheetId="103">'GS04'!$A$1:$Y$92</definedName>
    <definedName name="_xlnm.Print_Area" localSheetId="104">'GS05'!$A$1:$Y$92</definedName>
    <definedName name="_xlnm.Print_Area" localSheetId="105">'GT01'!$A$1:$Y$92</definedName>
    <definedName name="_xlnm.Print_Area" localSheetId="106">'GT03'!$A$1:$Y$92</definedName>
    <definedName name="_xlnm.Print_Area" localSheetId="107">'IG01'!$A$1:$Y$92</definedName>
    <definedName name="_xlnm.Print_Area" localSheetId="108">'JE01'!$A$1:$Y$92</definedName>
    <definedName name="_xlnm.Print_Area" localSheetId="109">'JE02'!$A$1:$Y$92</definedName>
    <definedName name="_xlnm.Print_Area" localSheetId="110">'JE03'!$A$1:$Y$92</definedName>
    <definedName name="_xlnm.Print_Area" localSheetId="111">'JE04'!$A$1:$Y$92</definedName>
    <definedName name="_xlnm.Print_Area" localSheetId="112">'JT01'!$A$1:$Y$92</definedName>
    <definedName name="_xlnm.Print_Area" localSheetId="113">'JT02'!$A$1:$Y$92</definedName>
    <definedName name="_xlnm.Print_Area" localSheetId="114">'LV01'!$A$1:$Y$92</definedName>
    <definedName name="_xlnm.Print_Area" localSheetId="115">'ME01'!$A$1:$Y$92</definedName>
    <definedName name="_xlnm.Print_Area" localSheetId="116">'ME02'!$A$1:$Y$92</definedName>
    <definedName name="_xlnm.Print_Area" localSheetId="117">'ME03'!$A$1:$Y$92</definedName>
    <definedName name="_xlnm.Print_Area" localSheetId="118">'ME04'!$A$1:$Y$92</definedName>
    <definedName name="_xlnm.Print_Area" localSheetId="119">'ME05'!$A$1:$Y$92</definedName>
    <definedName name="_xlnm.Print_Area" localSheetId="120">'ME06'!$A$1:$Y$92</definedName>
    <definedName name="_xlnm.Print_Area" localSheetId="121">'ME07'!$A$1:$Y$92</definedName>
    <definedName name="_xlnm.Print_Area" localSheetId="122">'ME09'!$A$1:$Y$92</definedName>
    <definedName name="_xlnm.Print_Area" localSheetId="123">'ME10'!$A$1:$Y$92</definedName>
    <definedName name="_xlnm.Print_Area" localSheetId="124">'ME11'!$A$1:$Y$92</definedName>
    <definedName name="_xlnm.Print_Area" localSheetId="125">'ME13'!$A$1:$Y$92</definedName>
    <definedName name="_xlnm.Print_Area" localSheetId="126">'ME14'!$A$1:$Y$92</definedName>
    <definedName name="_xlnm.Print_Area" localSheetId="127">'ME15'!$A$1:$Y$92</definedName>
    <definedName name="_xlnm.Print_Area" localSheetId="128">'ME16'!$A$1:$Y$92</definedName>
    <definedName name="_xlnm.Print_Area" localSheetId="129">'ME17'!$A$1:$Y$92</definedName>
    <definedName name="_xlnm.Print_Area" localSheetId="130">'ME18'!$A$1:$Y$92</definedName>
    <definedName name="_xlnm.Print_Area" localSheetId="131">'ME19'!$A$1:$Y$92</definedName>
    <definedName name="_xlnm.Print_Area" localSheetId="132">'MI01'!$A$1:$Y$92</definedName>
    <definedName name="_xlnm.Print_Area" localSheetId="133">'MI02'!$A$1:$Y$92</definedName>
    <definedName name="_xlnm.Print_Area" localSheetId="134">'MI04'!$A$1:$Y$92</definedName>
    <definedName name="_xlnm.Print_Area" localSheetId="135">'MI05'!$A$1:$Y$92</definedName>
    <definedName name="_xlnm.Print_Area" localSheetId="136">'MI06'!$A$1:$Y$92</definedName>
    <definedName name="_xlnm.Print_Area" localSheetId="137">'MI07'!$A$1:$Y$92</definedName>
    <definedName name="_xlnm.Print_Area" localSheetId="138">'MI08'!$A$1:$Y$92</definedName>
    <definedName name="_xlnm.Print_Area" localSheetId="139">'PA04'!$A$1:$Y$92</definedName>
    <definedName name="_xlnm.Print_Area" localSheetId="140">'PA06'!$A$1:$Y$92</definedName>
    <definedName name="_xlnm.Print_Area" localSheetId="141">'PA09'!$A$1:$Y$92</definedName>
    <definedName name="_xlnm.Print_Area" localSheetId="142">'PA10'!$A$1:$Y$92</definedName>
    <definedName name="_xlnm.Print_Area" localSheetId="143">'PA11'!$A$1:$Y$92</definedName>
    <definedName name="_xlnm.Print_Area" localSheetId="144">'PA12'!$A$1:$Y$92</definedName>
    <definedName name="_xlnm.Print_Area" localSheetId="145">'PA13'!$A$1:$Y$92</definedName>
    <definedName name="_xlnm.Print_Area" localSheetId="146">'PA14'!$A$1:$Y$92</definedName>
    <definedName name="_xlnm.Print_Area" localSheetId="147">'PA15'!$A$1:$Y$92</definedName>
    <definedName name="_xlnm.Print_Area" localSheetId="148">'PC02'!$A$1:$Y$92</definedName>
    <definedName name="_xlnm.Print_Area" localSheetId="149">'PC03'!$A$1:$Y$92</definedName>
    <definedName name="_xlnm.Print_Area" localSheetId="150">'PC04'!$A$1:$Y$92</definedName>
    <definedName name="_xlnm.Print_Area" localSheetId="151">'PI01'!$A$1:$Y$92</definedName>
    <definedName name="_xlnm.Print_Area" localSheetId="152">'PI02'!$A$1:$Y$92</definedName>
    <definedName name="_xlnm.Print_Area" localSheetId="153">'PI03'!$A$1:$Y$92</definedName>
    <definedName name="_xlnm.Print_Area" localSheetId="154">'PI04'!$A$1:$Y$92</definedName>
    <definedName name="_xlnm.Print_Area" localSheetId="155">'PI05'!$A$1:$Y$92</definedName>
    <definedName name="_xlnm.Print_Area" localSheetId="156">'PJ01'!$A$1:$Y$92</definedName>
    <definedName name="_xlnm.Print_Area" localSheetId="157">'PJ02'!$A$1:$Y$92</definedName>
    <definedName name="_xlnm.Print_Area" localSheetId="158">'PJ03'!$A$1:$Y$92</definedName>
    <definedName name="_xlnm.Print_Area" localSheetId="159">'PJ04'!$A$1:$Y$92</definedName>
    <definedName name="_xlnm.Print_Area" localSheetId="160">'PJ05'!$A$1:$Y$92</definedName>
    <definedName name="_xlnm.Print_Area" localSheetId="161">'PJ06'!$A$1:$Y$92</definedName>
    <definedName name="_xlnm.Print_Area" localSheetId="162">'PJ07'!$A$1:$Y$92</definedName>
    <definedName name="_xlnm.Print_Area" localSheetId="163">'PJ08'!$A$1:$Y$92</definedName>
    <definedName name="_xlnm.Print_Area" localSheetId="0">PLANTILLA!$A$1:$Y$92</definedName>
    <definedName name="_xlnm.Print_Area" localSheetId="164">'RC01'!$A$1:$Y$92</definedName>
    <definedName name="_xlnm.Print_Area" localSheetId="165">'RC02'!$A$1:$Y$92</definedName>
    <definedName name="_xlnm.Print_Area" localSheetId="166">'RC03'!$A$1:$Y$92</definedName>
    <definedName name="_xlnm.Print_Area" localSheetId="167">'RC04'!$A$1:$Y$92</definedName>
    <definedName name="_xlnm.Print_Area" localSheetId="168">'RC05'!$A$1:$Y$92</definedName>
    <definedName name="_xlnm.Print_Area" localSheetId="169">'RI01'!$A$1:$Y$92</definedName>
    <definedName name="_xlnm.Print_Area" localSheetId="170">'RI02'!$A$1:$Y$92</definedName>
    <definedName name="_xlnm.Print_Area" localSheetId="171">'RI03'!$A$1:$Y$92</definedName>
    <definedName name="_xlnm.Print_Area" localSheetId="172">'RI04'!$A$1:$Y$92</definedName>
    <definedName name="_xlnm.Print_Area" localSheetId="173">'RI05'!$A$1:$Y$92</definedName>
    <definedName name="_xlnm.Print_Area" localSheetId="174">'RI06'!$A$1:$Y$92</definedName>
    <definedName name="_xlnm.Print_Area" localSheetId="175">'RI07'!$A$1:$Y$92</definedName>
    <definedName name="_xlnm.Print_Area" localSheetId="176">'RI08'!$A$1:$Y$92</definedName>
    <definedName name="_xlnm.Print_Area" localSheetId="177">'RI09'!$A$1:$Y$92</definedName>
    <definedName name="_xlnm.Print_Area" localSheetId="178">'RI10'!$A$1:$Y$92</definedName>
    <definedName name="_xlnm.Print_Area" localSheetId="179">'RI11'!$A$1:$Y$92</definedName>
    <definedName name="_xlnm.Print_Area" localSheetId="180">'RI12'!$A$1:$Y$92</definedName>
    <definedName name="_xlnm.Print_Area" localSheetId="181">'RI13'!$A$1:$Y$92</definedName>
    <definedName name="_xlnm.Print_Area" localSheetId="182">'RI14'!$A$1:$Y$92</definedName>
    <definedName name="_xlnm.Print_Area" localSheetId="183">'RI15'!$A$1:$Y$92</definedName>
    <definedName name="_xlnm.Print_Area" localSheetId="184">'RI16'!$A$1:$Y$92</definedName>
    <definedName name="_xlnm.Print_Area" localSheetId="185">'RI23'!$A$1:$Y$92</definedName>
    <definedName name="_xlnm.Print_Area" localSheetId="186">'RI24'!$A$1:$Y$92</definedName>
    <definedName name="_xlnm.Print_Area" localSheetId="187">RI25_A!$A$1:$Y$92</definedName>
    <definedName name="_xlnm.Print_Area" localSheetId="188">RI25_B!$A$1:$Y$92</definedName>
    <definedName name="_xlnm.Print_Area" localSheetId="189">RI25_C!$A$1:$Y$92</definedName>
    <definedName name="_xlnm.Print_Area" localSheetId="190">'RI26'!$A$1:$Y$92</definedName>
    <definedName name="_xlnm.Print_Area" localSheetId="191">'RS03'!$A$1:$Y$92</definedName>
    <definedName name="_xlnm.Print_Area" localSheetId="192">'RS04'!$A$1:$Y$92</definedName>
    <definedName name="_xlnm.Print_Area" localSheetId="193">'SG01'!$A$1:$Y$92</definedName>
    <definedName name="_xlnm.Print_Area" localSheetId="194">'ST01'!$A$1:$Y$92</definedName>
    <definedName name="_xlnm.Print_Area" localSheetId="195">'SU01'!$A$1:$Y$92</definedName>
    <definedName name="_xlnm.Print_Area" localSheetId="196">'SU03'!$A$1:$Y$92</definedName>
    <definedName name="_xlnm.Print_Area" localSheetId="197">'SU04'!$A$1:$Y$92</definedName>
    <definedName name="_xlnm.Print_Area" localSheetId="198">'SU05'!$A$1:$Y$92</definedName>
    <definedName name="_xlnm.Print_Area" localSheetId="199">'SU06'!$A$1:$Y$92</definedName>
    <definedName name="_xlnm.Print_Area" localSheetId="200">'SU07'!$A$1:$Y$92</definedName>
    <definedName name="_xlnm.Print_Area" localSheetId="201">'SU09'!$A$1:$Y$92</definedName>
    <definedName name="_xlnm.Print_Area" localSheetId="202">SU10_A!$A$1:$Y$92</definedName>
    <definedName name="_xlnm.Print_Area" localSheetId="203">SU10_B!$A$1:$Y$92</definedName>
    <definedName name="_xlnm.Print_Area" localSheetId="204">'SU11'!$A$1:$Y$92</definedName>
    <definedName name="_xlnm.Print_Area" localSheetId="205">'SU12'!$A$1:$Y$92</definedName>
    <definedName name="_xlnm.Print_Area" localSheetId="206">'SU13'!$A$1:$Y$92</definedName>
    <definedName name="_xlnm.Print_Area" localSheetId="207">'SU14'!$A$1:$Y$92</definedName>
    <definedName name="_xlnm.Print_Area" localSheetId="208">'SU15'!$A$1:$Y$92</definedName>
    <definedName name="_xlnm.Print_Area" localSheetId="209">'TS01'!$A$1:$Y$92</definedName>
    <definedName name="_xlnm.Print_Area" localSheetId="210">'TS05'!$A$1:$Y$92</definedName>
    <definedName name="_xlnm.Print_Area" localSheetId="211">'TS08'!$A$1:$Y$92</definedName>
    <definedName name="Indicador_Piloto105" localSheetId="16">'[1]Piloto 105'!$I$3:$N$174</definedName>
    <definedName name="Indicador_Piloto105" localSheetId="17">'[1]Piloto 105'!$I$3:$N$174</definedName>
    <definedName name="Indicador_Piloto105" localSheetId="18">'[1]Piloto 105'!$I$3:$N$174</definedName>
    <definedName name="Indicador_Piloto105" localSheetId="19">'[1]Piloto 105'!$I$3:$N$174</definedName>
    <definedName name="Indicador_Piloto105" localSheetId="20">'[1]Piloto 105'!$I$3:$N$174</definedName>
    <definedName name="Indicador_Piloto105" localSheetId="21">'[1]Piloto 105'!$I$3:$N$174</definedName>
    <definedName name="Indicador_Piloto105" localSheetId="22">'[1]Piloto 105'!$I$3:$N$174</definedName>
    <definedName name="Indicador_Piloto105" localSheetId="23">'[1]Piloto 105'!$I$3:$N$174</definedName>
    <definedName name="Indicador_Piloto105" localSheetId="24">'[1]Piloto 105'!$I$3:$N$174</definedName>
    <definedName name="Indicador_Piloto105" localSheetId="25">'[1]Piloto 105'!$I$3:$N$174</definedName>
    <definedName name="Indicador_Piloto105" localSheetId="26">'[1]Piloto 105'!$I$3:$N$174</definedName>
    <definedName name="Indicador_Piloto105" localSheetId="27">'[1]Piloto 105'!$I$3:$N$174</definedName>
    <definedName name="Indicador_Piloto105" localSheetId="28">'[1]Piloto 105'!$I$3:$N$174</definedName>
    <definedName name="Indicador_Piloto105" localSheetId="29">'[1]Piloto 105'!$I$3:$N$174</definedName>
    <definedName name="Indicador_Piloto105" localSheetId="30">'[1]Piloto 105'!$I$3:$N$174</definedName>
    <definedName name="Indicador_Piloto105" localSheetId="31">'[1]Piloto 105'!$I$3:$N$174</definedName>
    <definedName name="Indicador_Piloto105" localSheetId="32">'[1]Piloto 105'!$I$3:$N$174</definedName>
    <definedName name="Indicador_Piloto105" localSheetId="33">'[1]Piloto 105'!$I$3:$N$174</definedName>
    <definedName name="Indicador_Piloto105" localSheetId="34">'[1]Piloto 105'!$I$3:$N$174</definedName>
    <definedName name="Indicador_Piloto105" localSheetId="35">'[1]Piloto 105'!$I$3:$N$174</definedName>
    <definedName name="Indicador_Piloto105" localSheetId="36">'[1]Piloto 105'!$I$3:$N$174</definedName>
    <definedName name="Indicador_Piloto105" localSheetId="37">'[1]Piloto 105'!$I$3:$N$174</definedName>
    <definedName name="Indicador_Piloto105" localSheetId="38">'[1]Piloto 105'!$I$3:$N$174</definedName>
    <definedName name="Indicador_Piloto105" localSheetId="39">'[1]Piloto 105'!$I$3:$N$174</definedName>
    <definedName name="Indicador_Piloto105" localSheetId="40">'[1]Piloto 105'!$I$3:$N$174</definedName>
    <definedName name="Indicador_Piloto105" localSheetId="41">'[1]Piloto 105'!$I$3:$N$174</definedName>
    <definedName name="Indicador_Piloto105" localSheetId="42">'[1]Piloto 105'!$I$3:$N$174</definedName>
    <definedName name="Indicador_Piloto105" localSheetId="43">'[1]Piloto 105'!$I$3:$N$174</definedName>
    <definedName name="Indicador_Piloto105" localSheetId="44">'[1]Piloto 105'!$I$3:$N$174</definedName>
    <definedName name="Indicador_Piloto105" localSheetId="45">'[1]Piloto 105'!$I$3:$N$174</definedName>
    <definedName name="Indicador_Piloto105" localSheetId="46">'[1]Piloto 105'!$I$3:$N$174</definedName>
    <definedName name="Indicador_Piloto105" localSheetId="47">'[1]Piloto 105'!$I$3:$N$174</definedName>
    <definedName name="Indicador_Piloto105" localSheetId="48">'[1]Piloto 105'!$I$3:$N$174</definedName>
    <definedName name="Indicador_Piloto105" localSheetId="49">'[1]Piloto 105'!$I$3:$N$174</definedName>
    <definedName name="Indicador_Piloto105" localSheetId="50">'[1]Piloto 105'!$I$3:$N$174</definedName>
    <definedName name="Indicador_Piloto105" localSheetId="51">'[1]Piloto 105'!$I$3:$N$174</definedName>
    <definedName name="Indicador_Piloto105" localSheetId="52">'[1]Piloto 105'!$I$3:$N$174</definedName>
    <definedName name="Indicador_Piloto105" localSheetId="53">'[1]Piloto 105'!$I$3:$N$174</definedName>
    <definedName name="Indicador_Piloto105" localSheetId="54">'[1]Piloto 105'!$I$3:$N$174</definedName>
    <definedName name="Indicador_Piloto105" localSheetId="55">'[1]Piloto 105'!$I$3:$N$174</definedName>
    <definedName name="Indicador_Piloto105" localSheetId="56">'[1]Piloto 105'!$I$3:$N$174</definedName>
    <definedName name="Indicador_Piloto105" localSheetId="57">'[1]Piloto 105'!$I$3:$N$174</definedName>
    <definedName name="Indicador_Piloto105" localSheetId="58">'[1]Piloto 105'!$I$3:$N$174</definedName>
    <definedName name="Indicador_Piloto105" localSheetId="59">'[1]Piloto 105'!$I$3:$N$174</definedName>
    <definedName name="Indicador_Piloto105" localSheetId="60">'[1]Piloto 105'!$I$3:$N$174</definedName>
    <definedName name="Indicador_Piloto105" localSheetId="61">'[1]Piloto 105'!$I$3:$N$174</definedName>
    <definedName name="Indicador_Piloto105" localSheetId="62">'[1]Piloto 105'!$I$3:$N$174</definedName>
    <definedName name="Indicador_Piloto105" localSheetId="63">'[1]Piloto 105'!$I$3:$N$174</definedName>
    <definedName name="Indicador_Piloto105" localSheetId="64">'[1]Piloto 105'!$I$3:$N$174</definedName>
    <definedName name="Indicador_Piloto105" localSheetId="65">'[1]Piloto 105'!$I$3:$N$174</definedName>
    <definedName name="Indicador_Piloto105" localSheetId="66">'[1]Piloto 105'!$I$3:$N$174</definedName>
    <definedName name="Indicador_Piloto105" localSheetId="67">'[1]Piloto 105'!$I$3:$N$174</definedName>
    <definedName name="Indicador_Piloto105" localSheetId="68">'[1]Piloto 105'!$I$3:$N$174</definedName>
    <definedName name="Indicador_Piloto105" localSheetId="69">'[1]Piloto 105'!$I$3:$N$174</definedName>
    <definedName name="Indicador_Piloto105" localSheetId="70">'[1]Piloto 105'!$I$3:$N$174</definedName>
    <definedName name="Indicador_Piloto105" localSheetId="71">'[1]Piloto 105'!$I$3:$N$174</definedName>
    <definedName name="Indicador_Piloto105" localSheetId="72">'[1]Piloto 105'!$I$3:$N$174</definedName>
    <definedName name="Indicador_Piloto105" localSheetId="73">'[1]Piloto 105'!$I$3:$N$174</definedName>
    <definedName name="Indicador_Piloto105" localSheetId="74">'[1]Piloto 105'!$I$3:$N$174</definedName>
    <definedName name="Indicador_Piloto105" localSheetId="75">'[1]Piloto 105'!$I$3:$N$174</definedName>
    <definedName name="Indicador_Piloto105" localSheetId="76">'[1]Piloto 105'!$I$3:$N$174</definedName>
    <definedName name="Indicador_Piloto105" localSheetId="77">'[1]Piloto 105'!$I$3:$N$174</definedName>
    <definedName name="Indicador_Piloto105" localSheetId="78">'[1]Piloto 105'!$I$3:$N$174</definedName>
    <definedName name="Indicador_Piloto105" localSheetId="79">'[1]Piloto 105'!$I$3:$N$174</definedName>
    <definedName name="Indicador_Piloto105" localSheetId="80">'[1]Piloto 105'!$I$3:$N$174</definedName>
    <definedName name="Indicador_Piloto105" localSheetId="81">'[1]Piloto 105'!$I$3:$N$174</definedName>
    <definedName name="Indicador_Piloto105" localSheetId="82">'[1]Piloto 105'!$I$3:$N$174</definedName>
    <definedName name="Indicador_Piloto105" localSheetId="83">'[1]Piloto 105'!$I$3:$N$174</definedName>
    <definedName name="Indicador_Piloto105" localSheetId="84">'[1]Piloto 105'!$I$3:$N$174</definedName>
    <definedName name="Indicador_Piloto105" localSheetId="85">'[1]Piloto 105'!$I$3:$N$174</definedName>
    <definedName name="Indicador_Piloto105" localSheetId="86">'[1]Piloto 105'!$I$3:$N$174</definedName>
    <definedName name="Indicador_Piloto105" localSheetId="87">'[1]Piloto 105'!$I$3:$N$174</definedName>
    <definedName name="Indicador_Piloto105" localSheetId="88">'[1]Piloto 105'!$I$3:$N$174</definedName>
    <definedName name="Indicador_Piloto105" localSheetId="89">'[1]Piloto 105'!$I$3:$N$174</definedName>
    <definedName name="Indicador_Piloto105" localSheetId="90">'[1]Piloto 105'!$I$3:$N$174</definedName>
    <definedName name="Indicador_Piloto105" localSheetId="91">'[1]Piloto 105'!$I$3:$N$174</definedName>
    <definedName name="Indicador_Piloto105" localSheetId="92">'[1]Piloto 105'!$I$3:$N$174</definedName>
    <definedName name="Indicador_Piloto105" localSheetId="93">'[1]Piloto 105'!$I$3:$N$174</definedName>
    <definedName name="Indicador_Piloto105" localSheetId="94">'[1]Piloto 105'!$I$3:$N$174</definedName>
    <definedName name="Indicador_Piloto105" localSheetId="95">'[1]Piloto 105'!$I$3:$N$174</definedName>
    <definedName name="Indicador_Piloto105" localSheetId="96">'[1]Piloto 105'!$I$3:$N$174</definedName>
    <definedName name="Indicador_Piloto105" localSheetId="97">'[1]Piloto 105'!$I$3:$N$174</definedName>
    <definedName name="Indicador_Piloto105" localSheetId="98">'[1]Piloto 105'!$I$3:$N$174</definedName>
    <definedName name="Indicador_Piloto105" localSheetId="99">'[1]Piloto 105'!$I$3:$N$174</definedName>
    <definedName name="Indicador_Piloto105" localSheetId="100">'[1]Piloto 105'!$I$3:$N$174</definedName>
    <definedName name="Indicador_Piloto105" localSheetId="101">'[1]Piloto 105'!$I$3:$N$174</definedName>
    <definedName name="Indicador_Piloto105" localSheetId="102">'[1]Piloto 105'!$I$3:$N$174</definedName>
    <definedName name="Indicador_Piloto105" localSheetId="103">'[1]Piloto 105'!$I$3:$N$174</definedName>
    <definedName name="Indicador_Piloto105" localSheetId="104">'[1]Piloto 105'!$I$3:$N$174</definedName>
    <definedName name="Indicador_Piloto105" localSheetId="105">'[1]Piloto 105'!$I$3:$N$174</definedName>
    <definedName name="Indicador_Piloto105" localSheetId="106">'[1]Piloto 105'!$I$3:$N$174</definedName>
    <definedName name="Indicador_Piloto105" localSheetId="107">'[1]Piloto 105'!$I$3:$N$174</definedName>
    <definedName name="Indicador_Piloto105" localSheetId="108">'[1]Piloto 105'!$I$3:$N$174</definedName>
    <definedName name="Indicador_Piloto105" localSheetId="109">'[1]Piloto 105'!$I$3:$N$174</definedName>
    <definedName name="Indicador_Piloto105" localSheetId="110">'[1]Piloto 105'!$I$3:$N$174</definedName>
    <definedName name="Indicador_Piloto105" localSheetId="111">'[1]Piloto 105'!$I$3:$N$174</definedName>
    <definedName name="Indicador_Piloto105" localSheetId="112">'[1]Piloto 105'!$I$3:$N$174</definedName>
    <definedName name="Indicador_Piloto105" localSheetId="113">'[1]Piloto 105'!$I$3:$N$174</definedName>
    <definedName name="Indicador_Piloto105" localSheetId="114">'[1]Piloto 105'!$I$3:$N$174</definedName>
    <definedName name="Indicador_Piloto105" localSheetId="115">'[1]Piloto 105'!$I$3:$N$174</definedName>
    <definedName name="Indicador_Piloto105" localSheetId="116">'[1]Piloto 105'!$I$3:$N$174</definedName>
    <definedName name="Indicador_Piloto105" localSheetId="117">'[1]Piloto 105'!$I$3:$N$174</definedName>
    <definedName name="Indicador_Piloto105" localSheetId="118">'[1]Piloto 105'!$I$3:$N$174</definedName>
    <definedName name="Indicador_Piloto105" localSheetId="119">'[1]Piloto 105'!$I$3:$N$174</definedName>
    <definedName name="Indicador_Piloto105" localSheetId="120">'[1]Piloto 105'!$I$3:$N$174</definedName>
    <definedName name="Indicador_Piloto105" localSheetId="121">'[1]Piloto 105'!$I$3:$N$174</definedName>
    <definedName name="Indicador_Piloto105" localSheetId="122">'[1]Piloto 105'!$I$3:$N$174</definedName>
    <definedName name="Indicador_Piloto105" localSheetId="123">'[1]Piloto 105'!$I$3:$N$174</definedName>
    <definedName name="Indicador_Piloto105" localSheetId="124">'[1]Piloto 105'!$I$3:$N$174</definedName>
    <definedName name="Indicador_Piloto105" localSheetId="125">'[1]Piloto 105'!$I$3:$N$174</definedName>
    <definedName name="Indicador_Piloto105" localSheetId="126">'[1]Piloto 105'!$I$3:$N$174</definedName>
    <definedName name="Indicador_Piloto105" localSheetId="127">'[1]Piloto 105'!$I$3:$N$174</definedName>
    <definedName name="Indicador_Piloto105" localSheetId="128">'[1]Piloto 105'!$I$3:$N$174</definedName>
    <definedName name="Indicador_Piloto105" localSheetId="129">'[1]Piloto 105'!$I$3:$N$174</definedName>
    <definedName name="Indicador_Piloto105" localSheetId="130">'[1]Piloto 105'!$I$3:$N$174</definedName>
    <definedName name="Indicador_Piloto105" localSheetId="131">'[1]Piloto 105'!$I$3:$N$174</definedName>
    <definedName name="Indicador_Piloto105" localSheetId="132">'[1]Piloto 105'!$I$3:$N$174</definedName>
    <definedName name="Indicador_Piloto105" localSheetId="133">'[1]Piloto 105'!$I$3:$N$174</definedName>
    <definedName name="Indicador_Piloto105" localSheetId="134">'[1]Piloto 105'!$I$3:$N$174</definedName>
    <definedName name="Indicador_Piloto105" localSheetId="135">'[1]Piloto 105'!$I$3:$N$174</definedName>
    <definedName name="Indicador_Piloto105" localSheetId="136">'[1]Piloto 105'!$I$3:$N$174</definedName>
    <definedName name="Indicador_Piloto105" localSheetId="137">'[1]Piloto 105'!$I$3:$N$174</definedName>
    <definedName name="Indicador_Piloto105" localSheetId="138">'[1]Piloto 105'!$I$3:$N$174</definedName>
    <definedName name="Indicador_Piloto105" localSheetId="139">'[1]Piloto 105'!$I$3:$N$174</definedName>
    <definedName name="Indicador_Piloto105" localSheetId="140">'[1]Piloto 105'!$I$3:$N$174</definedName>
    <definedName name="Indicador_Piloto105" localSheetId="141">'[1]Piloto 105'!$I$3:$N$174</definedName>
    <definedName name="Indicador_Piloto105" localSheetId="142">'[1]Piloto 105'!$I$3:$N$174</definedName>
    <definedName name="Indicador_Piloto105" localSheetId="143">'[1]Piloto 105'!$I$3:$N$174</definedName>
    <definedName name="Indicador_Piloto105" localSheetId="144">'[1]Piloto 105'!$I$3:$N$174</definedName>
    <definedName name="Indicador_Piloto105" localSheetId="145">'[1]Piloto 105'!$I$3:$N$174</definedName>
    <definedName name="Indicador_Piloto105" localSheetId="146">'[1]Piloto 105'!$I$3:$N$174</definedName>
    <definedName name="Indicador_Piloto105" localSheetId="147">'[1]Piloto 105'!$I$3:$N$174</definedName>
    <definedName name="Indicador_Piloto105" localSheetId="148">'[1]Piloto 105'!$I$3:$N$174</definedName>
    <definedName name="Indicador_Piloto105" localSheetId="149">'[1]Piloto 105'!$I$3:$N$174</definedName>
    <definedName name="Indicador_Piloto105" localSheetId="150">'[1]Piloto 105'!$I$3:$N$174</definedName>
    <definedName name="Indicador_Piloto105" localSheetId="151">'[1]Piloto 105'!$I$3:$N$174</definedName>
    <definedName name="Indicador_Piloto105" localSheetId="152">'[1]Piloto 105'!$I$3:$N$174</definedName>
    <definedName name="Indicador_Piloto105" localSheetId="153">'[1]Piloto 105'!$I$3:$N$174</definedName>
    <definedName name="Indicador_Piloto105" localSheetId="154">'[1]Piloto 105'!$I$3:$N$174</definedName>
    <definedName name="Indicador_Piloto105" localSheetId="155">'[1]Piloto 105'!$I$3:$N$174</definedName>
    <definedName name="Indicador_Piloto105" localSheetId="156">'[1]Piloto 105'!$I$3:$N$174</definedName>
    <definedName name="Indicador_Piloto105" localSheetId="157">'[1]Piloto 105'!$I$3:$N$174</definedName>
    <definedName name="Indicador_Piloto105" localSheetId="158">'[1]Piloto 105'!$I$3:$N$174</definedName>
    <definedName name="Indicador_Piloto105" localSheetId="159">'[1]Piloto 105'!$I$3:$N$174</definedName>
    <definedName name="Indicador_Piloto105" localSheetId="160">'[1]Piloto 105'!$I$3:$N$174</definedName>
    <definedName name="Indicador_Piloto105" localSheetId="161">'[1]Piloto 105'!$I$3:$N$174</definedName>
    <definedName name="Indicador_Piloto105" localSheetId="162">'[1]Piloto 105'!$I$3:$N$174</definedName>
    <definedName name="Indicador_Piloto105" localSheetId="163">'[1]Piloto 105'!$I$3:$N$174</definedName>
    <definedName name="Indicador_Piloto105" localSheetId="0">'[1]Piloto 105'!$I$3:$N$174</definedName>
    <definedName name="Indicador_Piloto105" localSheetId="164">'[1]Piloto 105'!$I$3:$N$174</definedName>
    <definedName name="Indicador_Piloto105" localSheetId="165">'[1]Piloto 105'!$I$3:$N$174</definedName>
    <definedName name="Indicador_Piloto105" localSheetId="166">'[1]Piloto 105'!$I$3:$N$174</definedName>
    <definedName name="Indicador_Piloto105" localSheetId="167">'[1]Piloto 105'!$I$3:$N$174</definedName>
    <definedName name="Indicador_Piloto105" localSheetId="168">'[1]Piloto 105'!$I$3:$N$174</definedName>
    <definedName name="Indicador_Piloto105" localSheetId="169">'[1]Piloto 105'!$I$3:$N$174</definedName>
    <definedName name="Indicador_Piloto105" localSheetId="170">'[1]Piloto 105'!$I$3:$N$174</definedName>
    <definedName name="Indicador_Piloto105" localSheetId="171">'[1]Piloto 105'!$I$3:$N$174</definedName>
    <definedName name="Indicador_Piloto105" localSheetId="172">'[1]Piloto 105'!$I$3:$N$174</definedName>
    <definedName name="Indicador_Piloto105" localSheetId="173">'[1]Piloto 105'!$I$3:$N$174</definedName>
    <definedName name="Indicador_Piloto105" localSheetId="174">'[1]Piloto 105'!$I$3:$N$174</definedName>
    <definedName name="Indicador_Piloto105" localSheetId="175">'[1]Piloto 105'!$I$3:$N$174</definedName>
    <definedName name="Indicador_Piloto105" localSheetId="176">'[1]Piloto 105'!$I$3:$N$174</definedName>
    <definedName name="Indicador_Piloto105" localSheetId="177">'[1]Piloto 105'!$I$3:$N$174</definedName>
    <definedName name="Indicador_Piloto105" localSheetId="178">'[1]Piloto 105'!$I$3:$N$174</definedName>
    <definedName name="Indicador_Piloto105" localSheetId="179">'[1]Piloto 105'!$I$3:$N$174</definedName>
    <definedName name="Indicador_Piloto105" localSheetId="180">'[1]Piloto 105'!$I$3:$N$174</definedName>
    <definedName name="Indicador_Piloto105" localSheetId="181">'[1]Piloto 105'!$I$3:$N$174</definedName>
    <definedName name="Indicador_Piloto105" localSheetId="182">'[1]Piloto 105'!$I$3:$N$174</definedName>
    <definedName name="Indicador_Piloto105" localSheetId="183">'[1]Piloto 105'!$I$3:$N$174</definedName>
    <definedName name="Indicador_Piloto105" localSheetId="184">'[1]Piloto 105'!$I$3:$N$174</definedName>
    <definedName name="Indicador_Piloto105" localSheetId="185">'[1]Piloto 105'!$I$3:$N$174</definedName>
    <definedName name="Indicador_Piloto105" localSheetId="186">'[1]Piloto 105'!$I$3:$N$174</definedName>
    <definedName name="Indicador_Piloto105" localSheetId="187">'[1]Piloto 105'!$I$3:$N$174</definedName>
    <definedName name="Indicador_Piloto105" localSheetId="188">'[1]Piloto 105'!$I$3:$N$174</definedName>
    <definedName name="Indicador_Piloto105" localSheetId="189">'[1]Piloto 105'!$I$3:$N$174</definedName>
    <definedName name="Indicador_Piloto105" localSheetId="190">'[1]Piloto 105'!$I$3:$N$174</definedName>
    <definedName name="Indicador_Piloto105" localSheetId="191">'[1]Piloto 105'!$I$3:$N$174</definedName>
    <definedName name="Indicador_Piloto105" localSheetId="192">'[1]Piloto 105'!$I$3:$N$174</definedName>
    <definedName name="Indicador_Piloto105" localSheetId="193">'[1]Piloto 105'!$I$3:$N$174</definedName>
    <definedName name="Indicador_Piloto105" localSheetId="194">'[1]Piloto 105'!$I$3:$N$174</definedName>
    <definedName name="Indicador_Piloto105" localSheetId="195">'[1]Piloto 105'!$I$3:$N$174</definedName>
    <definedName name="Indicador_Piloto105" localSheetId="196">'[1]Piloto 105'!$I$3:$N$174</definedName>
    <definedName name="Indicador_Piloto105" localSheetId="197">'[1]Piloto 105'!$I$3:$N$174</definedName>
    <definedName name="Indicador_Piloto105" localSheetId="198">'[1]Piloto 105'!$I$3:$N$174</definedName>
    <definedName name="Indicador_Piloto105" localSheetId="199">'[1]Piloto 105'!$I$3:$N$174</definedName>
    <definedName name="Indicador_Piloto105" localSheetId="200">'[1]Piloto 105'!$I$3:$N$174</definedName>
    <definedName name="Indicador_Piloto105" localSheetId="201">'[1]Piloto 105'!$I$3:$N$174</definedName>
    <definedName name="Indicador_Piloto105" localSheetId="202">'[1]Piloto 105'!$I$3:$N$174</definedName>
    <definedName name="Indicador_Piloto105" localSheetId="203">'[1]Piloto 105'!$I$3:$N$174</definedName>
    <definedName name="Indicador_Piloto105" localSheetId="204">'[1]Piloto 105'!$I$3:$N$174</definedName>
    <definedName name="Indicador_Piloto105" localSheetId="205">'[1]Piloto 105'!$I$3:$N$174</definedName>
    <definedName name="Indicador_Piloto105" localSheetId="206">'[1]Piloto 105'!$I$3:$N$174</definedName>
    <definedName name="Indicador_Piloto105" localSheetId="207">'[1]Piloto 105'!$I$3:$N$174</definedName>
    <definedName name="Indicador_Piloto105" localSheetId="208">'[1]Piloto 105'!$I$3:$N$174</definedName>
    <definedName name="Indicador_Piloto105" localSheetId="209">'[1]Piloto 105'!$I$3:$N$174</definedName>
    <definedName name="Indicador_Piloto105" localSheetId="210">'[1]Piloto 105'!$I$3:$N$174</definedName>
    <definedName name="Indicador_Piloto105" localSheetId="211">'[1]Piloto 105'!$I$3:$N$174</definedName>
    <definedName name="Indicador_Piloto105">'[1]Piloto 105'!$I$3:$N$174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8" i="233" l="1"/>
  <c r="B38" i="233"/>
  <c r="C38" i="233" s="1"/>
  <c r="D37" i="233"/>
  <c r="B37" i="233"/>
  <c r="C37" i="233" s="1"/>
  <c r="D36" i="233"/>
  <c r="B36" i="233"/>
  <c r="C36" i="233" s="1"/>
  <c r="D35" i="233"/>
  <c r="B35" i="233"/>
  <c r="C35" i="233" s="1"/>
  <c r="D34" i="233"/>
  <c r="C34" i="233"/>
  <c r="B34" i="233"/>
  <c r="D33" i="233"/>
  <c r="B33" i="233"/>
  <c r="C33" i="233" s="1"/>
  <c r="D32" i="233"/>
  <c r="B32" i="233"/>
  <c r="C32" i="233" s="1"/>
  <c r="D31" i="233"/>
  <c r="B31" i="233"/>
  <c r="C31" i="233" s="1"/>
  <c r="D30" i="233"/>
  <c r="B30" i="233"/>
  <c r="C30" i="233" s="1"/>
  <c r="D29" i="233"/>
  <c r="B29" i="233"/>
  <c r="C29" i="233" s="1"/>
  <c r="D28" i="233"/>
  <c r="B28" i="233"/>
  <c r="C28" i="233" s="1"/>
  <c r="D27" i="233"/>
  <c r="B27" i="233"/>
  <c r="C27" i="233" s="1"/>
  <c r="X24" i="233"/>
  <c r="X23" i="233"/>
  <c r="C9" i="233"/>
  <c r="C8" i="233"/>
  <c r="D38" i="232"/>
  <c r="B38" i="232"/>
  <c r="C38" i="232" s="1"/>
  <c r="D37" i="232"/>
  <c r="B37" i="232"/>
  <c r="C37" i="232" s="1"/>
  <c r="D36" i="232"/>
  <c r="B36" i="232"/>
  <c r="C36" i="232" s="1"/>
  <c r="D35" i="232"/>
  <c r="B35" i="232"/>
  <c r="C35" i="232" s="1"/>
  <c r="D34" i="232"/>
  <c r="B34" i="232"/>
  <c r="C34" i="232" s="1"/>
  <c r="D33" i="232"/>
  <c r="B33" i="232"/>
  <c r="C33" i="232" s="1"/>
  <c r="D32" i="232"/>
  <c r="B32" i="232"/>
  <c r="C32" i="232" s="1"/>
  <c r="D31" i="232"/>
  <c r="B31" i="232"/>
  <c r="C31" i="232" s="1"/>
  <c r="D30" i="232"/>
  <c r="B30" i="232"/>
  <c r="C30" i="232" s="1"/>
  <c r="D29" i="232"/>
  <c r="B29" i="232"/>
  <c r="C29" i="232" s="1"/>
  <c r="D28" i="232"/>
  <c r="B28" i="232"/>
  <c r="C28" i="232" s="1"/>
  <c r="D27" i="232"/>
  <c r="B27" i="232"/>
  <c r="C27" i="232" s="1"/>
  <c r="X24" i="232"/>
  <c r="X23" i="232"/>
  <c r="C9" i="232"/>
  <c r="C8" i="232"/>
  <c r="B39" i="233" l="1"/>
  <c r="B39" i="232"/>
  <c r="D39" i="233"/>
  <c r="D39" i="232"/>
  <c r="D38" i="215" l="1"/>
  <c r="B38" i="215"/>
  <c r="C38" i="215" s="1"/>
  <c r="D37" i="215"/>
  <c r="B37" i="215"/>
  <c r="C37" i="215" s="1"/>
  <c r="D36" i="215"/>
  <c r="B36" i="215"/>
  <c r="C36" i="215" s="1"/>
  <c r="D35" i="215"/>
  <c r="B35" i="215"/>
  <c r="C35" i="215" s="1"/>
  <c r="D34" i="215"/>
  <c r="B34" i="215"/>
  <c r="C34" i="215" s="1"/>
  <c r="D33" i="215"/>
  <c r="B33" i="215"/>
  <c r="C33" i="215" s="1"/>
  <c r="D32" i="215"/>
  <c r="B32" i="215"/>
  <c r="C32" i="215" s="1"/>
  <c r="D31" i="215"/>
  <c r="B31" i="215"/>
  <c r="C31" i="215" s="1"/>
  <c r="D30" i="215"/>
  <c r="B30" i="215"/>
  <c r="C30" i="215" s="1"/>
  <c r="D29" i="215"/>
  <c r="B29" i="215"/>
  <c r="C29" i="215" s="1"/>
  <c r="D28" i="215"/>
  <c r="B28" i="215"/>
  <c r="C28" i="215" s="1"/>
  <c r="D27" i="215"/>
  <c r="B27" i="215"/>
  <c r="C27" i="215" s="1"/>
  <c r="X24" i="215"/>
  <c r="X23" i="215"/>
  <c r="C9" i="215"/>
  <c r="C8" i="215"/>
  <c r="B39" i="215" l="1"/>
  <c r="D39" i="215"/>
  <c r="D38" i="214"/>
  <c r="B38" i="214"/>
  <c r="C38" i="214" s="1"/>
  <c r="D37" i="214"/>
  <c r="B37" i="214"/>
  <c r="C37" i="214" s="1"/>
  <c r="D36" i="214"/>
  <c r="B36" i="214"/>
  <c r="C36" i="214" s="1"/>
  <c r="D35" i="214"/>
  <c r="B35" i="214"/>
  <c r="C35" i="214" s="1"/>
  <c r="D34" i="214"/>
  <c r="B34" i="214"/>
  <c r="C34" i="214" s="1"/>
  <c r="D33" i="214"/>
  <c r="B33" i="214"/>
  <c r="C33" i="214" s="1"/>
  <c r="D32" i="214"/>
  <c r="B32" i="214"/>
  <c r="C32" i="214" s="1"/>
  <c r="D31" i="214"/>
  <c r="B31" i="214"/>
  <c r="C31" i="214" s="1"/>
  <c r="D30" i="214"/>
  <c r="B30" i="214"/>
  <c r="C30" i="214" s="1"/>
  <c r="D29" i="214"/>
  <c r="B29" i="214"/>
  <c r="C29" i="214" s="1"/>
  <c r="D28" i="214"/>
  <c r="B28" i="214"/>
  <c r="C28" i="214" s="1"/>
  <c r="D27" i="214"/>
  <c r="B27" i="214"/>
  <c r="C27" i="214" s="1"/>
  <c r="X24" i="214"/>
  <c r="X23" i="214"/>
  <c r="B39" i="214" s="1"/>
  <c r="C9" i="214"/>
  <c r="C8" i="214"/>
  <c r="D39" i="214" l="1"/>
  <c r="D38" i="213"/>
  <c r="B38" i="213"/>
  <c r="C38" i="213" s="1"/>
  <c r="D37" i="213"/>
  <c r="B37" i="213"/>
  <c r="C37" i="213" s="1"/>
  <c r="D36" i="213"/>
  <c r="B36" i="213"/>
  <c r="C36" i="213" s="1"/>
  <c r="D35" i="213"/>
  <c r="B35" i="213"/>
  <c r="C35" i="213" s="1"/>
  <c r="D34" i="213"/>
  <c r="B34" i="213"/>
  <c r="C34" i="213" s="1"/>
  <c r="D33" i="213"/>
  <c r="B33" i="213"/>
  <c r="C33" i="213" s="1"/>
  <c r="D32" i="213"/>
  <c r="B32" i="213"/>
  <c r="C32" i="213" s="1"/>
  <c r="D31" i="213"/>
  <c r="B31" i="213"/>
  <c r="C31" i="213" s="1"/>
  <c r="D30" i="213"/>
  <c r="B30" i="213"/>
  <c r="C30" i="213" s="1"/>
  <c r="D29" i="213"/>
  <c r="B29" i="213"/>
  <c r="C29" i="213" s="1"/>
  <c r="D28" i="213"/>
  <c r="B28" i="213"/>
  <c r="C28" i="213" s="1"/>
  <c r="D27" i="213"/>
  <c r="B27" i="213"/>
  <c r="C27" i="213" s="1"/>
  <c r="X24" i="213"/>
  <c r="X23" i="213"/>
  <c r="B39" i="213" s="1"/>
  <c r="C9" i="213"/>
  <c r="C8" i="213"/>
  <c r="D39" i="213" l="1"/>
  <c r="D38" i="212"/>
  <c r="B38" i="212"/>
  <c r="C38" i="212" s="1"/>
  <c r="D37" i="212"/>
  <c r="B37" i="212"/>
  <c r="C37" i="212" s="1"/>
  <c r="D36" i="212"/>
  <c r="B36" i="212"/>
  <c r="C36" i="212" s="1"/>
  <c r="D35" i="212"/>
  <c r="B35" i="212"/>
  <c r="C35" i="212" s="1"/>
  <c r="D34" i="212"/>
  <c r="B34" i="212"/>
  <c r="C34" i="212" s="1"/>
  <c r="D33" i="212"/>
  <c r="B33" i="212"/>
  <c r="C33" i="212" s="1"/>
  <c r="D32" i="212"/>
  <c r="B32" i="212"/>
  <c r="C32" i="212" s="1"/>
  <c r="D31" i="212"/>
  <c r="B31" i="212"/>
  <c r="C31" i="212" s="1"/>
  <c r="D30" i="212"/>
  <c r="B30" i="212"/>
  <c r="C30" i="212" s="1"/>
  <c r="D29" i="212"/>
  <c r="B29" i="212"/>
  <c r="C29" i="212" s="1"/>
  <c r="D28" i="212"/>
  <c r="B28" i="212"/>
  <c r="C28" i="212" s="1"/>
  <c r="D27" i="212"/>
  <c r="B27" i="212"/>
  <c r="C27" i="212" s="1"/>
  <c r="X24" i="212"/>
  <c r="X23" i="212"/>
  <c r="C9" i="212"/>
  <c r="C8" i="212"/>
  <c r="B39" i="212" l="1"/>
  <c r="D39" i="212"/>
  <c r="D38" i="211"/>
  <c r="B38" i="211"/>
  <c r="C38" i="211" s="1"/>
  <c r="D37" i="211"/>
  <c r="B37" i="211"/>
  <c r="C37" i="211" s="1"/>
  <c r="D36" i="211"/>
  <c r="B36" i="211"/>
  <c r="C36" i="211" s="1"/>
  <c r="D35" i="211"/>
  <c r="B35" i="211"/>
  <c r="C35" i="211" s="1"/>
  <c r="D34" i="211"/>
  <c r="B34" i="211"/>
  <c r="C34" i="211" s="1"/>
  <c r="D33" i="211"/>
  <c r="B33" i="211"/>
  <c r="C33" i="211" s="1"/>
  <c r="D32" i="211"/>
  <c r="B32" i="211"/>
  <c r="C32" i="211" s="1"/>
  <c r="D31" i="211"/>
  <c r="B31" i="211"/>
  <c r="C31" i="211" s="1"/>
  <c r="D30" i="211"/>
  <c r="B30" i="211"/>
  <c r="C30" i="211" s="1"/>
  <c r="D29" i="211"/>
  <c r="B29" i="211"/>
  <c r="C29" i="211" s="1"/>
  <c r="D28" i="211"/>
  <c r="B28" i="211"/>
  <c r="C28" i="211" s="1"/>
  <c r="D27" i="211"/>
  <c r="B27" i="211"/>
  <c r="C27" i="211" s="1"/>
  <c r="X24" i="211"/>
  <c r="X23" i="211"/>
  <c r="C9" i="211"/>
  <c r="C8" i="211"/>
  <c r="B39" i="211" l="1"/>
  <c r="D39" i="211"/>
  <c r="D38" i="210"/>
  <c r="B38" i="210"/>
  <c r="C38" i="210" s="1"/>
  <c r="D37" i="210"/>
  <c r="B37" i="210"/>
  <c r="C37" i="210" s="1"/>
  <c r="D36" i="210"/>
  <c r="B36" i="210"/>
  <c r="C36" i="210" s="1"/>
  <c r="D35" i="210"/>
  <c r="B35" i="210"/>
  <c r="C35" i="210" s="1"/>
  <c r="D34" i="210"/>
  <c r="B34" i="210"/>
  <c r="C34" i="210" s="1"/>
  <c r="D33" i="210"/>
  <c r="B33" i="210"/>
  <c r="C33" i="210" s="1"/>
  <c r="D32" i="210"/>
  <c r="B32" i="210"/>
  <c r="C32" i="210" s="1"/>
  <c r="D31" i="210"/>
  <c r="B31" i="210"/>
  <c r="C31" i="210" s="1"/>
  <c r="D30" i="210"/>
  <c r="B30" i="210"/>
  <c r="C30" i="210" s="1"/>
  <c r="D29" i="210"/>
  <c r="B29" i="210"/>
  <c r="C29" i="210" s="1"/>
  <c r="D28" i="210"/>
  <c r="B28" i="210"/>
  <c r="C28" i="210" s="1"/>
  <c r="D27" i="210"/>
  <c r="B27" i="210"/>
  <c r="C27" i="210" s="1"/>
  <c r="X24" i="210"/>
  <c r="X23" i="210"/>
  <c r="B39" i="210" s="1"/>
  <c r="C9" i="210"/>
  <c r="C8" i="210"/>
  <c r="D39" i="210" l="1"/>
  <c r="B39" i="209"/>
  <c r="D38" i="209"/>
  <c r="B38" i="209"/>
  <c r="C38" i="209" s="1"/>
  <c r="D37" i="209"/>
  <c r="B37" i="209"/>
  <c r="C37" i="209" s="1"/>
  <c r="D36" i="209"/>
  <c r="B36" i="209"/>
  <c r="C36" i="209" s="1"/>
  <c r="D35" i="209"/>
  <c r="B35" i="209"/>
  <c r="C35" i="209" s="1"/>
  <c r="D34" i="209"/>
  <c r="B34" i="209"/>
  <c r="C34" i="209" s="1"/>
  <c r="D33" i="209"/>
  <c r="B33" i="209"/>
  <c r="C33" i="209" s="1"/>
  <c r="D32" i="209"/>
  <c r="B32" i="209"/>
  <c r="C32" i="209" s="1"/>
  <c r="D31" i="209"/>
  <c r="B31" i="209"/>
  <c r="C31" i="209" s="1"/>
  <c r="D30" i="209"/>
  <c r="B30" i="209"/>
  <c r="C30" i="209" s="1"/>
  <c r="D29" i="209"/>
  <c r="B29" i="209"/>
  <c r="C29" i="209" s="1"/>
  <c r="D28" i="209"/>
  <c r="B28" i="209"/>
  <c r="C28" i="209" s="1"/>
  <c r="D27" i="209"/>
  <c r="B27" i="209"/>
  <c r="C27" i="209" s="1"/>
  <c r="C9" i="209"/>
  <c r="C8" i="209"/>
  <c r="D39" i="209" l="1"/>
  <c r="D38" i="208"/>
  <c r="B38" i="208"/>
  <c r="C38" i="208" s="1"/>
  <c r="D37" i="208"/>
  <c r="B37" i="208"/>
  <c r="C37" i="208" s="1"/>
  <c r="D36" i="208"/>
  <c r="B36" i="208"/>
  <c r="C36" i="208" s="1"/>
  <c r="D35" i="208"/>
  <c r="B35" i="208"/>
  <c r="C35" i="208" s="1"/>
  <c r="D34" i="208"/>
  <c r="B34" i="208"/>
  <c r="C34" i="208" s="1"/>
  <c r="D33" i="208"/>
  <c r="B33" i="208"/>
  <c r="C33" i="208" s="1"/>
  <c r="D32" i="208"/>
  <c r="B32" i="208"/>
  <c r="C32" i="208" s="1"/>
  <c r="D31" i="208"/>
  <c r="B31" i="208"/>
  <c r="C31" i="208" s="1"/>
  <c r="D30" i="208"/>
  <c r="B30" i="208"/>
  <c r="C30" i="208" s="1"/>
  <c r="D29" i="208"/>
  <c r="B29" i="208"/>
  <c r="C29" i="208" s="1"/>
  <c r="D28" i="208"/>
  <c r="B28" i="208"/>
  <c r="C28" i="208" s="1"/>
  <c r="D27" i="208"/>
  <c r="B27" i="208"/>
  <c r="C27" i="208" s="1"/>
  <c r="X24" i="208"/>
  <c r="X23" i="208"/>
  <c r="C9" i="208"/>
  <c r="C8" i="208"/>
  <c r="B39" i="208" l="1"/>
  <c r="D39" i="208"/>
  <c r="D38" i="207"/>
  <c r="B38" i="207"/>
  <c r="C38" i="207" s="1"/>
  <c r="D37" i="207"/>
  <c r="B37" i="207"/>
  <c r="C37" i="207" s="1"/>
  <c r="D36" i="207"/>
  <c r="B36" i="207"/>
  <c r="C36" i="207" s="1"/>
  <c r="D35" i="207"/>
  <c r="B35" i="207"/>
  <c r="C35" i="207" s="1"/>
  <c r="D34" i="207"/>
  <c r="B34" i="207"/>
  <c r="C34" i="207" s="1"/>
  <c r="D33" i="207"/>
  <c r="B33" i="207"/>
  <c r="C33" i="207" s="1"/>
  <c r="D32" i="207"/>
  <c r="B32" i="207"/>
  <c r="C32" i="207" s="1"/>
  <c r="D31" i="207"/>
  <c r="B31" i="207"/>
  <c r="C31" i="207" s="1"/>
  <c r="D30" i="207"/>
  <c r="B30" i="207"/>
  <c r="C30" i="207" s="1"/>
  <c r="D29" i="207"/>
  <c r="B29" i="207"/>
  <c r="C29" i="207" s="1"/>
  <c r="D28" i="207"/>
  <c r="B28" i="207"/>
  <c r="C28" i="207" s="1"/>
  <c r="D27" i="207"/>
  <c r="B27" i="207"/>
  <c r="C27" i="207" s="1"/>
  <c r="X24" i="207"/>
  <c r="X23" i="207"/>
  <c r="C9" i="207"/>
  <c r="C8" i="207"/>
  <c r="B39" i="207" l="1"/>
  <c r="D39" i="207"/>
  <c r="D38" i="206"/>
  <c r="B38" i="206"/>
  <c r="C38" i="206" s="1"/>
  <c r="D37" i="206"/>
  <c r="B37" i="206"/>
  <c r="C37" i="206" s="1"/>
  <c r="D36" i="206"/>
  <c r="B36" i="206"/>
  <c r="C36" i="206" s="1"/>
  <c r="D35" i="206"/>
  <c r="B35" i="206"/>
  <c r="C35" i="206" s="1"/>
  <c r="D34" i="206"/>
  <c r="B34" i="206"/>
  <c r="C34" i="206" s="1"/>
  <c r="D33" i="206"/>
  <c r="B33" i="206"/>
  <c r="C33" i="206" s="1"/>
  <c r="D32" i="206"/>
  <c r="B32" i="206"/>
  <c r="C32" i="206" s="1"/>
  <c r="D31" i="206"/>
  <c r="B31" i="206"/>
  <c r="C31" i="206" s="1"/>
  <c r="D30" i="206"/>
  <c r="B30" i="206"/>
  <c r="C30" i="206" s="1"/>
  <c r="D29" i="206"/>
  <c r="B29" i="206"/>
  <c r="C29" i="206" s="1"/>
  <c r="D28" i="206"/>
  <c r="B28" i="206"/>
  <c r="C28" i="206" s="1"/>
  <c r="D27" i="206"/>
  <c r="B27" i="206"/>
  <c r="C27" i="206" s="1"/>
  <c r="X24" i="206"/>
  <c r="X23" i="206"/>
  <c r="B39" i="206" s="1"/>
  <c r="C9" i="206"/>
  <c r="C8" i="206"/>
  <c r="D39" i="206" l="1"/>
  <c r="D38" i="205"/>
  <c r="B38" i="205"/>
  <c r="C38" i="205" s="1"/>
  <c r="D37" i="205"/>
  <c r="B37" i="205"/>
  <c r="C37" i="205" s="1"/>
  <c r="D36" i="205"/>
  <c r="B36" i="205"/>
  <c r="C36" i="205" s="1"/>
  <c r="D35" i="205"/>
  <c r="B35" i="205"/>
  <c r="C35" i="205" s="1"/>
  <c r="D34" i="205"/>
  <c r="B34" i="205"/>
  <c r="C34" i="205" s="1"/>
  <c r="D33" i="205"/>
  <c r="B33" i="205"/>
  <c r="C33" i="205" s="1"/>
  <c r="D32" i="205"/>
  <c r="B32" i="205"/>
  <c r="C32" i="205" s="1"/>
  <c r="D31" i="205"/>
  <c r="B31" i="205"/>
  <c r="C31" i="205" s="1"/>
  <c r="D30" i="205"/>
  <c r="B30" i="205"/>
  <c r="C30" i="205" s="1"/>
  <c r="D29" i="205"/>
  <c r="B29" i="205"/>
  <c r="C29" i="205" s="1"/>
  <c r="D28" i="205"/>
  <c r="B28" i="205"/>
  <c r="C28" i="205" s="1"/>
  <c r="D27" i="205"/>
  <c r="B27" i="205"/>
  <c r="C27" i="205" s="1"/>
  <c r="X24" i="205"/>
  <c r="X23" i="205"/>
  <c r="C9" i="205"/>
  <c r="C8" i="205"/>
  <c r="D39" i="205" l="1"/>
  <c r="B39" i="205"/>
  <c r="D38" i="204"/>
  <c r="B38" i="204"/>
  <c r="C38" i="204" s="1"/>
  <c r="D37" i="204"/>
  <c r="B37" i="204"/>
  <c r="C37" i="204" s="1"/>
  <c r="D36" i="204"/>
  <c r="B36" i="204"/>
  <c r="C36" i="204" s="1"/>
  <c r="D35" i="204"/>
  <c r="B35" i="204"/>
  <c r="C35" i="204" s="1"/>
  <c r="D34" i="204"/>
  <c r="B34" i="204"/>
  <c r="C34" i="204" s="1"/>
  <c r="D33" i="204"/>
  <c r="B33" i="204"/>
  <c r="C33" i="204" s="1"/>
  <c r="D32" i="204"/>
  <c r="B32" i="204"/>
  <c r="C32" i="204" s="1"/>
  <c r="D31" i="204"/>
  <c r="B31" i="204"/>
  <c r="C31" i="204" s="1"/>
  <c r="D30" i="204"/>
  <c r="B30" i="204"/>
  <c r="C30" i="204" s="1"/>
  <c r="D29" i="204"/>
  <c r="B29" i="204"/>
  <c r="C29" i="204" s="1"/>
  <c r="D28" i="204"/>
  <c r="B28" i="204"/>
  <c r="C28" i="204" s="1"/>
  <c r="D27" i="204"/>
  <c r="B27" i="204"/>
  <c r="C27" i="204" s="1"/>
  <c r="X24" i="204"/>
  <c r="X23" i="204"/>
  <c r="B39" i="204" s="1"/>
  <c r="C9" i="204"/>
  <c r="C8" i="204"/>
  <c r="D39" i="204" l="1"/>
  <c r="D38" i="203"/>
  <c r="B38" i="203"/>
  <c r="C38" i="203" s="1"/>
  <c r="D37" i="203"/>
  <c r="B37" i="203"/>
  <c r="C37" i="203" s="1"/>
  <c r="D36" i="203"/>
  <c r="B36" i="203"/>
  <c r="C36" i="203" s="1"/>
  <c r="D35" i="203"/>
  <c r="B35" i="203"/>
  <c r="C35" i="203" s="1"/>
  <c r="D34" i="203"/>
  <c r="B34" i="203"/>
  <c r="C34" i="203" s="1"/>
  <c r="D33" i="203"/>
  <c r="B33" i="203"/>
  <c r="C33" i="203" s="1"/>
  <c r="D32" i="203"/>
  <c r="B32" i="203"/>
  <c r="C32" i="203" s="1"/>
  <c r="D31" i="203"/>
  <c r="B31" i="203"/>
  <c r="C31" i="203" s="1"/>
  <c r="D30" i="203"/>
  <c r="B30" i="203"/>
  <c r="C30" i="203" s="1"/>
  <c r="D29" i="203"/>
  <c r="B29" i="203"/>
  <c r="C29" i="203" s="1"/>
  <c r="D28" i="203"/>
  <c r="B28" i="203"/>
  <c r="C28" i="203" s="1"/>
  <c r="D27" i="203"/>
  <c r="B27" i="203"/>
  <c r="C27" i="203" s="1"/>
  <c r="X24" i="203"/>
  <c r="X23" i="203"/>
  <c r="C9" i="203"/>
  <c r="C8" i="203"/>
  <c r="B39" i="203" l="1"/>
  <c r="D39" i="203"/>
  <c r="D38" i="202"/>
  <c r="B38" i="202"/>
  <c r="C38" i="202" s="1"/>
  <c r="D37" i="202"/>
  <c r="B37" i="202"/>
  <c r="C37" i="202" s="1"/>
  <c r="D36" i="202"/>
  <c r="B36" i="202"/>
  <c r="C36" i="202" s="1"/>
  <c r="D35" i="202"/>
  <c r="B35" i="202"/>
  <c r="C35" i="202" s="1"/>
  <c r="D34" i="202"/>
  <c r="B34" i="202"/>
  <c r="C34" i="202" s="1"/>
  <c r="D33" i="202"/>
  <c r="B33" i="202"/>
  <c r="C33" i="202" s="1"/>
  <c r="D32" i="202"/>
  <c r="B32" i="202"/>
  <c r="C32" i="202" s="1"/>
  <c r="D31" i="202"/>
  <c r="B31" i="202"/>
  <c r="C31" i="202" s="1"/>
  <c r="D30" i="202"/>
  <c r="B30" i="202"/>
  <c r="C30" i="202" s="1"/>
  <c r="D29" i="202"/>
  <c r="B29" i="202"/>
  <c r="C29" i="202" s="1"/>
  <c r="D28" i="202"/>
  <c r="B28" i="202"/>
  <c r="C28" i="202" s="1"/>
  <c r="D27" i="202"/>
  <c r="B27" i="202"/>
  <c r="C27" i="202" s="1"/>
  <c r="X24" i="202"/>
  <c r="X23" i="202"/>
  <c r="B39" i="202" s="1"/>
  <c r="C9" i="202"/>
  <c r="C8" i="202"/>
  <c r="D39" i="202" l="1"/>
  <c r="D38" i="201"/>
  <c r="B38" i="201"/>
  <c r="C38" i="201" s="1"/>
  <c r="D37" i="201"/>
  <c r="B37" i="201"/>
  <c r="C37" i="201" s="1"/>
  <c r="D36" i="201"/>
  <c r="B36" i="201"/>
  <c r="C36" i="201" s="1"/>
  <c r="D35" i="201"/>
  <c r="B35" i="201"/>
  <c r="C35" i="201" s="1"/>
  <c r="D34" i="201"/>
  <c r="B34" i="201"/>
  <c r="C34" i="201" s="1"/>
  <c r="D33" i="201"/>
  <c r="B33" i="201"/>
  <c r="C33" i="201" s="1"/>
  <c r="D32" i="201"/>
  <c r="B32" i="201"/>
  <c r="C32" i="201" s="1"/>
  <c r="D31" i="201"/>
  <c r="B31" i="201"/>
  <c r="C31" i="201" s="1"/>
  <c r="D30" i="201"/>
  <c r="B30" i="201"/>
  <c r="C30" i="201" s="1"/>
  <c r="D29" i="201"/>
  <c r="B29" i="201"/>
  <c r="C29" i="201" s="1"/>
  <c r="D28" i="201"/>
  <c r="B28" i="201"/>
  <c r="C28" i="201" s="1"/>
  <c r="D27" i="201"/>
  <c r="B27" i="201"/>
  <c r="C27" i="201" s="1"/>
  <c r="X24" i="201"/>
  <c r="X23" i="201"/>
  <c r="C9" i="201"/>
  <c r="C8" i="201"/>
  <c r="B39" i="201" l="1"/>
  <c r="D39" i="201"/>
  <c r="D38" i="200"/>
  <c r="B38" i="200"/>
  <c r="C38" i="200" s="1"/>
  <c r="D37" i="200"/>
  <c r="B37" i="200"/>
  <c r="C37" i="200" s="1"/>
  <c r="D36" i="200"/>
  <c r="B36" i="200"/>
  <c r="C36" i="200" s="1"/>
  <c r="D35" i="200"/>
  <c r="B35" i="200"/>
  <c r="C35" i="200" s="1"/>
  <c r="D34" i="200"/>
  <c r="B34" i="200"/>
  <c r="C34" i="200" s="1"/>
  <c r="D33" i="200"/>
  <c r="B33" i="200"/>
  <c r="C33" i="200" s="1"/>
  <c r="D32" i="200"/>
  <c r="B32" i="200"/>
  <c r="C32" i="200" s="1"/>
  <c r="D31" i="200"/>
  <c r="B31" i="200"/>
  <c r="C31" i="200" s="1"/>
  <c r="D30" i="200"/>
  <c r="B30" i="200"/>
  <c r="C30" i="200" s="1"/>
  <c r="D29" i="200"/>
  <c r="B29" i="200"/>
  <c r="C29" i="200" s="1"/>
  <c r="D28" i="200"/>
  <c r="B28" i="200"/>
  <c r="C28" i="200" s="1"/>
  <c r="D27" i="200"/>
  <c r="B27" i="200"/>
  <c r="C27" i="200" s="1"/>
  <c r="X24" i="200"/>
  <c r="X23" i="200"/>
  <c r="C9" i="200"/>
  <c r="C8" i="200"/>
  <c r="B39" i="200" l="1"/>
  <c r="D39" i="200"/>
  <c r="D38" i="199"/>
  <c r="B38" i="199"/>
  <c r="C38" i="199" s="1"/>
  <c r="D37" i="199"/>
  <c r="B37" i="199"/>
  <c r="C37" i="199" s="1"/>
  <c r="D36" i="199"/>
  <c r="B36" i="199"/>
  <c r="C36" i="199" s="1"/>
  <c r="D35" i="199"/>
  <c r="B35" i="199"/>
  <c r="C35" i="199" s="1"/>
  <c r="D34" i="199"/>
  <c r="B34" i="199"/>
  <c r="C34" i="199" s="1"/>
  <c r="D33" i="199"/>
  <c r="B33" i="199"/>
  <c r="C33" i="199" s="1"/>
  <c r="D32" i="199"/>
  <c r="B32" i="199"/>
  <c r="C32" i="199" s="1"/>
  <c r="D31" i="199"/>
  <c r="B31" i="199"/>
  <c r="C31" i="199" s="1"/>
  <c r="D30" i="199"/>
  <c r="B30" i="199"/>
  <c r="C30" i="199" s="1"/>
  <c r="D29" i="199"/>
  <c r="B29" i="199"/>
  <c r="C29" i="199" s="1"/>
  <c r="D28" i="199"/>
  <c r="B28" i="199"/>
  <c r="C28" i="199" s="1"/>
  <c r="D27" i="199"/>
  <c r="B27" i="199"/>
  <c r="C27" i="199" s="1"/>
  <c r="X24" i="199"/>
  <c r="X23" i="199"/>
  <c r="C9" i="199"/>
  <c r="C8" i="199"/>
  <c r="D39" i="199" l="1"/>
  <c r="B39" i="199"/>
  <c r="D38" i="198"/>
  <c r="B38" i="198"/>
  <c r="C38" i="198" s="1"/>
  <c r="D37" i="198"/>
  <c r="B37" i="198"/>
  <c r="C37" i="198" s="1"/>
  <c r="D36" i="198"/>
  <c r="B36" i="198"/>
  <c r="C36" i="198" s="1"/>
  <c r="D35" i="198"/>
  <c r="B35" i="198"/>
  <c r="C35" i="198" s="1"/>
  <c r="D34" i="198"/>
  <c r="B34" i="198"/>
  <c r="C34" i="198" s="1"/>
  <c r="D33" i="198"/>
  <c r="B33" i="198"/>
  <c r="C33" i="198" s="1"/>
  <c r="D32" i="198"/>
  <c r="B32" i="198"/>
  <c r="C32" i="198" s="1"/>
  <c r="D31" i="198"/>
  <c r="B31" i="198"/>
  <c r="C31" i="198" s="1"/>
  <c r="D30" i="198"/>
  <c r="B30" i="198"/>
  <c r="C30" i="198" s="1"/>
  <c r="D29" i="198"/>
  <c r="B29" i="198"/>
  <c r="C29" i="198" s="1"/>
  <c r="D28" i="198"/>
  <c r="B28" i="198"/>
  <c r="C28" i="198" s="1"/>
  <c r="D27" i="198"/>
  <c r="B27" i="198"/>
  <c r="C27" i="198" s="1"/>
  <c r="X24" i="198"/>
  <c r="X23" i="198"/>
  <c r="B39" i="198" s="1"/>
  <c r="C9" i="198"/>
  <c r="C8" i="198"/>
  <c r="D39" i="198" l="1"/>
  <c r="D38" i="197"/>
  <c r="B38" i="197"/>
  <c r="C38" i="197" s="1"/>
  <c r="D37" i="197"/>
  <c r="B37" i="197"/>
  <c r="C37" i="197" s="1"/>
  <c r="D36" i="197"/>
  <c r="B36" i="197"/>
  <c r="C36" i="197" s="1"/>
  <c r="D35" i="197"/>
  <c r="B35" i="197"/>
  <c r="C35" i="197" s="1"/>
  <c r="D34" i="197"/>
  <c r="B34" i="197"/>
  <c r="C34" i="197" s="1"/>
  <c r="D33" i="197"/>
  <c r="B33" i="197"/>
  <c r="C33" i="197" s="1"/>
  <c r="D32" i="197"/>
  <c r="B32" i="197"/>
  <c r="C32" i="197" s="1"/>
  <c r="D31" i="197"/>
  <c r="B31" i="197"/>
  <c r="C31" i="197" s="1"/>
  <c r="D30" i="197"/>
  <c r="B30" i="197"/>
  <c r="C30" i="197" s="1"/>
  <c r="D29" i="197"/>
  <c r="B29" i="197"/>
  <c r="C29" i="197" s="1"/>
  <c r="D28" i="197"/>
  <c r="B28" i="197"/>
  <c r="C28" i="197" s="1"/>
  <c r="D27" i="197"/>
  <c r="B27" i="197"/>
  <c r="C27" i="197" s="1"/>
  <c r="X24" i="197"/>
  <c r="X23" i="197"/>
  <c r="C9" i="197"/>
  <c r="C8" i="197"/>
  <c r="B39" i="197" l="1"/>
  <c r="D39" i="197"/>
  <c r="D38" i="196"/>
  <c r="B38" i="196"/>
  <c r="C38" i="196" s="1"/>
  <c r="D37" i="196"/>
  <c r="B37" i="196"/>
  <c r="C37" i="196" s="1"/>
  <c r="D36" i="196"/>
  <c r="B36" i="196"/>
  <c r="C36" i="196" s="1"/>
  <c r="D35" i="196"/>
  <c r="B35" i="196"/>
  <c r="C35" i="196" s="1"/>
  <c r="D34" i="196"/>
  <c r="B34" i="196"/>
  <c r="C34" i="196" s="1"/>
  <c r="D33" i="196"/>
  <c r="B33" i="196"/>
  <c r="C33" i="196" s="1"/>
  <c r="D32" i="196"/>
  <c r="B32" i="196"/>
  <c r="C32" i="196" s="1"/>
  <c r="D31" i="196"/>
  <c r="B31" i="196"/>
  <c r="C31" i="196" s="1"/>
  <c r="D30" i="196"/>
  <c r="B30" i="196"/>
  <c r="C30" i="196" s="1"/>
  <c r="D29" i="196"/>
  <c r="B29" i="196"/>
  <c r="C29" i="196" s="1"/>
  <c r="D28" i="196"/>
  <c r="B28" i="196"/>
  <c r="C28" i="196" s="1"/>
  <c r="D27" i="196"/>
  <c r="B27" i="196"/>
  <c r="C27" i="196" s="1"/>
  <c r="X24" i="196"/>
  <c r="X23" i="196"/>
  <c r="B39" i="196" s="1"/>
  <c r="C9" i="196"/>
  <c r="C8" i="196"/>
  <c r="D39" i="196" l="1"/>
  <c r="D38" i="195"/>
  <c r="B38" i="195"/>
  <c r="C38" i="195" s="1"/>
  <c r="D37" i="195"/>
  <c r="B37" i="195"/>
  <c r="C37" i="195" s="1"/>
  <c r="D36" i="195"/>
  <c r="B36" i="195"/>
  <c r="C36" i="195" s="1"/>
  <c r="D35" i="195"/>
  <c r="B35" i="195"/>
  <c r="C35" i="195" s="1"/>
  <c r="D34" i="195"/>
  <c r="B34" i="195"/>
  <c r="C34" i="195" s="1"/>
  <c r="D33" i="195"/>
  <c r="B33" i="195"/>
  <c r="C33" i="195" s="1"/>
  <c r="D32" i="195"/>
  <c r="B32" i="195"/>
  <c r="C32" i="195" s="1"/>
  <c r="D31" i="195"/>
  <c r="B31" i="195"/>
  <c r="C31" i="195" s="1"/>
  <c r="D30" i="195"/>
  <c r="B30" i="195"/>
  <c r="C30" i="195" s="1"/>
  <c r="D29" i="195"/>
  <c r="B29" i="195"/>
  <c r="C29" i="195" s="1"/>
  <c r="D28" i="195"/>
  <c r="B28" i="195"/>
  <c r="C28" i="195" s="1"/>
  <c r="D27" i="195"/>
  <c r="B27" i="195"/>
  <c r="C27" i="195" s="1"/>
  <c r="X24" i="195"/>
  <c r="X23" i="195"/>
  <c r="C9" i="195"/>
  <c r="C8" i="195"/>
  <c r="B39" i="195" l="1"/>
  <c r="D39" i="195"/>
  <c r="D38" i="194"/>
  <c r="B38" i="194"/>
  <c r="C38" i="194" s="1"/>
  <c r="D37" i="194"/>
  <c r="B37" i="194"/>
  <c r="C37" i="194" s="1"/>
  <c r="D36" i="194"/>
  <c r="B36" i="194"/>
  <c r="C36" i="194" s="1"/>
  <c r="D35" i="194"/>
  <c r="B35" i="194"/>
  <c r="C35" i="194" s="1"/>
  <c r="D34" i="194"/>
  <c r="B34" i="194"/>
  <c r="C34" i="194" s="1"/>
  <c r="D33" i="194"/>
  <c r="B33" i="194"/>
  <c r="C33" i="194" s="1"/>
  <c r="D32" i="194"/>
  <c r="B32" i="194"/>
  <c r="C32" i="194" s="1"/>
  <c r="D31" i="194"/>
  <c r="B31" i="194"/>
  <c r="C31" i="194" s="1"/>
  <c r="D30" i="194"/>
  <c r="B30" i="194"/>
  <c r="C30" i="194" s="1"/>
  <c r="D29" i="194"/>
  <c r="B29" i="194"/>
  <c r="C29" i="194" s="1"/>
  <c r="D28" i="194"/>
  <c r="B28" i="194"/>
  <c r="C28" i="194" s="1"/>
  <c r="D27" i="194"/>
  <c r="B27" i="194"/>
  <c r="C27" i="194" s="1"/>
  <c r="X24" i="194"/>
  <c r="X23" i="194"/>
  <c r="C9" i="194"/>
  <c r="C8" i="194"/>
  <c r="B39" i="194" l="1"/>
  <c r="D39" i="194"/>
  <c r="D38" i="193"/>
  <c r="B38" i="193"/>
  <c r="C38" i="193" s="1"/>
  <c r="D37" i="193"/>
  <c r="B37" i="193"/>
  <c r="C37" i="193" s="1"/>
  <c r="D36" i="193"/>
  <c r="B36" i="193"/>
  <c r="C36" i="193" s="1"/>
  <c r="D35" i="193"/>
  <c r="B35" i="193"/>
  <c r="C35" i="193" s="1"/>
  <c r="D34" i="193"/>
  <c r="B34" i="193"/>
  <c r="C34" i="193" s="1"/>
  <c r="D33" i="193"/>
  <c r="B33" i="193"/>
  <c r="C33" i="193" s="1"/>
  <c r="D32" i="193"/>
  <c r="B32" i="193"/>
  <c r="C32" i="193" s="1"/>
  <c r="D31" i="193"/>
  <c r="B31" i="193"/>
  <c r="C31" i="193" s="1"/>
  <c r="D30" i="193"/>
  <c r="B30" i="193"/>
  <c r="C30" i="193" s="1"/>
  <c r="D29" i="193"/>
  <c r="B29" i="193"/>
  <c r="C29" i="193" s="1"/>
  <c r="D28" i="193"/>
  <c r="B28" i="193"/>
  <c r="C28" i="193" s="1"/>
  <c r="D27" i="193"/>
  <c r="B27" i="193"/>
  <c r="C27" i="193" s="1"/>
  <c r="X24" i="193"/>
  <c r="X23" i="193"/>
  <c r="C9" i="193"/>
  <c r="C8" i="193"/>
  <c r="D39" i="193" l="1"/>
  <c r="B39" i="193"/>
  <c r="D38" i="192"/>
  <c r="B38" i="192"/>
  <c r="C38" i="192" s="1"/>
  <c r="D37" i="192"/>
  <c r="B37" i="192"/>
  <c r="C37" i="192" s="1"/>
  <c r="D36" i="192"/>
  <c r="B36" i="192"/>
  <c r="C36" i="192" s="1"/>
  <c r="D35" i="192"/>
  <c r="B35" i="192"/>
  <c r="C35" i="192" s="1"/>
  <c r="D34" i="192"/>
  <c r="B34" i="192"/>
  <c r="C34" i="192" s="1"/>
  <c r="D33" i="192"/>
  <c r="B33" i="192"/>
  <c r="C33" i="192" s="1"/>
  <c r="D32" i="192"/>
  <c r="B32" i="192"/>
  <c r="C32" i="192" s="1"/>
  <c r="D31" i="192"/>
  <c r="B31" i="192"/>
  <c r="C31" i="192" s="1"/>
  <c r="D30" i="192"/>
  <c r="B30" i="192"/>
  <c r="C30" i="192" s="1"/>
  <c r="D29" i="192"/>
  <c r="B29" i="192"/>
  <c r="C29" i="192" s="1"/>
  <c r="D28" i="192"/>
  <c r="B28" i="192"/>
  <c r="C28" i="192" s="1"/>
  <c r="D27" i="192"/>
  <c r="B27" i="192"/>
  <c r="C27" i="192" s="1"/>
  <c r="X24" i="192"/>
  <c r="X23" i="192"/>
  <c r="B39" i="192" s="1"/>
  <c r="C9" i="192"/>
  <c r="C8" i="192"/>
  <c r="D39" i="192" l="1"/>
  <c r="D38" i="191"/>
  <c r="B38" i="191"/>
  <c r="C38" i="191" s="1"/>
  <c r="D37" i="191"/>
  <c r="B37" i="191"/>
  <c r="C37" i="191" s="1"/>
  <c r="D36" i="191"/>
  <c r="B36" i="191"/>
  <c r="C36" i="191" s="1"/>
  <c r="D35" i="191"/>
  <c r="B35" i="191"/>
  <c r="C35" i="191" s="1"/>
  <c r="D34" i="191"/>
  <c r="B34" i="191"/>
  <c r="C34" i="191" s="1"/>
  <c r="D33" i="191"/>
  <c r="B33" i="191"/>
  <c r="C33" i="191" s="1"/>
  <c r="D32" i="191"/>
  <c r="B32" i="191"/>
  <c r="C32" i="191" s="1"/>
  <c r="D31" i="191"/>
  <c r="B31" i="191"/>
  <c r="C31" i="191" s="1"/>
  <c r="D30" i="191"/>
  <c r="B30" i="191"/>
  <c r="C30" i="191" s="1"/>
  <c r="D29" i="191"/>
  <c r="B29" i="191"/>
  <c r="C29" i="191" s="1"/>
  <c r="D28" i="191"/>
  <c r="B28" i="191"/>
  <c r="C28" i="191" s="1"/>
  <c r="D27" i="191"/>
  <c r="B27" i="191"/>
  <c r="C27" i="191" s="1"/>
  <c r="X24" i="191"/>
  <c r="X23" i="191"/>
  <c r="C9" i="191"/>
  <c r="C8" i="191"/>
  <c r="D39" i="191" l="1"/>
  <c r="B39" i="191"/>
  <c r="D38" i="190"/>
  <c r="B38" i="190"/>
  <c r="C38" i="190" s="1"/>
  <c r="D37" i="190"/>
  <c r="B37" i="190"/>
  <c r="C37" i="190" s="1"/>
  <c r="D36" i="190"/>
  <c r="B36" i="190"/>
  <c r="C36" i="190" s="1"/>
  <c r="D35" i="190"/>
  <c r="B35" i="190"/>
  <c r="C35" i="190" s="1"/>
  <c r="D34" i="190"/>
  <c r="B34" i="190"/>
  <c r="C34" i="190" s="1"/>
  <c r="D33" i="190"/>
  <c r="B33" i="190"/>
  <c r="C33" i="190" s="1"/>
  <c r="D32" i="190"/>
  <c r="B32" i="190"/>
  <c r="C32" i="190" s="1"/>
  <c r="D31" i="190"/>
  <c r="B31" i="190"/>
  <c r="C31" i="190" s="1"/>
  <c r="D30" i="190"/>
  <c r="B30" i="190"/>
  <c r="C30" i="190" s="1"/>
  <c r="D29" i="190"/>
  <c r="B29" i="190"/>
  <c r="C29" i="190" s="1"/>
  <c r="D28" i="190"/>
  <c r="B28" i="190"/>
  <c r="C28" i="190" s="1"/>
  <c r="D27" i="190"/>
  <c r="B27" i="190"/>
  <c r="C27" i="190" s="1"/>
  <c r="X24" i="190"/>
  <c r="X23" i="190"/>
  <c r="C9" i="190"/>
  <c r="C8" i="190"/>
  <c r="B39" i="190" l="1"/>
  <c r="D39" i="190"/>
  <c r="D38" i="189"/>
  <c r="B38" i="189"/>
  <c r="C38" i="189" s="1"/>
  <c r="D37" i="189"/>
  <c r="B37" i="189"/>
  <c r="C37" i="189" s="1"/>
  <c r="D36" i="189"/>
  <c r="B36" i="189"/>
  <c r="C36" i="189" s="1"/>
  <c r="D35" i="189"/>
  <c r="B35" i="189"/>
  <c r="C35" i="189" s="1"/>
  <c r="D34" i="189"/>
  <c r="B34" i="189"/>
  <c r="C34" i="189" s="1"/>
  <c r="D33" i="189"/>
  <c r="B33" i="189"/>
  <c r="C33" i="189" s="1"/>
  <c r="D32" i="189"/>
  <c r="B32" i="189"/>
  <c r="C32" i="189" s="1"/>
  <c r="D31" i="189"/>
  <c r="B31" i="189"/>
  <c r="C31" i="189" s="1"/>
  <c r="D30" i="189"/>
  <c r="B30" i="189"/>
  <c r="C30" i="189" s="1"/>
  <c r="D29" i="189"/>
  <c r="B29" i="189"/>
  <c r="C29" i="189" s="1"/>
  <c r="D28" i="189"/>
  <c r="B28" i="189"/>
  <c r="C28" i="189" s="1"/>
  <c r="D27" i="189"/>
  <c r="B27" i="189"/>
  <c r="C27" i="189" s="1"/>
  <c r="X24" i="189"/>
  <c r="X23" i="189"/>
  <c r="C9" i="189"/>
  <c r="C8" i="189"/>
  <c r="B39" i="189" l="1"/>
  <c r="D39" i="189"/>
  <c r="D38" i="188"/>
  <c r="B38" i="188"/>
  <c r="C38" i="188" s="1"/>
  <c r="D37" i="188"/>
  <c r="B37" i="188"/>
  <c r="C37" i="188" s="1"/>
  <c r="D36" i="188"/>
  <c r="B36" i="188"/>
  <c r="C36" i="188" s="1"/>
  <c r="D35" i="188"/>
  <c r="B35" i="188"/>
  <c r="C35" i="188" s="1"/>
  <c r="D34" i="188"/>
  <c r="B34" i="188"/>
  <c r="C34" i="188" s="1"/>
  <c r="D33" i="188"/>
  <c r="B33" i="188"/>
  <c r="C33" i="188" s="1"/>
  <c r="D32" i="188"/>
  <c r="B32" i="188"/>
  <c r="C32" i="188" s="1"/>
  <c r="D31" i="188"/>
  <c r="B31" i="188"/>
  <c r="C31" i="188" s="1"/>
  <c r="D30" i="188"/>
  <c r="B30" i="188"/>
  <c r="C30" i="188" s="1"/>
  <c r="D29" i="188"/>
  <c r="B29" i="188"/>
  <c r="C29" i="188" s="1"/>
  <c r="D28" i="188"/>
  <c r="B28" i="188"/>
  <c r="C28" i="188" s="1"/>
  <c r="D27" i="188"/>
  <c r="B27" i="188"/>
  <c r="C27" i="188" s="1"/>
  <c r="X24" i="188"/>
  <c r="X23" i="188"/>
  <c r="C9" i="188"/>
  <c r="C8" i="188"/>
  <c r="B39" i="188" l="1"/>
  <c r="D39" i="188"/>
  <c r="D38" i="187"/>
  <c r="B38" i="187"/>
  <c r="C38" i="187" s="1"/>
  <c r="D37" i="187"/>
  <c r="B37" i="187"/>
  <c r="C37" i="187" s="1"/>
  <c r="D36" i="187"/>
  <c r="B36" i="187"/>
  <c r="C36" i="187" s="1"/>
  <c r="D35" i="187"/>
  <c r="B35" i="187"/>
  <c r="C35" i="187" s="1"/>
  <c r="D34" i="187"/>
  <c r="B34" i="187"/>
  <c r="C34" i="187" s="1"/>
  <c r="D33" i="187"/>
  <c r="B33" i="187"/>
  <c r="C33" i="187" s="1"/>
  <c r="D32" i="187"/>
  <c r="B32" i="187"/>
  <c r="C32" i="187" s="1"/>
  <c r="D31" i="187"/>
  <c r="B31" i="187"/>
  <c r="C31" i="187" s="1"/>
  <c r="D30" i="187"/>
  <c r="B30" i="187"/>
  <c r="C30" i="187" s="1"/>
  <c r="D29" i="187"/>
  <c r="B29" i="187"/>
  <c r="C29" i="187" s="1"/>
  <c r="D28" i="187"/>
  <c r="B28" i="187"/>
  <c r="C28" i="187" s="1"/>
  <c r="D27" i="187"/>
  <c r="B27" i="187"/>
  <c r="C27" i="187" s="1"/>
  <c r="X24" i="187"/>
  <c r="X23" i="187"/>
  <c r="C9" i="187"/>
  <c r="C8" i="187"/>
  <c r="D39" i="187" l="1"/>
  <c r="B39" i="187"/>
  <c r="D38" i="186"/>
  <c r="B38" i="186"/>
  <c r="C38" i="186" s="1"/>
  <c r="D37" i="186"/>
  <c r="B37" i="186"/>
  <c r="C37" i="186" s="1"/>
  <c r="D36" i="186"/>
  <c r="B36" i="186"/>
  <c r="C36" i="186" s="1"/>
  <c r="D35" i="186"/>
  <c r="B35" i="186"/>
  <c r="C35" i="186" s="1"/>
  <c r="D34" i="186"/>
  <c r="B34" i="186"/>
  <c r="C34" i="186" s="1"/>
  <c r="D33" i="186"/>
  <c r="B33" i="186"/>
  <c r="C33" i="186" s="1"/>
  <c r="D32" i="186"/>
  <c r="B32" i="186"/>
  <c r="C32" i="186" s="1"/>
  <c r="D31" i="186"/>
  <c r="B31" i="186"/>
  <c r="C31" i="186" s="1"/>
  <c r="D30" i="186"/>
  <c r="B30" i="186"/>
  <c r="C30" i="186" s="1"/>
  <c r="D29" i="186"/>
  <c r="B29" i="186"/>
  <c r="C29" i="186" s="1"/>
  <c r="D28" i="186"/>
  <c r="B28" i="186"/>
  <c r="C28" i="186" s="1"/>
  <c r="D27" i="186"/>
  <c r="B27" i="186"/>
  <c r="C27" i="186" s="1"/>
  <c r="X24" i="186"/>
  <c r="X23" i="186"/>
  <c r="C9" i="186"/>
  <c r="C8" i="186"/>
  <c r="D39" i="186" l="1"/>
  <c r="B39" i="186"/>
  <c r="D38" i="185"/>
  <c r="B38" i="185"/>
  <c r="C38" i="185" s="1"/>
  <c r="D37" i="185"/>
  <c r="B37" i="185"/>
  <c r="C37" i="185" s="1"/>
  <c r="D36" i="185"/>
  <c r="B36" i="185"/>
  <c r="C36" i="185" s="1"/>
  <c r="D35" i="185"/>
  <c r="B35" i="185"/>
  <c r="C35" i="185" s="1"/>
  <c r="D34" i="185"/>
  <c r="B34" i="185"/>
  <c r="C34" i="185" s="1"/>
  <c r="D33" i="185"/>
  <c r="B33" i="185"/>
  <c r="C33" i="185" s="1"/>
  <c r="D32" i="185"/>
  <c r="B32" i="185"/>
  <c r="C32" i="185" s="1"/>
  <c r="D31" i="185"/>
  <c r="B31" i="185"/>
  <c r="C31" i="185" s="1"/>
  <c r="D30" i="185"/>
  <c r="B30" i="185"/>
  <c r="C30" i="185" s="1"/>
  <c r="D29" i="185"/>
  <c r="B29" i="185"/>
  <c r="C29" i="185" s="1"/>
  <c r="D28" i="185"/>
  <c r="B28" i="185"/>
  <c r="C28" i="185" s="1"/>
  <c r="D27" i="185"/>
  <c r="B27" i="185"/>
  <c r="C27" i="185" s="1"/>
  <c r="X24" i="185"/>
  <c r="X23" i="185"/>
  <c r="C9" i="185"/>
  <c r="C8" i="185"/>
  <c r="D39" i="185" l="1"/>
  <c r="B39" i="185"/>
  <c r="D38" i="184"/>
  <c r="B38" i="184"/>
  <c r="C38" i="184" s="1"/>
  <c r="D37" i="184"/>
  <c r="B37" i="184"/>
  <c r="C37" i="184" s="1"/>
  <c r="D36" i="184"/>
  <c r="B36" i="184"/>
  <c r="C36" i="184" s="1"/>
  <c r="D35" i="184"/>
  <c r="B35" i="184"/>
  <c r="C35" i="184" s="1"/>
  <c r="D34" i="184"/>
  <c r="B34" i="184"/>
  <c r="C34" i="184" s="1"/>
  <c r="D33" i="184"/>
  <c r="B33" i="184"/>
  <c r="C33" i="184" s="1"/>
  <c r="D32" i="184"/>
  <c r="B32" i="184"/>
  <c r="C32" i="184" s="1"/>
  <c r="D31" i="184"/>
  <c r="B31" i="184"/>
  <c r="C31" i="184" s="1"/>
  <c r="D30" i="184"/>
  <c r="B30" i="184"/>
  <c r="C30" i="184" s="1"/>
  <c r="D29" i="184"/>
  <c r="B29" i="184"/>
  <c r="C29" i="184" s="1"/>
  <c r="D28" i="184"/>
  <c r="B28" i="184"/>
  <c r="C28" i="184" s="1"/>
  <c r="D27" i="184"/>
  <c r="B27" i="184"/>
  <c r="C27" i="184" s="1"/>
  <c r="X24" i="184"/>
  <c r="X23" i="184"/>
  <c r="C9" i="184"/>
  <c r="C8" i="184"/>
  <c r="D39" i="184" l="1"/>
  <c r="B39" i="184"/>
  <c r="D38" i="183"/>
  <c r="B38" i="183"/>
  <c r="C38" i="183" s="1"/>
  <c r="D37" i="183"/>
  <c r="B37" i="183"/>
  <c r="C37" i="183" s="1"/>
  <c r="D36" i="183"/>
  <c r="B36" i="183"/>
  <c r="C36" i="183" s="1"/>
  <c r="D35" i="183"/>
  <c r="B35" i="183"/>
  <c r="C35" i="183" s="1"/>
  <c r="D34" i="183"/>
  <c r="B34" i="183"/>
  <c r="C34" i="183" s="1"/>
  <c r="D33" i="183"/>
  <c r="B33" i="183"/>
  <c r="C33" i="183" s="1"/>
  <c r="D32" i="183"/>
  <c r="B32" i="183"/>
  <c r="C32" i="183" s="1"/>
  <c r="D31" i="183"/>
  <c r="B31" i="183"/>
  <c r="C31" i="183" s="1"/>
  <c r="D30" i="183"/>
  <c r="B30" i="183"/>
  <c r="C30" i="183" s="1"/>
  <c r="D29" i="183"/>
  <c r="B29" i="183"/>
  <c r="C29" i="183" s="1"/>
  <c r="D28" i="183"/>
  <c r="B28" i="183"/>
  <c r="C28" i="183" s="1"/>
  <c r="D27" i="183"/>
  <c r="B27" i="183"/>
  <c r="C27" i="183" s="1"/>
  <c r="X24" i="183"/>
  <c r="X23" i="183"/>
  <c r="B39" i="183" s="1"/>
  <c r="C9" i="183"/>
  <c r="C8" i="183"/>
  <c r="D39" i="183" l="1"/>
  <c r="D38" i="182"/>
  <c r="B38" i="182"/>
  <c r="C38" i="182" s="1"/>
  <c r="D37" i="182"/>
  <c r="B37" i="182"/>
  <c r="C37" i="182" s="1"/>
  <c r="D36" i="182"/>
  <c r="B36" i="182"/>
  <c r="C36" i="182" s="1"/>
  <c r="D35" i="182"/>
  <c r="B35" i="182"/>
  <c r="C35" i="182" s="1"/>
  <c r="D34" i="182"/>
  <c r="B34" i="182"/>
  <c r="C34" i="182" s="1"/>
  <c r="D33" i="182"/>
  <c r="B33" i="182"/>
  <c r="C33" i="182" s="1"/>
  <c r="D32" i="182"/>
  <c r="B32" i="182"/>
  <c r="C32" i="182" s="1"/>
  <c r="D31" i="182"/>
  <c r="B31" i="182"/>
  <c r="C31" i="182" s="1"/>
  <c r="D30" i="182"/>
  <c r="B30" i="182"/>
  <c r="C30" i="182" s="1"/>
  <c r="D29" i="182"/>
  <c r="B29" i="182"/>
  <c r="C29" i="182" s="1"/>
  <c r="D28" i="182"/>
  <c r="B28" i="182"/>
  <c r="C28" i="182" s="1"/>
  <c r="D27" i="182"/>
  <c r="B27" i="182"/>
  <c r="C27" i="182" s="1"/>
  <c r="X24" i="182"/>
  <c r="X23" i="182"/>
  <c r="C9" i="182"/>
  <c r="C8" i="182"/>
  <c r="B39" i="182" l="1"/>
  <c r="D39" i="182"/>
  <c r="D38" i="181"/>
  <c r="B38" i="181"/>
  <c r="C38" i="181" s="1"/>
  <c r="D37" i="181"/>
  <c r="B37" i="181"/>
  <c r="C37" i="181" s="1"/>
  <c r="D36" i="181"/>
  <c r="B36" i="181"/>
  <c r="C36" i="181" s="1"/>
  <c r="D35" i="181"/>
  <c r="B35" i="181"/>
  <c r="C35" i="181" s="1"/>
  <c r="D34" i="181"/>
  <c r="B34" i="181"/>
  <c r="C34" i="181" s="1"/>
  <c r="D33" i="181"/>
  <c r="B33" i="181"/>
  <c r="C33" i="181" s="1"/>
  <c r="D32" i="181"/>
  <c r="B32" i="181"/>
  <c r="C32" i="181" s="1"/>
  <c r="D31" i="181"/>
  <c r="B31" i="181"/>
  <c r="C31" i="181" s="1"/>
  <c r="D30" i="181"/>
  <c r="B30" i="181"/>
  <c r="C30" i="181" s="1"/>
  <c r="D29" i="181"/>
  <c r="B29" i="181"/>
  <c r="C29" i="181" s="1"/>
  <c r="D28" i="181"/>
  <c r="B28" i="181"/>
  <c r="C28" i="181" s="1"/>
  <c r="D27" i="181"/>
  <c r="B27" i="181"/>
  <c r="C27" i="181" s="1"/>
  <c r="X24" i="181"/>
  <c r="X23" i="181"/>
  <c r="C9" i="181"/>
  <c r="C8" i="181"/>
  <c r="B39" i="181" l="1"/>
  <c r="D39" i="181"/>
  <c r="D38" i="180"/>
  <c r="B38" i="180"/>
  <c r="C38" i="180" s="1"/>
  <c r="D37" i="180"/>
  <c r="B37" i="180"/>
  <c r="C37" i="180" s="1"/>
  <c r="D36" i="180"/>
  <c r="B36" i="180"/>
  <c r="C36" i="180" s="1"/>
  <c r="D35" i="180"/>
  <c r="B35" i="180"/>
  <c r="C35" i="180" s="1"/>
  <c r="D34" i="180"/>
  <c r="B34" i="180"/>
  <c r="C34" i="180" s="1"/>
  <c r="D33" i="180"/>
  <c r="B33" i="180"/>
  <c r="C33" i="180" s="1"/>
  <c r="D32" i="180"/>
  <c r="B32" i="180"/>
  <c r="C32" i="180" s="1"/>
  <c r="D31" i="180"/>
  <c r="B31" i="180"/>
  <c r="C31" i="180" s="1"/>
  <c r="D30" i="180"/>
  <c r="B30" i="180"/>
  <c r="C30" i="180" s="1"/>
  <c r="D29" i="180"/>
  <c r="B29" i="180"/>
  <c r="C29" i="180" s="1"/>
  <c r="D28" i="180"/>
  <c r="B28" i="180"/>
  <c r="C28" i="180" s="1"/>
  <c r="D27" i="180"/>
  <c r="B27" i="180"/>
  <c r="C27" i="180" s="1"/>
  <c r="X24" i="180"/>
  <c r="X23" i="180"/>
  <c r="C9" i="180"/>
  <c r="C8" i="180"/>
  <c r="B39" i="180" l="1"/>
  <c r="D39" i="180"/>
  <c r="D38" i="179"/>
  <c r="B38" i="179"/>
  <c r="C38" i="179" s="1"/>
  <c r="D37" i="179"/>
  <c r="B37" i="179"/>
  <c r="C37" i="179" s="1"/>
  <c r="D36" i="179"/>
  <c r="B36" i="179"/>
  <c r="C36" i="179" s="1"/>
  <c r="D35" i="179"/>
  <c r="B35" i="179"/>
  <c r="C35" i="179" s="1"/>
  <c r="D34" i="179"/>
  <c r="B34" i="179"/>
  <c r="C34" i="179" s="1"/>
  <c r="D33" i="179"/>
  <c r="B33" i="179"/>
  <c r="C33" i="179" s="1"/>
  <c r="D32" i="179"/>
  <c r="B32" i="179"/>
  <c r="C32" i="179" s="1"/>
  <c r="D31" i="179"/>
  <c r="B31" i="179"/>
  <c r="C31" i="179" s="1"/>
  <c r="D30" i="179"/>
  <c r="B30" i="179"/>
  <c r="C30" i="179" s="1"/>
  <c r="D29" i="179"/>
  <c r="B29" i="179"/>
  <c r="C29" i="179" s="1"/>
  <c r="D28" i="179"/>
  <c r="B28" i="179"/>
  <c r="C28" i="179" s="1"/>
  <c r="D27" i="179"/>
  <c r="B27" i="179"/>
  <c r="C27" i="179" s="1"/>
  <c r="X24" i="179"/>
  <c r="X23" i="179"/>
  <c r="B39" i="179" s="1"/>
  <c r="C9" i="179"/>
  <c r="C8" i="179"/>
  <c r="D39" i="179" l="1"/>
  <c r="D38" i="178"/>
  <c r="B38" i="178"/>
  <c r="C38" i="178" s="1"/>
  <c r="D37" i="178"/>
  <c r="B37" i="178"/>
  <c r="C37" i="178" s="1"/>
  <c r="D36" i="178"/>
  <c r="B36" i="178"/>
  <c r="C36" i="178" s="1"/>
  <c r="D35" i="178"/>
  <c r="B35" i="178"/>
  <c r="C35" i="178" s="1"/>
  <c r="D34" i="178"/>
  <c r="B34" i="178"/>
  <c r="C34" i="178" s="1"/>
  <c r="D33" i="178"/>
  <c r="B33" i="178"/>
  <c r="C33" i="178" s="1"/>
  <c r="D32" i="178"/>
  <c r="B32" i="178"/>
  <c r="C32" i="178" s="1"/>
  <c r="D31" i="178"/>
  <c r="B31" i="178"/>
  <c r="C31" i="178" s="1"/>
  <c r="D30" i="178"/>
  <c r="B30" i="178"/>
  <c r="C30" i="178" s="1"/>
  <c r="D29" i="178"/>
  <c r="B29" i="178"/>
  <c r="C29" i="178" s="1"/>
  <c r="D28" i="178"/>
  <c r="B28" i="178"/>
  <c r="C28" i="178" s="1"/>
  <c r="D27" i="178"/>
  <c r="B27" i="178"/>
  <c r="C27" i="178" s="1"/>
  <c r="X24" i="178"/>
  <c r="X23" i="178"/>
  <c r="C9" i="178"/>
  <c r="C8" i="178"/>
  <c r="B39" i="178" l="1"/>
  <c r="D39" i="178"/>
  <c r="D38" i="177"/>
  <c r="B38" i="177"/>
  <c r="C38" i="177" s="1"/>
  <c r="D37" i="177"/>
  <c r="B37" i="177"/>
  <c r="C37" i="177" s="1"/>
  <c r="D36" i="177"/>
  <c r="B36" i="177"/>
  <c r="C36" i="177" s="1"/>
  <c r="D35" i="177"/>
  <c r="B35" i="177"/>
  <c r="C35" i="177" s="1"/>
  <c r="D34" i="177"/>
  <c r="B34" i="177"/>
  <c r="C34" i="177" s="1"/>
  <c r="D33" i="177"/>
  <c r="B33" i="177"/>
  <c r="C33" i="177" s="1"/>
  <c r="D32" i="177"/>
  <c r="B32" i="177"/>
  <c r="C32" i="177" s="1"/>
  <c r="D31" i="177"/>
  <c r="B31" i="177"/>
  <c r="C31" i="177" s="1"/>
  <c r="D30" i="177"/>
  <c r="B30" i="177"/>
  <c r="C30" i="177" s="1"/>
  <c r="D29" i="177"/>
  <c r="B29" i="177"/>
  <c r="C29" i="177" s="1"/>
  <c r="D28" i="177"/>
  <c r="B28" i="177"/>
  <c r="C28" i="177" s="1"/>
  <c r="D27" i="177"/>
  <c r="B27" i="177"/>
  <c r="C27" i="177" s="1"/>
  <c r="X24" i="177"/>
  <c r="X23" i="177"/>
  <c r="C9" i="177"/>
  <c r="C8" i="177"/>
  <c r="D39" i="177" l="1"/>
  <c r="B39" i="177"/>
  <c r="D38" i="176"/>
  <c r="B38" i="176"/>
  <c r="C38" i="176" s="1"/>
  <c r="D37" i="176"/>
  <c r="B37" i="176"/>
  <c r="C37" i="176" s="1"/>
  <c r="D36" i="176"/>
  <c r="B36" i="176"/>
  <c r="C36" i="176" s="1"/>
  <c r="D35" i="176"/>
  <c r="B35" i="176"/>
  <c r="C35" i="176" s="1"/>
  <c r="D34" i="176"/>
  <c r="B34" i="176"/>
  <c r="C34" i="176" s="1"/>
  <c r="D33" i="176"/>
  <c r="B33" i="176"/>
  <c r="C33" i="176" s="1"/>
  <c r="D32" i="176"/>
  <c r="B32" i="176"/>
  <c r="C32" i="176" s="1"/>
  <c r="D31" i="176"/>
  <c r="B31" i="176"/>
  <c r="C31" i="176" s="1"/>
  <c r="D30" i="176"/>
  <c r="B30" i="176"/>
  <c r="C30" i="176" s="1"/>
  <c r="D29" i="176"/>
  <c r="B29" i="176"/>
  <c r="C29" i="176" s="1"/>
  <c r="D28" i="176"/>
  <c r="B28" i="176"/>
  <c r="C28" i="176" s="1"/>
  <c r="D27" i="176"/>
  <c r="B27" i="176"/>
  <c r="C27" i="176" s="1"/>
  <c r="X24" i="176"/>
  <c r="X23" i="176"/>
  <c r="B39" i="176" s="1"/>
  <c r="C9" i="176"/>
  <c r="C8" i="176"/>
  <c r="D39" i="176" l="1"/>
  <c r="D38" i="175"/>
  <c r="B38" i="175"/>
  <c r="C38" i="175" s="1"/>
  <c r="D37" i="175"/>
  <c r="B37" i="175"/>
  <c r="C37" i="175" s="1"/>
  <c r="D36" i="175"/>
  <c r="B36" i="175"/>
  <c r="C36" i="175" s="1"/>
  <c r="D35" i="175"/>
  <c r="B35" i="175"/>
  <c r="C35" i="175" s="1"/>
  <c r="D34" i="175"/>
  <c r="B34" i="175"/>
  <c r="C34" i="175" s="1"/>
  <c r="D33" i="175"/>
  <c r="B33" i="175"/>
  <c r="C33" i="175" s="1"/>
  <c r="D32" i="175"/>
  <c r="B32" i="175"/>
  <c r="C32" i="175" s="1"/>
  <c r="D31" i="175"/>
  <c r="B31" i="175"/>
  <c r="C31" i="175" s="1"/>
  <c r="D30" i="175"/>
  <c r="B30" i="175"/>
  <c r="C30" i="175" s="1"/>
  <c r="D29" i="175"/>
  <c r="B29" i="175"/>
  <c r="C29" i="175" s="1"/>
  <c r="D28" i="175"/>
  <c r="B28" i="175"/>
  <c r="C28" i="175" s="1"/>
  <c r="D27" i="175"/>
  <c r="B27" i="175"/>
  <c r="C27" i="175" s="1"/>
  <c r="X24" i="175"/>
  <c r="X23" i="175"/>
  <c r="C9" i="175"/>
  <c r="C8" i="175"/>
  <c r="D39" i="175" l="1"/>
  <c r="B39" i="175"/>
  <c r="D38" i="174"/>
  <c r="B38" i="174"/>
  <c r="C38" i="174" s="1"/>
  <c r="D37" i="174"/>
  <c r="B37" i="174"/>
  <c r="C37" i="174" s="1"/>
  <c r="D36" i="174"/>
  <c r="B36" i="174"/>
  <c r="C36" i="174" s="1"/>
  <c r="D35" i="174"/>
  <c r="B35" i="174"/>
  <c r="C35" i="174" s="1"/>
  <c r="D34" i="174"/>
  <c r="B34" i="174"/>
  <c r="C34" i="174" s="1"/>
  <c r="D33" i="174"/>
  <c r="B33" i="174"/>
  <c r="C33" i="174" s="1"/>
  <c r="D32" i="174"/>
  <c r="B32" i="174"/>
  <c r="C32" i="174" s="1"/>
  <c r="D31" i="174"/>
  <c r="B31" i="174"/>
  <c r="C31" i="174" s="1"/>
  <c r="D30" i="174"/>
  <c r="B30" i="174"/>
  <c r="C30" i="174" s="1"/>
  <c r="D29" i="174"/>
  <c r="B29" i="174"/>
  <c r="C29" i="174" s="1"/>
  <c r="D28" i="174"/>
  <c r="B28" i="174"/>
  <c r="C28" i="174" s="1"/>
  <c r="D27" i="174"/>
  <c r="B27" i="174"/>
  <c r="C27" i="174" s="1"/>
  <c r="X24" i="174"/>
  <c r="X23" i="174"/>
  <c r="C9" i="174"/>
  <c r="C8" i="174"/>
  <c r="D39" i="174" l="1"/>
  <c r="B39" i="174"/>
  <c r="D38" i="173"/>
  <c r="B38" i="173"/>
  <c r="C38" i="173" s="1"/>
  <c r="D37" i="173"/>
  <c r="B37" i="173"/>
  <c r="C37" i="173" s="1"/>
  <c r="D36" i="173"/>
  <c r="B36" i="173"/>
  <c r="C36" i="173" s="1"/>
  <c r="D35" i="173"/>
  <c r="B35" i="173"/>
  <c r="C35" i="173" s="1"/>
  <c r="D34" i="173"/>
  <c r="B34" i="173"/>
  <c r="C34" i="173" s="1"/>
  <c r="D33" i="173"/>
  <c r="B33" i="173"/>
  <c r="C33" i="173" s="1"/>
  <c r="D32" i="173"/>
  <c r="B32" i="173"/>
  <c r="C32" i="173" s="1"/>
  <c r="D31" i="173"/>
  <c r="B31" i="173"/>
  <c r="C31" i="173" s="1"/>
  <c r="D30" i="173"/>
  <c r="B30" i="173"/>
  <c r="C30" i="173" s="1"/>
  <c r="D29" i="173"/>
  <c r="B29" i="173"/>
  <c r="C29" i="173" s="1"/>
  <c r="D28" i="173"/>
  <c r="B28" i="173"/>
  <c r="C28" i="173" s="1"/>
  <c r="D27" i="173"/>
  <c r="B27" i="173"/>
  <c r="C27" i="173" s="1"/>
  <c r="X24" i="173"/>
  <c r="X23" i="173"/>
  <c r="B39" i="173" s="1"/>
  <c r="C9" i="173"/>
  <c r="C8" i="173"/>
  <c r="D39" i="173" l="1"/>
  <c r="D38" i="172"/>
  <c r="B38" i="172"/>
  <c r="C38" i="172" s="1"/>
  <c r="D37" i="172"/>
  <c r="B37" i="172"/>
  <c r="C37" i="172" s="1"/>
  <c r="D36" i="172"/>
  <c r="B36" i="172"/>
  <c r="C36" i="172" s="1"/>
  <c r="D35" i="172"/>
  <c r="B35" i="172"/>
  <c r="C35" i="172" s="1"/>
  <c r="D34" i="172"/>
  <c r="B34" i="172"/>
  <c r="C34" i="172" s="1"/>
  <c r="D33" i="172"/>
  <c r="B33" i="172"/>
  <c r="C33" i="172" s="1"/>
  <c r="D32" i="172"/>
  <c r="B32" i="172"/>
  <c r="C32" i="172" s="1"/>
  <c r="D31" i="172"/>
  <c r="B31" i="172"/>
  <c r="C31" i="172" s="1"/>
  <c r="D30" i="172"/>
  <c r="B30" i="172"/>
  <c r="C30" i="172" s="1"/>
  <c r="D29" i="172"/>
  <c r="B29" i="172"/>
  <c r="C29" i="172" s="1"/>
  <c r="D28" i="172"/>
  <c r="B28" i="172"/>
  <c r="C28" i="172" s="1"/>
  <c r="D27" i="172"/>
  <c r="B27" i="172"/>
  <c r="C27" i="172" s="1"/>
  <c r="X24" i="172"/>
  <c r="X23" i="172"/>
  <c r="C9" i="172"/>
  <c r="C8" i="172"/>
  <c r="D39" i="172" l="1"/>
  <c r="B39" i="172"/>
  <c r="D38" i="171"/>
  <c r="B38" i="171"/>
  <c r="C38" i="171" s="1"/>
  <c r="D37" i="171"/>
  <c r="B37" i="171"/>
  <c r="C37" i="171" s="1"/>
  <c r="D36" i="171"/>
  <c r="B36" i="171"/>
  <c r="C36" i="171" s="1"/>
  <c r="D35" i="171"/>
  <c r="B35" i="171"/>
  <c r="C35" i="171" s="1"/>
  <c r="D34" i="171"/>
  <c r="B34" i="171"/>
  <c r="C34" i="171" s="1"/>
  <c r="D33" i="171"/>
  <c r="B33" i="171"/>
  <c r="C33" i="171" s="1"/>
  <c r="D32" i="171"/>
  <c r="B32" i="171"/>
  <c r="C32" i="171" s="1"/>
  <c r="D31" i="171"/>
  <c r="B31" i="171"/>
  <c r="C31" i="171" s="1"/>
  <c r="D30" i="171"/>
  <c r="B30" i="171"/>
  <c r="C30" i="171" s="1"/>
  <c r="D29" i="171"/>
  <c r="B29" i="171"/>
  <c r="C29" i="171" s="1"/>
  <c r="D28" i="171"/>
  <c r="B28" i="171"/>
  <c r="C28" i="171" s="1"/>
  <c r="D27" i="171"/>
  <c r="B27" i="171"/>
  <c r="C27" i="171" s="1"/>
  <c r="X24" i="171"/>
  <c r="X23" i="171"/>
  <c r="C9" i="171"/>
  <c r="C8" i="171"/>
  <c r="B39" i="171" l="1"/>
  <c r="D39" i="171"/>
  <c r="D38" i="170"/>
  <c r="B38" i="170"/>
  <c r="C38" i="170" s="1"/>
  <c r="D37" i="170"/>
  <c r="B37" i="170"/>
  <c r="C37" i="170" s="1"/>
  <c r="D36" i="170"/>
  <c r="B36" i="170"/>
  <c r="C36" i="170" s="1"/>
  <c r="D35" i="170"/>
  <c r="B35" i="170"/>
  <c r="C35" i="170" s="1"/>
  <c r="D34" i="170"/>
  <c r="B34" i="170"/>
  <c r="C34" i="170" s="1"/>
  <c r="D33" i="170"/>
  <c r="B33" i="170"/>
  <c r="C33" i="170" s="1"/>
  <c r="D32" i="170"/>
  <c r="B32" i="170"/>
  <c r="C32" i="170" s="1"/>
  <c r="D31" i="170"/>
  <c r="B31" i="170"/>
  <c r="C31" i="170" s="1"/>
  <c r="D30" i="170"/>
  <c r="B30" i="170"/>
  <c r="C30" i="170" s="1"/>
  <c r="D29" i="170"/>
  <c r="B29" i="170"/>
  <c r="C29" i="170" s="1"/>
  <c r="D28" i="170"/>
  <c r="B28" i="170"/>
  <c r="C28" i="170" s="1"/>
  <c r="D27" i="170"/>
  <c r="B27" i="170"/>
  <c r="C27" i="170" s="1"/>
  <c r="X24" i="170"/>
  <c r="X23" i="170"/>
  <c r="C9" i="170"/>
  <c r="C8" i="170"/>
  <c r="D39" i="170" l="1"/>
  <c r="B39" i="170"/>
  <c r="D38" i="169"/>
  <c r="B38" i="169"/>
  <c r="C38" i="169" s="1"/>
  <c r="D37" i="169"/>
  <c r="B37" i="169"/>
  <c r="C37" i="169" s="1"/>
  <c r="D36" i="169"/>
  <c r="B36" i="169"/>
  <c r="C36" i="169" s="1"/>
  <c r="D35" i="169"/>
  <c r="B35" i="169"/>
  <c r="C35" i="169" s="1"/>
  <c r="D34" i="169"/>
  <c r="B34" i="169"/>
  <c r="C34" i="169" s="1"/>
  <c r="D33" i="169"/>
  <c r="B33" i="169"/>
  <c r="C33" i="169" s="1"/>
  <c r="D32" i="169"/>
  <c r="B32" i="169"/>
  <c r="C32" i="169" s="1"/>
  <c r="D31" i="169"/>
  <c r="B31" i="169"/>
  <c r="C31" i="169" s="1"/>
  <c r="D30" i="169"/>
  <c r="B30" i="169"/>
  <c r="C30" i="169" s="1"/>
  <c r="D29" i="169"/>
  <c r="B29" i="169"/>
  <c r="C29" i="169" s="1"/>
  <c r="D28" i="169"/>
  <c r="B28" i="169"/>
  <c r="C28" i="169" s="1"/>
  <c r="D27" i="169"/>
  <c r="B27" i="169"/>
  <c r="C27" i="169" s="1"/>
  <c r="X24" i="169"/>
  <c r="X23" i="169"/>
  <c r="B39" i="169" s="1"/>
  <c r="C9" i="169"/>
  <c r="C8" i="169"/>
  <c r="D39" i="169" l="1"/>
  <c r="D38" i="167"/>
  <c r="B38" i="167"/>
  <c r="C38" i="167" s="1"/>
  <c r="D37" i="167"/>
  <c r="B37" i="167"/>
  <c r="C37" i="167" s="1"/>
  <c r="D36" i="167"/>
  <c r="B36" i="167"/>
  <c r="C36" i="167" s="1"/>
  <c r="D35" i="167"/>
  <c r="B35" i="167"/>
  <c r="C35" i="167" s="1"/>
  <c r="D34" i="167"/>
  <c r="B34" i="167"/>
  <c r="C34" i="167" s="1"/>
  <c r="D33" i="167"/>
  <c r="B33" i="167"/>
  <c r="C33" i="167" s="1"/>
  <c r="D32" i="167"/>
  <c r="B32" i="167"/>
  <c r="C32" i="167" s="1"/>
  <c r="D31" i="167"/>
  <c r="B31" i="167"/>
  <c r="C31" i="167" s="1"/>
  <c r="D30" i="167"/>
  <c r="B30" i="167"/>
  <c r="C30" i="167" s="1"/>
  <c r="D29" i="167"/>
  <c r="B29" i="167"/>
  <c r="C29" i="167" s="1"/>
  <c r="D28" i="167"/>
  <c r="B28" i="167"/>
  <c r="C28" i="167" s="1"/>
  <c r="D27" i="167"/>
  <c r="B27" i="167"/>
  <c r="C27" i="167" s="1"/>
  <c r="X24" i="167"/>
  <c r="X23" i="167"/>
  <c r="C9" i="167"/>
  <c r="C8" i="167"/>
  <c r="B39" i="167" l="1"/>
  <c r="D39" i="167"/>
  <c r="D38" i="166"/>
  <c r="B38" i="166"/>
  <c r="C38" i="166" s="1"/>
  <c r="D37" i="166"/>
  <c r="B37" i="166"/>
  <c r="C37" i="166" s="1"/>
  <c r="D36" i="166"/>
  <c r="B36" i="166"/>
  <c r="C36" i="166" s="1"/>
  <c r="D35" i="166"/>
  <c r="B35" i="166"/>
  <c r="C35" i="166" s="1"/>
  <c r="D34" i="166"/>
  <c r="B34" i="166"/>
  <c r="C34" i="166" s="1"/>
  <c r="D33" i="166"/>
  <c r="B33" i="166"/>
  <c r="C33" i="166" s="1"/>
  <c r="D32" i="166"/>
  <c r="B32" i="166"/>
  <c r="C32" i="166" s="1"/>
  <c r="D31" i="166"/>
  <c r="B31" i="166"/>
  <c r="C31" i="166" s="1"/>
  <c r="D30" i="166"/>
  <c r="B30" i="166"/>
  <c r="C30" i="166" s="1"/>
  <c r="D29" i="166"/>
  <c r="B29" i="166"/>
  <c r="C29" i="166" s="1"/>
  <c r="D28" i="166"/>
  <c r="B28" i="166"/>
  <c r="C28" i="166" s="1"/>
  <c r="D27" i="166"/>
  <c r="B27" i="166"/>
  <c r="C27" i="166" s="1"/>
  <c r="X24" i="166"/>
  <c r="X23" i="166"/>
  <c r="C9" i="166"/>
  <c r="C8" i="166"/>
  <c r="D39" i="166" l="1"/>
  <c r="B39" i="166"/>
  <c r="D38" i="165"/>
  <c r="B38" i="165"/>
  <c r="C38" i="165" s="1"/>
  <c r="D37" i="165"/>
  <c r="B37" i="165"/>
  <c r="C37" i="165" s="1"/>
  <c r="D36" i="165"/>
  <c r="B36" i="165"/>
  <c r="C36" i="165" s="1"/>
  <c r="D35" i="165"/>
  <c r="B35" i="165"/>
  <c r="C35" i="165" s="1"/>
  <c r="D34" i="165"/>
  <c r="B34" i="165"/>
  <c r="C34" i="165" s="1"/>
  <c r="D33" i="165"/>
  <c r="B33" i="165"/>
  <c r="C33" i="165" s="1"/>
  <c r="D32" i="165"/>
  <c r="B32" i="165"/>
  <c r="C32" i="165" s="1"/>
  <c r="D31" i="165"/>
  <c r="B31" i="165"/>
  <c r="C31" i="165" s="1"/>
  <c r="D30" i="165"/>
  <c r="B30" i="165"/>
  <c r="C30" i="165" s="1"/>
  <c r="D29" i="165"/>
  <c r="B29" i="165"/>
  <c r="C29" i="165" s="1"/>
  <c r="D28" i="165"/>
  <c r="B28" i="165"/>
  <c r="C28" i="165" s="1"/>
  <c r="D27" i="165"/>
  <c r="B27" i="165"/>
  <c r="C27" i="165" s="1"/>
  <c r="X24" i="165"/>
  <c r="X23" i="165"/>
  <c r="C9" i="165"/>
  <c r="C8" i="165"/>
  <c r="B39" i="165" l="1"/>
  <c r="D39" i="165"/>
  <c r="D38" i="164"/>
  <c r="B38" i="164"/>
  <c r="C38" i="164" s="1"/>
  <c r="D37" i="164"/>
  <c r="B37" i="164"/>
  <c r="C37" i="164" s="1"/>
  <c r="D36" i="164"/>
  <c r="B36" i="164"/>
  <c r="C36" i="164" s="1"/>
  <c r="D35" i="164"/>
  <c r="B35" i="164"/>
  <c r="C35" i="164" s="1"/>
  <c r="D34" i="164"/>
  <c r="B34" i="164"/>
  <c r="C34" i="164" s="1"/>
  <c r="D33" i="164"/>
  <c r="B33" i="164"/>
  <c r="C33" i="164" s="1"/>
  <c r="D32" i="164"/>
  <c r="B32" i="164"/>
  <c r="C32" i="164" s="1"/>
  <c r="D31" i="164"/>
  <c r="B31" i="164"/>
  <c r="C31" i="164" s="1"/>
  <c r="D30" i="164"/>
  <c r="B30" i="164"/>
  <c r="C30" i="164" s="1"/>
  <c r="D29" i="164"/>
  <c r="B29" i="164"/>
  <c r="C29" i="164" s="1"/>
  <c r="D28" i="164"/>
  <c r="B28" i="164"/>
  <c r="C28" i="164" s="1"/>
  <c r="D27" i="164"/>
  <c r="B27" i="164"/>
  <c r="C27" i="164" s="1"/>
  <c r="X24" i="164"/>
  <c r="X23" i="164"/>
  <c r="C9" i="164"/>
  <c r="C8" i="164"/>
  <c r="B39" i="164" l="1"/>
  <c r="D39" i="164"/>
  <c r="D38" i="163"/>
  <c r="B38" i="163"/>
  <c r="C38" i="163" s="1"/>
  <c r="D37" i="163"/>
  <c r="B37" i="163"/>
  <c r="C37" i="163" s="1"/>
  <c r="D36" i="163"/>
  <c r="B36" i="163"/>
  <c r="C36" i="163" s="1"/>
  <c r="D35" i="163"/>
  <c r="B35" i="163"/>
  <c r="C35" i="163" s="1"/>
  <c r="D34" i="163"/>
  <c r="B34" i="163"/>
  <c r="C34" i="163" s="1"/>
  <c r="D33" i="163"/>
  <c r="B33" i="163"/>
  <c r="C33" i="163" s="1"/>
  <c r="D32" i="163"/>
  <c r="B32" i="163"/>
  <c r="C32" i="163" s="1"/>
  <c r="D31" i="163"/>
  <c r="B31" i="163"/>
  <c r="C31" i="163" s="1"/>
  <c r="D30" i="163"/>
  <c r="B30" i="163"/>
  <c r="C30" i="163" s="1"/>
  <c r="D29" i="163"/>
  <c r="B29" i="163"/>
  <c r="C29" i="163" s="1"/>
  <c r="D28" i="163"/>
  <c r="B28" i="163"/>
  <c r="C28" i="163" s="1"/>
  <c r="D27" i="163"/>
  <c r="B27" i="163"/>
  <c r="C27" i="163" s="1"/>
  <c r="X24" i="163"/>
  <c r="X23" i="163"/>
  <c r="B39" i="163" s="1"/>
  <c r="C9" i="163"/>
  <c r="C8" i="163"/>
  <c r="D39" i="163" l="1"/>
  <c r="D38" i="162"/>
  <c r="B38" i="162"/>
  <c r="C38" i="162" s="1"/>
  <c r="D37" i="162"/>
  <c r="B37" i="162"/>
  <c r="C37" i="162" s="1"/>
  <c r="D36" i="162"/>
  <c r="B36" i="162"/>
  <c r="C36" i="162" s="1"/>
  <c r="D35" i="162"/>
  <c r="B35" i="162"/>
  <c r="C35" i="162" s="1"/>
  <c r="D34" i="162"/>
  <c r="B34" i="162"/>
  <c r="C34" i="162" s="1"/>
  <c r="D33" i="162"/>
  <c r="B33" i="162"/>
  <c r="C33" i="162" s="1"/>
  <c r="D32" i="162"/>
  <c r="B32" i="162"/>
  <c r="C32" i="162" s="1"/>
  <c r="D31" i="162"/>
  <c r="B31" i="162"/>
  <c r="C31" i="162" s="1"/>
  <c r="D30" i="162"/>
  <c r="B30" i="162"/>
  <c r="C30" i="162" s="1"/>
  <c r="D29" i="162"/>
  <c r="B29" i="162"/>
  <c r="C29" i="162" s="1"/>
  <c r="D28" i="162"/>
  <c r="B28" i="162"/>
  <c r="C28" i="162" s="1"/>
  <c r="D27" i="162"/>
  <c r="B27" i="162"/>
  <c r="C27" i="162" s="1"/>
  <c r="X24" i="162"/>
  <c r="X23" i="162"/>
  <c r="C9" i="162"/>
  <c r="C8" i="162"/>
  <c r="B39" i="162" l="1"/>
  <c r="D39" i="162"/>
  <c r="D38" i="161"/>
  <c r="B38" i="161"/>
  <c r="C38" i="161" s="1"/>
  <c r="D37" i="161"/>
  <c r="B37" i="161"/>
  <c r="C37" i="161" s="1"/>
  <c r="D36" i="161"/>
  <c r="B36" i="161"/>
  <c r="C36" i="161" s="1"/>
  <c r="D35" i="161"/>
  <c r="B35" i="161"/>
  <c r="C35" i="161" s="1"/>
  <c r="D34" i="161"/>
  <c r="B34" i="161"/>
  <c r="C34" i="161" s="1"/>
  <c r="D33" i="161"/>
  <c r="B33" i="161"/>
  <c r="C33" i="161" s="1"/>
  <c r="D32" i="161"/>
  <c r="B32" i="161"/>
  <c r="C32" i="161" s="1"/>
  <c r="D31" i="161"/>
  <c r="B31" i="161"/>
  <c r="C31" i="161" s="1"/>
  <c r="D30" i="161"/>
  <c r="B30" i="161"/>
  <c r="C30" i="161" s="1"/>
  <c r="D29" i="161"/>
  <c r="B29" i="161"/>
  <c r="C29" i="161" s="1"/>
  <c r="D28" i="161"/>
  <c r="B28" i="161"/>
  <c r="C28" i="161" s="1"/>
  <c r="D27" i="161"/>
  <c r="B27" i="161"/>
  <c r="C27" i="161" s="1"/>
  <c r="X24" i="161"/>
  <c r="X23" i="161"/>
  <c r="C9" i="161"/>
  <c r="C8" i="161"/>
  <c r="B39" i="161" l="1"/>
  <c r="D39" i="161"/>
  <c r="D38" i="160"/>
  <c r="B38" i="160"/>
  <c r="C38" i="160" s="1"/>
  <c r="D37" i="160"/>
  <c r="B37" i="160"/>
  <c r="C37" i="160" s="1"/>
  <c r="D36" i="160"/>
  <c r="B36" i="160"/>
  <c r="C36" i="160" s="1"/>
  <c r="D35" i="160"/>
  <c r="B35" i="160"/>
  <c r="C35" i="160" s="1"/>
  <c r="D34" i="160"/>
  <c r="B34" i="160"/>
  <c r="C34" i="160" s="1"/>
  <c r="D33" i="160"/>
  <c r="B33" i="160"/>
  <c r="C33" i="160" s="1"/>
  <c r="D32" i="160"/>
  <c r="B32" i="160"/>
  <c r="C32" i="160" s="1"/>
  <c r="D31" i="160"/>
  <c r="B31" i="160"/>
  <c r="C31" i="160" s="1"/>
  <c r="D30" i="160"/>
  <c r="B30" i="160"/>
  <c r="C30" i="160" s="1"/>
  <c r="D29" i="160"/>
  <c r="B29" i="160"/>
  <c r="C29" i="160" s="1"/>
  <c r="D28" i="160"/>
  <c r="B28" i="160"/>
  <c r="C28" i="160" s="1"/>
  <c r="D27" i="160"/>
  <c r="B27" i="160"/>
  <c r="C27" i="160" s="1"/>
  <c r="X24" i="160"/>
  <c r="X23" i="160"/>
  <c r="C9" i="160"/>
  <c r="C8" i="160"/>
  <c r="B39" i="160" l="1"/>
  <c r="D39" i="160"/>
  <c r="D38" i="159"/>
  <c r="B38" i="159"/>
  <c r="C38" i="159" s="1"/>
  <c r="D37" i="159"/>
  <c r="B37" i="159"/>
  <c r="C37" i="159" s="1"/>
  <c r="D36" i="159"/>
  <c r="B36" i="159"/>
  <c r="C36" i="159" s="1"/>
  <c r="D35" i="159"/>
  <c r="B35" i="159"/>
  <c r="C35" i="159" s="1"/>
  <c r="D34" i="159"/>
  <c r="B34" i="159"/>
  <c r="C34" i="159" s="1"/>
  <c r="D33" i="159"/>
  <c r="B33" i="159"/>
  <c r="C33" i="159" s="1"/>
  <c r="D32" i="159"/>
  <c r="B32" i="159"/>
  <c r="C32" i="159" s="1"/>
  <c r="D31" i="159"/>
  <c r="B31" i="159"/>
  <c r="C31" i="159" s="1"/>
  <c r="D30" i="159"/>
  <c r="B30" i="159"/>
  <c r="C30" i="159" s="1"/>
  <c r="D29" i="159"/>
  <c r="B29" i="159"/>
  <c r="C29" i="159" s="1"/>
  <c r="D28" i="159"/>
  <c r="B28" i="159"/>
  <c r="C28" i="159" s="1"/>
  <c r="D27" i="159"/>
  <c r="B27" i="159"/>
  <c r="C27" i="159" s="1"/>
  <c r="X24" i="159"/>
  <c r="X23" i="159"/>
  <c r="C9" i="159"/>
  <c r="C8" i="159"/>
  <c r="B39" i="159" l="1"/>
  <c r="D39" i="159"/>
  <c r="D38" i="158"/>
  <c r="B38" i="158"/>
  <c r="C38" i="158" s="1"/>
  <c r="D37" i="158"/>
  <c r="B37" i="158"/>
  <c r="C37" i="158" s="1"/>
  <c r="D36" i="158"/>
  <c r="B36" i="158"/>
  <c r="C36" i="158" s="1"/>
  <c r="D35" i="158"/>
  <c r="B35" i="158"/>
  <c r="C35" i="158" s="1"/>
  <c r="D34" i="158"/>
  <c r="B34" i="158"/>
  <c r="C34" i="158" s="1"/>
  <c r="D33" i="158"/>
  <c r="B33" i="158"/>
  <c r="C33" i="158" s="1"/>
  <c r="D32" i="158"/>
  <c r="B32" i="158"/>
  <c r="C32" i="158" s="1"/>
  <c r="D31" i="158"/>
  <c r="B31" i="158"/>
  <c r="C31" i="158" s="1"/>
  <c r="D30" i="158"/>
  <c r="B30" i="158"/>
  <c r="C30" i="158" s="1"/>
  <c r="D29" i="158"/>
  <c r="B29" i="158"/>
  <c r="C29" i="158" s="1"/>
  <c r="D28" i="158"/>
  <c r="B28" i="158"/>
  <c r="C28" i="158" s="1"/>
  <c r="D27" i="158"/>
  <c r="B27" i="158"/>
  <c r="C27" i="158" s="1"/>
  <c r="X24" i="158"/>
  <c r="X23" i="158"/>
  <c r="C9" i="158"/>
  <c r="C8" i="158"/>
  <c r="D39" i="158" l="1"/>
  <c r="B39" i="158"/>
  <c r="D38" i="157"/>
  <c r="B38" i="157"/>
  <c r="C38" i="157" s="1"/>
  <c r="D37" i="157"/>
  <c r="B37" i="157"/>
  <c r="C37" i="157" s="1"/>
  <c r="D36" i="157"/>
  <c r="B36" i="157"/>
  <c r="C36" i="157" s="1"/>
  <c r="D35" i="157"/>
  <c r="B35" i="157"/>
  <c r="C35" i="157" s="1"/>
  <c r="D34" i="157"/>
  <c r="B34" i="157"/>
  <c r="C34" i="157" s="1"/>
  <c r="D33" i="157"/>
  <c r="B33" i="157"/>
  <c r="C33" i="157" s="1"/>
  <c r="D32" i="157"/>
  <c r="B32" i="157"/>
  <c r="C32" i="157" s="1"/>
  <c r="D31" i="157"/>
  <c r="B31" i="157"/>
  <c r="C31" i="157" s="1"/>
  <c r="D30" i="157"/>
  <c r="B30" i="157"/>
  <c r="C30" i="157" s="1"/>
  <c r="D29" i="157"/>
  <c r="B29" i="157"/>
  <c r="C29" i="157" s="1"/>
  <c r="D28" i="157"/>
  <c r="B28" i="157"/>
  <c r="C28" i="157" s="1"/>
  <c r="D27" i="157"/>
  <c r="B27" i="157"/>
  <c r="C27" i="157" s="1"/>
  <c r="X24" i="157"/>
  <c r="X23" i="157"/>
  <c r="C9" i="157"/>
  <c r="C8" i="157"/>
  <c r="B39" i="157" l="1"/>
  <c r="D39" i="157"/>
  <c r="D38" i="156"/>
  <c r="B38" i="156"/>
  <c r="C38" i="156" s="1"/>
  <c r="D37" i="156"/>
  <c r="B37" i="156"/>
  <c r="C37" i="156" s="1"/>
  <c r="D36" i="156"/>
  <c r="B36" i="156"/>
  <c r="C36" i="156" s="1"/>
  <c r="D35" i="156"/>
  <c r="B35" i="156"/>
  <c r="C35" i="156" s="1"/>
  <c r="D34" i="156"/>
  <c r="B34" i="156"/>
  <c r="C34" i="156" s="1"/>
  <c r="D33" i="156"/>
  <c r="B33" i="156"/>
  <c r="C33" i="156" s="1"/>
  <c r="D32" i="156"/>
  <c r="B32" i="156"/>
  <c r="C32" i="156" s="1"/>
  <c r="D31" i="156"/>
  <c r="B31" i="156"/>
  <c r="C31" i="156" s="1"/>
  <c r="D30" i="156"/>
  <c r="B30" i="156"/>
  <c r="C30" i="156" s="1"/>
  <c r="D29" i="156"/>
  <c r="B29" i="156"/>
  <c r="C29" i="156" s="1"/>
  <c r="D28" i="156"/>
  <c r="B28" i="156"/>
  <c r="C28" i="156" s="1"/>
  <c r="D27" i="156"/>
  <c r="B27" i="156"/>
  <c r="C27" i="156" s="1"/>
  <c r="X24" i="156"/>
  <c r="X23" i="156"/>
  <c r="C9" i="156"/>
  <c r="C8" i="156"/>
  <c r="B39" i="156" l="1"/>
  <c r="D39" i="156"/>
  <c r="D38" i="155"/>
  <c r="B38" i="155"/>
  <c r="C38" i="155" s="1"/>
  <c r="D37" i="155"/>
  <c r="B37" i="155"/>
  <c r="C37" i="155" s="1"/>
  <c r="D36" i="155"/>
  <c r="B36" i="155"/>
  <c r="C36" i="155" s="1"/>
  <c r="D35" i="155"/>
  <c r="B35" i="155"/>
  <c r="C35" i="155" s="1"/>
  <c r="D34" i="155"/>
  <c r="B34" i="155"/>
  <c r="C34" i="155" s="1"/>
  <c r="D33" i="155"/>
  <c r="B33" i="155"/>
  <c r="C33" i="155" s="1"/>
  <c r="D32" i="155"/>
  <c r="B32" i="155"/>
  <c r="C32" i="155" s="1"/>
  <c r="D31" i="155"/>
  <c r="B31" i="155"/>
  <c r="C31" i="155" s="1"/>
  <c r="D30" i="155"/>
  <c r="B30" i="155"/>
  <c r="C30" i="155" s="1"/>
  <c r="D29" i="155"/>
  <c r="B29" i="155"/>
  <c r="C29" i="155" s="1"/>
  <c r="D28" i="155"/>
  <c r="B28" i="155"/>
  <c r="C28" i="155" s="1"/>
  <c r="D27" i="155"/>
  <c r="B27" i="155"/>
  <c r="C27" i="155" s="1"/>
  <c r="X24" i="155"/>
  <c r="X23" i="155"/>
  <c r="C9" i="155"/>
  <c r="C8" i="155"/>
  <c r="B39" i="155" l="1"/>
  <c r="D39" i="155"/>
  <c r="D38" i="154"/>
  <c r="B38" i="154"/>
  <c r="C38" i="154" s="1"/>
  <c r="D37" i="154"/>
  <c r="B37" i="154"/>
  <c r="C37" i="154" s="1"/>
  <c r="D36" i="154"/>
  <c r="B36" i="154"/>
  <c r="C36" i="154" s="1"/>
  <c r="D35" i="154"/>
  <c r="B35" i="154"/>
  <c r="C35" i="154" s="1"/>
  <c r="D34" i="154"/>
  <c r="B34" i="154"/>
  <c r="C34" i="154" s="1"/>
  <c r="D33" i="154"/>
  <c r="B33" i="154"/>
  <c r="C33" i="154" s="1"/>
  <c r="D32" i="154"/>
  <c r="B32" i="154"/>
  <c r="C32" i="154" s="1"/>
  <c r="D31" i="154"/>
  <c r="B31" i="154"/>
  <c r="C31" i="154" s="1"/>
  <c r="D30" i="154"/>
  <c r="B30" i="154"/>
  <c r="C30" i="154" s="1"/>
  <c r="D29" i="154"/>
  <c r="B29" i="154"/>
  <c r="C29" i="154" s="1"/>
  <c r="D28" i="154"/>
  <c r="B28" i="154"/>
  <c r="C28" i="154" s="1"/>
  <c r="D27" i="154"/>
  <c r="B27" i="154"/>
  <c r="C27" i="154" s="1"/>
  <c r="X24" i="154"/>
  <c r="X23" i="154"/>
  <c r="C9" i="154"/>
  <c r="C8" i="154"/>
  <c r="B39" i="154" l="1"/>
  <c r="D39" i="154"/>
  <c r="D38" i="153"/>
  <c r="B38" i="153"/>
  <c r="C38" i="153" s="1"/>
  <c r="D37" i="153"/>
  <c r="B37" i="153"/>
  <c r="C37" i="153" s="1"/>
  <c r="D36" i="153"/>
  <c r="B36" i="153"/>
  <c r="C36" i="153" s="1"/>
  <c r="D35" i="153"/>
  <c r="B35" i="153"/>
  <c r="C35" i="153" s="1"/>
  <c r="D34" i="153"/>
  <c r="B34" i="153"/>
  <c r="C34" i="153" s="1"/>
  <c r="D33" i="153"/>
  <c r="B33" i="153"/>
  <c r="C33" i="153" s="1"/>
  <c r="D32" i="153"/>
  <c r="B32" i="153"/>
  <c r="C32" i="153" s="1"/>
  <c r="D31" i="153"/>
  <c r="B31" i="153"/>
  <c r="C31" i="153" s="1"/>
  <c r="D30" i="153"/>
  <c r="B30" i="153"/>
  <c r="C30" i="153" s="1"/>
  <c r="D29" i="153"/>
  <c r="B29" i="153"/>
  <c r="C29" i="153" s="1"/>
  <c r="D28" i="153"/>
  <c r="B28" i="153"/>
  <c r="C28" i="153" s="1"/>
  <c r="D27" i="153"/>
  <c r="B27" i="153"/>
  <c r="C27" i="153" s="1"/>
  <c r="X24" i="153"/>
  <c r="X23" i="153"/>
  <c r="C9" i="153"/>
  <c r="C8" i="153"/>
  <c r="B39" i="153" l="1"/>
  <c r="D39" i="153"/>
  <c r="D38" i="152"/>
  <c r="B38" i="152"/>
  <c r="C38" i="152" s="1"/>
  <c r="D37" i="152"/>
  <c r="B37" i="152"/>
  <c r="C37" i="152" s="1"/>
  <c r="D36" i="152"/>
  <c r="B36" i="152"/>
  <c r="C36" i="152" s="1"/>
  <c r="D35" i="152"/>
  <c r="B35" i="152"/>
  <c r="C35" i="152" s="1"/>
  <c r="D34" i="152"/>
  <c r="B34" i="152"/>
  <c r="C34" i="152" s="1"/>
  <c r="D33" i="152"/>
  <c r="B33" i="152"/>
  <c r="C33" i="152" s="1"/>
  <c r="D32" i="152"/>
  <c r="B32" i="152"/>
  <c r="C32" i="152" s="1"/>
  <c r="D31" i="152"/>
  <c r="B31" i="152"/>
  <c r="C31" i="152" s="1"/>
  <c r="D30" i="152"/>
  <c r="B30" i="152"/>
  <c r="C30" i="152" s="1"/>
  <c r="D29" i="152"/>
  <c r="B29" i="152"/>
  <c r="C29" i="152" s="1"/>
  <c r="D28" i="152"/>
  <c r="B28" i="152"/>
  <c r="C28" i="152" s="1"/>
  <c r="D27" i="152"/>
  <c r="B27" i="152"/>
  <c r="C27" i="152" s="1"/>
  <c r="X24" i="152"/>
  <c r="X23" i="152"/>
  <c r="C9" i="152"/>
  <c r="C8" i="152"/>
  <c r="B39" i="152" l="1"/>
  <c r="D39" i="152"/>
  <c r="D38" i="151"/>
  <c r="B38" i="151"/>
  <c r="C38" i="151" s="1"/>
  <c r="D37" i="151"/>
  <c r="B37" i="151"/>
  <c r="C37" i="151" s="1"/>
  <c r="D36" i="151"/>
  <c r="B36" i="151"/>
  <c r="C36" i="151" s="1"/>
  <c r="D35" i="151"/>
  <c r="B35" i="151"/>
  <c r="C35" i="151" s="1"/>
  <c r="D34" i="151"/>
  <c r="B34" i="151"/>
  <c r="C34" i="151" s="1"/>
  <c r="D33" i="151"/>
  <c r="B33" i="151"/>
  <c r="C33" i="151" s="1"/>
  <c r="D32" i="151"/>
  <c r="B32" i="151"/>
  <c r="C32" i="151" s="1"/>
  <c r="D31" i="151"/>
  <c r="B31" i="151"/>
  <c r="C31" i="151" s="1"/>
  <c r="D30" i="151"/>
  <c r="B30" i="151"/>
  <c r="C30" i="151" s="1"/>
  <c r="D29" i="151"/>
  <c r="B29" i="151"/>
  <c r="C29" i="151" s="1"/>
  <c r="D28" i="151"/>
  <c r="B28" i="151"/>
  <c r="C28" i="151" s="1"/>
  <c r="D27" i="151"/>
  <c r="B27" i="151"/>
  <c r="C27" i="151" s="1"/>
  <c r="X24" i="151"/>
  <c r="X23" i="151"/>
  <c r="B39" i="151" s="1"/>
  <c r="C9" i="151"/>
  <c r="C8" i="151"/>
  <c r="D39" i="151" l="1"/>
  <c r="D38" i="150"/>
  <c r="B38" i="150"/>
  <c r="C38" i="150" s="1"/>
  <c r="D37" i="150"/>
  <c r="B37" i="150"/>
  <c r="C37" i="150" s="1"/>
  <c r="D36" i="150"/>
  <c r="B36" i="150"/>
  <c r="C36" i="150" s="1"/>
  <c r="D35" i="150"/>
  <c r="B35" i="150"/>
  <c r="C35" i="150" s="1"/>
  <c r="D34" i="150"/>
  <c r="B34" i="150"/>
  <c r="C34" i="150" s="1"/>
  <c r="D33" i="150"/>
  <c r="B33" i="150"/>
  <c r="C33" i="150" s="1"/>
  <c r="D32" i="150"/>
  <c r="B32" i="150"/>
  <c r="C32" i="150" s="1"/>
  <c r="D31" i="150"/>
  <c r="B31" i="150"/>
  <c r="C31" i="150" s="1"/>
  <c r="D30" i="150"/>
  <c r="B30" i="150"/>
  <c r="C30" i="150" s="1"/>
  <c r="D29" i="150"/>
  <c r="B29" i="150"/>
  <c r="C29" i="150" s="1"/>
  <c r="D28" i="150"/>
  <c r="B28" i="150"/>
  <c r="C28" i="150" s="1"/>
  <c r="D27" i="150"/>
  <c r="B27" i="150"/>
  <c r="C27" i="150" s="1"/>
  <c r="X24" i="150"/>
  <c r="X23" i="150"/>
  <c r="C9" i="150"/>
  <c r="C8" i="150"/>
  <c r="B39" i="150" l="1"/>
  <c r="D39" i="150"/>
  <c r="D38" i="149"/>
  <c r="B38" i="149"/>
  <c r="C38" i="149" s="1"/>
  <c r="D37" i="149"/>
  <c r="B37" i="149"/>
  <c r="C37" i="149" s="1"/>
  <c r="D36" i="149"/>
  <c r="B36" i="149"/>
  <c r="C36" i="149" s="1"/>
  <c r="D35" i="149"/>
  <c r="B35" i="149"/>
  <c r="C35" i="149" s="1"/>
  <c r="D34" i="149"/>
  <c r="B34" i="149"/>
  <c r="C34" i="149" s="1"/>
  <c r="D33" i="149"/>
  <c r="B33" i="149"/>
  <c r="C33" i="149" s="1"/>
  <c r="D32" i="149"/>
  <c r="B32" i="149"/>
  <c r="C32" i="149" s="1"/>
  <c r="D31" i="149"/>
  <c r="B31" i="149"/>
  <c r="C31" i="149" s="1"/>
  <c r="D30" i="149"/>
  <c r="B30" i="149"/>
  <c r="C30" i="149" s="1"/>
  <c r="D29" i="149"/>
  <c r="B29" i="149"/>
  <c r="C29" i="149" s="1"/>
  <c r="D28" i="149"/>
  <c r="B28" i="149"/>
  <c r="C28" i="149" s="1"/>
  <c r="D27" i="149"/>
  <c r="B27" i="149"/>
  <c r="C27" i="149" s="1"/>
  <c r="X24" i="149"/>
  <c r="X23" i="149"/>
  <c r="C9" i="149"/>
  <c r="C8" i="149"/>
  <c r="B39" i="149" l="1"/>
  <c r="D39" i="149"/>
  <c r="D38" i="148"/>
  <c r="B38" i="148"/>
  <c r="C38" i="148" s="1"/>
  <c r="D37" i="148"/>
  <c r="B37" i="148"/>
  <c r="C37" i="148" s="1"/>
  <c r="D36" i="148"/>
  <c r="B36" i="148"/>
  <c r="C36" i="148" s="1"/>
  <c r="D35" i="148"/>
  <c r="B35" i="148"/>
  <c r="C35" i="148" s="1"/>
  <c r="D34" i="148"/>
  <c r="B34" i="148"/>
  <c r="C34" i="148" s="1"/>
  <c r="D33" i="148"/>
  <c r="B33" i="148"/>
  <c r="C33" i="148" s="1"/>
  <c r="D32" i="148"/>
  <c r="B32" i="148"/>
  <c r="C32" i="148" s="1"/>
  <c r="D31" i="148"/>
  <c r="B31" i="148"/>
  <c r="C31" i="148" s="1"/>
  <c r="D30" i="148"/>
  <c r="B30" i="148"/>
  <c r="C30" i="148" s="1"/>
  <c r="D29" i="148"/>
  <c r="B29" i="148"/>
  <c r="C29" i="148" s="1"/>
  <c r="D28" i="148"/>
  <c r="B28" i="148"/>
  <c r="C28" i="148" s="1"/>
  <c r="D27" i="148"/>
  <c r="B27" i="148"/>
  <c r="C27" i="148" s="1"/>
  <c r="X24" i="148"/>
  <c r="X23" i="148"/>
  <c r="C9" i="148"/>
  <c r="C8" i="148"/>
  <c r="B39" i="148" l="1"/>
  <c r="D39" i="148"/>
  <c r="D38" i="147"/>
  <c r="B38" i="147"/>
  <c r="C38" i="147" s="1"/>
  <c r="D37" i="147"/>
  <c r="B37" i="147"/>
  <c r="C37" i="147" s="1"/>
  <c r="D36" i="147"/>
  <c r="B36" i="147"/>
  <c r="C36" i="147" s="1"/>
  <c r="D35" i="147"/>
  <c r="B35" i="147"/>
  <c r="C35" i="147" s="1"/>
  <c r="D34" i="147"/>
  <c r="B34" i="147"/>
  <c r="C34" i="147" s="1"/>
  <c r="D33" i="147"/>
  <c r="B33" i="147"/>
  <c r="C33" i="147" s="1"/>
  <c r="D32" i="147"/>
  <c r="B32" i="147"/>
  <c r="C32" i="147" s="1"/>
  <c r="D31" i="147"/>
  <c r="B31" i="147"/>
  <c r="C31" i="147" s="1"/>
  <c r="D30" i="147"/>
  <c r="B30" i="147"/>
  <c r="C30" i="147" s="1"/>
  <c r="D29" i="147"/>
  <c r="B29" i="147"/>
  <c r="C29" i="147" s="1"/>
  <c r="D28" i="147"/>
  <c r="B28" i="147"/>
  <c r="C28" i="147" s="1"/>
  <c r="D27" i="147"/>
  <c r="B27" i="147"/>
  <c r="C27" i="147" s="1"/>
  <c r="X24" i="147"/>
  <c r="X23" i="147"/>
  <c r="C9" i="147"/>
  <c r="C8" i="147"/>
  <c r="B39" i="147" l="1"/>
  <c r="D39" i="147"/>
  <c r="D38" i="146"/>
  <c r="B38" i="146"/>
  <c r="C38" i="146" s="1"/>
  <c r="D37" i="146"/>
  <c r="B37" i="146"/>
  <c r="C37" i="146" s="1"/>
  <c r="D36" i="146"/>
  <c r="B36" i="146"/>
  <c r="C36" i="146" s="1"/>
  <c r="D35" i="146"/>
  <c r="B35" i="146"/>
  <c r="C35" i="146" s="1"/>
  <c r="D34" i="146"/>
  <c r="B34" i="146"/>
  <c r="C34" i="146" s="1"/>
  <c r="D33" i="146"/>
  <c r="B33" i="146"/>
  <c r="C33" i="146" s="1"/>
  <c r="D32" i="146"/>
  <c r="B32" i="146"/>
  <c r="C32" i="146" s="1"/>
  <c r="D31" i="146"/>
  <c r="B31" i="146"/>
  <c r="C31" i="146" s="1"/>
  <c r="D30" i="146"/>
  <c r="B30" i="146"/>
  <c r="C30" i="146" s="1"/>
  <c r="D29" i="146"/>
  <c r="B29" i="146"/>
  <c r="C29" i="146" s="1"/>
  <c r="D28" i="146"/>
  <c r="B28" i="146"/>
  <c r="C28" i="146" s="1"/>
  <c r="D27" i="146"/>
  <c r="B27" i="146"/>
  <c r="C27" i="146" s="1"/>
  <c r="X24" i="146"/>
  <c r="X23" i="146"/>
  <c r="C9" i="146"/>
  <c r="C8" i="146"/>
  <c r="B39" i="146" l="1"/>
  <c r="D39" i="146"/>
  <c r="D38" i="145"/>
  <c r="B38" i="145"/>
  <c r="C38" i="145" s="1"/>
  <c r="D37" i="145"/>
  <c r="B37" i="145"/>
  <c r="C37" i="145" s="1"/>
  <c r="D36" i="145"/>
  <c r="B36" i="145"/>
  <c r="C36" i="145" s="1"/>
  <c r="D35" i="145"/>
  <c r="B35" i="145"/>
  <c r="C35" i="145" s="1"/>
  <c r="D34" i="145"/>
  <c r="B34" i="145"/>
  <c r="C34" i="145" s="1"/>
  <c r="D33" i="145"/>
  <c r="B33" i="145"/>
  <c r="C33" i="145" s="1"/>
  <c r="D32" i="145"/>
  <c r="B32" i="145"/>
  <c r="C32" i="145" s="1"/>
  <c r="D31" i="145"/>
  <c r="B31" i="145"/>
  <c r="C31" i="145" s="1"/>
  <c r="D30" i="145"/>
  <c r="B30" i="145"/>
  <c r="C30" i="145" s="1"/>
  <c r="D29" i="145"/>
  <c r="B29" i="145"/>
  <c r="C29" i="145" s="1"/>
  <c r="D28" i="145"/>
  <c r="B28" i="145"/>
  <c r="C28" i="145" s="1"/>
  <c r="D27" i="145"/>
  <c r="B27" i="145"/>
  <c r="C27" i="145" s="1"/>
  <c r="X24" i="145"/>
  <c r="X23" i="145"/>
  <c r="C9" i="145"/>
  <c r="C8" i="145"/>
  <c r="B39" i="145" l="1"/>
  <c r="D39" i="145"/>
  <c r="D38" i="144"/>
  <c r="B38" i="144"/>
  <c r="C38" i="144" s="1"/>
  <c r="D37" i="144"/>
  <c r="B37" i="144"/>
  <c r="C37" i="144" s="1"/>
  <c r="D36" i="144"/>
  <c r="B36" i="144"/>
  <c r="C36" i="144" s="1"/>
  <c r="D35" i="144"/>
  <c r="B35" i="144"/>
  <c r="C35" i="144" s="1"/>
  <c r="D34" i="144"/>
  <c r="B34" i="144"/>
  <c r="C34" i="144" s="1"/>
  <c r="D33" i="144"/>
  <c r="B33" i="144"/>
  <c r="C33" i="144" s="1"/>
  <c r="D32" i="144"/>
  <c r="B32" i="144"/>
  <c r="C32" i="144" s="1"/>
  <c r="D31" i="144"/>
  <c r="B31" i="144"/>
  <c r="C31" i="144" s="1"/>
  <c r="D30" i="144"/>
  <c r="B30" i="144"/>
  <c r="C30" i="144" s="1"/>
  <c r="D29" i="144"/>
  <c r="B29" i="144"/>
  <c r="C29" i="144" s="1"/>
  <c r="D28" i="144"/>
  <c r="B28" i="144"/>
  <c r="C28" i="144" s="1"/>
  <c r="D27" i="144"/>
  <c r="B27" i="144"/>
  <c r="C27" i="144" s="1"/>
  <c r="X24" i="144"/>
  <c r="X23" i="144"/>
  <c r="C9" i="144"/>
  <c r="C8" i="144"/>
  <c r="B39" i="144" l="1"/>
  <c r="D39" i="144"/>
  <c r="D38" i="143"/>
  <c r="B38" i="143"/>
  <c r="C38" i="143" s="1"/>
  <c r="D37" i="143"/>
  <c r="B37" i="143"/>
  <c r="C37" i="143" s="1"/>
  <c r="D36" i="143"/>
  <c r="B36" i="143"/>
  <c r="C36" i="143" s="1"/>
  <c r="D35" i="143"/>
  <c r="B35" i="143"/>
  <c r="C35" i="143" s="1"/>
  <c r="D34" i="143"/>
  <c r="B34" i="143"/>
  <c r="C34" i="143" s="1"/>
  <c r="D33" i="143"/>
  <c r="B33" i="143"/>
  <c r="C33" i="143" s="1"/>
  <c r="D32" i="143"/>
  <c r="B32" i="143"/>
  <c r="C32" i="143" s="1"/>
  <c r="D31" i="143"/>
  <c r="B31" i="143"/>
  <c r="C31" i="143" s="1"/>
  <c r="D30" i="143"/>
  <c r="B30" i="143"/>
  <c r="C30" i="143" s="1"/>
  <c r="D29" i="143"/>
  <c r="B29" i="143"/>
  <c r="C29" i="143" s="1"/>
  <c r="D28" i="143"/>
  <c r="B28" i="143"/>
  <c r="C28" i="143" s="1"/>
  <c r="D27" i="143"/>
  <c r="B27" i="143"/>
  <c r="C27" i="143" s="1"/>
  <c r="X24" i="143"/>
  <c r="X23" i="143"/>
  <c r="C9" i="143"/>
  <c r="C8" i="143"/>
  <c r="B39" i="143" l="1"/>
  <c r="D39" i="143"/>
  <c r="D38" i="142"/>
  <c r="B38" i="142"/>
  <c r="C38" i="142" s="1"/>
  <c r="D37" i="142"/>
  <c r="B37" i="142"/>
  <c r="C37" i="142" s="1"/>
  <c r="D36" i="142"/>
  <c r="B36" i="142"/>
  <c r="C36" i="142" s="1"/>
  <c r="D35" i="142"/>
  <c r="B35" i="142"/>
  <c r="C35" i="142" s="1"/>
  <c r="D34" i="142"/>
  <c r="B34" i="142"/>
  <c r="C34" i="142" s="1"/>
  <c r="D33" i="142"/>
  <c r="B33" i="142"/>
  <c r="C33" i="142" s="1"/>
  <c r="D32" i="142"/>
  <c r="B32" i="142"/>
  <c r="C32" i="142" s="1"/>
  <c r="D31" i="142"/>
  <c r="B31" i="142"/>
  <c r="C31" i="142" s="1"/>
  <c r="D30" i="142"/>
  <c r="B30" i="142"/>
  <c r="C30" i="142" s="1"/>
  <c r="D29" i="142"/>
  <c r="B29" i="142"/>
  <c r="C29" i="142" s="1"/>
  <c r="D28" i="142"/>
  <c r="B28" i="142"/>
  <c r="C28" i="142" s="1"/>
  <c r="D27" i="142"/>
  <c r="B27" i="142"/>
  <c r="C27" i="142" s="1"/>
  <c r="X24" i="142"/>
  <c r="X23" i="142"/>
  <c r="B39" i="142" s="1"/>
  <c r="C9" i="142"/>
  <c r="C8" i="142"/>
  <c r="D39" i="142" l="1"/>
  <c r="D38" i="141"/>
  <c r="B38" i="141"/>
  <c r="C38" i="141" s="1"/>
  <c r="D37" i="141"/>
  <c r="B37" i="141"/>
  <c r="C37" i="141" s="1"/>
  <c r="D36" i="141"/>
  <c r="B36" i="141"/>
  <c r="C36" i="141" s="1"/>
  <c r="D35" i="141"/>
  <c r="B35" i="141"/>
  <c r="C35" i="141" s="1"/>
  <c r="D34" i="141"/>
  <c r="B34" i="141"/>
  <c r="C34" i="141" s="1"/>
  <c r="D33" i="141"/>
  <c r="B33" i="141"/>
  <c r="C33" i="141" s="1"/>
  <c r="D32" i="141"/>
  <c r="B32" i="141"/>
  <c r="C32" i="141" s="1"/>
  <c r="D31" i="141"/>
  <c r="B31" i="141"/>
  <c r="C31" i="141" s="1"/>
  <c r="D30" i="141"/>
  <c r="B30" i="141"/>
  <c r="C30" i="141" s="1"/>
  <c r="D29" i="141"/>
  <c r="B29" i="141"/>
  <c r="C29" i="141" s="1"/>
  <c r="D28" i="141"/>
  <c r="B28" i="141"/>
  <c r="C28" i="141" s="1"/>
  <c r="D27" i="141"/>
  <c r="B27" i="141"/>
  <c r="C27" i="141" s="1"/>
  <c r="X24" i="141"/>
  <c r="X23" i="141"/>
  <c r="B39" i="141" s="1"/>
  <c r="C9" i="141"/>
  <c r="C8" i="141"/>
  <c r="D39" i="141" l="1"/>
  <c r="D38" i="140"/>
  <c r="B38" i="140"/>
  <c r="C38" i="140" s="1"/>
  <c r="D37" i="140"/>
  <c r="B37" i="140"/>
  <c r="C37" i="140" s="1"/>
  <c r="D36" i="140"/>
  <c r="B36" i="140"/>
  <c r="C36" i="140" s="1"/>
  <c r="D35" i="140"/>
  <c r="B35" i="140"/>
  <c r="C35" i="140" s="1"/>
  <c r="D34" i="140"/>
  <c r="B34" i="140"/>
  <c r="C34" i="140" s="1"/>
  <c r="D33" i="140"/>
  <c r="B33" i="140"/>
  <c r="C33" i="140" s="1"/>
  <c r="D32" i="140"/>
  <c r="B32" i="140"/>
  <c r="C32" i="140" s="1"/>
  <c r="D31" i="140"/>
  <c r="B31" i="140"/>
  <c r="C31" i="140" s="1"/>
  <c r="D30" i="140"/>
  <c r="B30" i="140"/>
  <c r="C30" i="140" s="1"/>
  <c r="D29" i="140"/>
  <c r="B29" i="140"/>
  <c r="C29" i="140" s="1"/>
  <c r="D28" i="140"/>
  <c r="B28" i="140"/>
  <c r="C28" i="140" s="1"/>
  <c r="D27" i="140"/>
  <c r="B27" i="140"/>
  <c r="C27" i="140" s="1"/>
  <c r="X24" i="140"/>
  <c r="X23" i="140"/>
  <c r="C9" i="140"/>
  <c r="C8" i="140"/>
  <c r="B39" i="140" l="1"/>
  <c r="D39" i="140"/>
  <c r="D38" i="139"/>
  <c r="B38" i="139"/>
  <c r="C38" i="139" s="1"/>
  <c r="D37" i="139"/>
  <c r="B37" i="139"/>
  <c r="C37" i="139" s="1"/>
  <c r="D36" i="139"/>
  <c r="B36" i="139"/>
  <c r="C36" i="139" s="1"/>
  <c r="D35" i="139"/>
  <c r="B35" i="139"/>
  <c r="C35" i="139" s="1"/>
  <c r="D34" i="139"/>
  <c r="B34" i="139"/>
  <c r="C34" i="139" s="1"/>
  <c r="D33" i="139"/>
  <c r="B33" i="139"/>
  <c r="C33" i="139" s="1"/>
  <c r="D32" i="139"/>
  <c r="B32" i="139"/>
  <c r="C32" i="139" s="1"/>
  <c r="D31" i="139"/>
  <c r="B31" i="139"/>
  <c r="C31" i="139" s="1"/>
  <c r="D30" i="139"/>
  <c r="B30" i="139"/>
  <c r="C30" i="139" s="1"/>
  <c r="D29" i="139"/>
  <c r="B29" i="139"/>
  <c r="C29" i="139" s="1"/>
  <c r="D28" i="139"/>
  <c r="B28" i="139"/>
  <c r="C28" i="139" s="1"/>
  <c r="D27" i="139"/>
  <c r="B27" i="139"/>
  <c r="C27" i="139" s="1"/>
  <c r="X24" i="139"/>
  <c r="X23" i="139"/>
  <c r="B39" i="139" s="1"/>
  <c r="C9" i="139"/>
  <c r="C8" i="139"/>
  <c r="D39" i="139" l="1"/>
  <c r="D38" i="138"/>
  <c r="B38" i="138"/>
  <c r="C38" i="138" s="1"/>
  <c r="D37" i="138"/>
  <c r="B37" i="138"/>
  <c r="C37" i="138" s="1"/>
  <c r="D36" i="138"/>
  <c r="B36" i="138"/>
  <c r="C36" i="138" s="1"/>
  <c r="D35" i="138"/>
  <c r="B35" i="138"/>
  <c r="C35" i="138" s="1"/>
  <c r="D34" i="138"/>
  <c r="B34" i="138"/>
  <c r="C34" i="138" s="1"/>
  <c r="D33" i="138"/>
  <c r="B33" i="138"/>
  <c r="C33" i="138" s="1"/>
  <c r="D32" i="138"/>
  <c r="B32" i="138"/>
  <c r="C32" i="138" s="1"/>
  <c r="D31" i="138"/>
  <c r="B31" i="138"/>
  <c r="C31" i="138" s="1"/>
  <c r="D30" i="138"/>
  <c r="B30" i="138"/>
  <c r="C30" i="138" s="1"/>
  <c r="D29" i="138"/>
  <c r="B29" i="138"/>
  <c r="C29" i="138" s="1"/>
  <c r="D28" i="138"/>
  <c r="B28" i="138"/>
  <c r="C28" i="138" s="1"/>
  <c r="D27" i="138"/>
  <c r="B27" i="138"/>
  <c r="C27" i="138" s="1"/>
  <c r="X24" i="138"/>
  <c r="X23" i="138"/>
  <c r="C9" i="138"/>
  <c r="C8" i="138"/>
  <c r="B39" i="138" l="1"/>
  <c r="D39" i="138"/>
  <c r="D38" i="137"/>
  <c r="B38" i="137"/>
  <c r="C38" i="137" s="1"/>
  <c r="D37" i="137"/>
  <c r="B37" i="137"/>
  <c r="C37" i="137" s="1"/>
  <c r="D36" i="137"/>
  <c r="B36" i="137"/>
  <c r="C36" i="137" s="1"/>
  <c r="D35" i="137"/>
  <c r="B35" i="137"/>
  <c r="C35" i="137" s="1"/>
  <c r="D34" i="137"/>
  <c r="B34" i="137"/>
  <c r="C34" i="137" s="1"/>
  <c r="D33" i="137"/>
  <c r="B33" i="137"/>
  <c r="C33" i="137" s="1"/>
  <c r="D32" i="137"/>
  <c r="B32" i="137"/>
  <c r="C32" i="137" s="1"/>
  <c r="D31" i="137"/>
  <c r="B31" i="137"/>
  <c r="C31" i="137" s="1"/>
  <c r="D30" i="137"/>
  <c r="B30" i="137"/>
  <c r="C30" i="137" s="1"/>
  <c r="D29" i="137"/>
  <c r="B29" i="137"/>
  <c r="C29" i="137" s="1"/>
  <c r="D28" i="137"/>
  <c r="B28" i="137"/>
  <c r="C28" i="137" s="1"/>
  <c r="D27" i="137"/>
  <c r="B27" i="137"/>
  <c r="C27" i="137" s="1"/>
  <c r="X24" i="137"/>
  <c r="X23" i="137"/>
  <c r="C9" i="137"/>
  <c r="C8" i="137"/>
  <c r="B39" i="137" l="1"/>
  <c r="D39" i="137"/>
  <c r="D38" i="136"/>
  <c r="B38" i="136"/>
  <c r="C38" i="136" s="1"/>
  <c r="D37" i="136"/>
  <c r="B37" i="136"/>
  <c r="C37" i="136" s="1"/>
  <c r="D36" i="136"/>
  <c r="B36" i="136"/>
  <c r="C36" i="136" s="1"/>
  <c r="D35" i="136"/>
  <c r="B35" i="136"/>
  <c r="C35" i="136" s="1"/>
  <c r="D34" i="136"/>
  <c r="B34" i="136"/>
  <c r="C34" i="136" s="1"/>
  <c r="D33" i="136"/>
  <c r="B33" i="136"/>
  <c r="C33" i="136" s="1"/>
  <c r="D32" i="136"/>
  <c r="B32" i="136"/>
  <c r="C32" i="136" s="1"/>
  <c r="D31" i="136"/>
  <c r="B31" i="136"/>
  <c r="C31" i="136" s="1"/>
  <c r="D30" i="136"/>
  <c r="B30" i="136"/>
  <c r="C30" i="136" s="1"/>
  <c r="D29" i="136"/>
  <c r="B29" i="136"/>
  <c r="C29" i="136" s="1"/>
  <c r="D28" i="136"/>
  <c r="B28" i="136"/>
  <c r="C28" i="136" s="1"/>
  <c r="D27" i="136"/>
  <c r="B27" i="136"/>
  <c r="C27" i="136" s="1"/>
  <c r="X24" i="136"/>
  <c r="X23" i="136"/>
  <c r="C9" i="136"/>
  <c r="C8" i="136"/>
  <c r="B39" i="136" l="1"/>
  <c r="D39" i="136"/>
  <c r="D38" i="135"/>
  <c r="B38" i="135"/>
  <c r="C38" i="135" s="1"/>
  <c r="D37" i="135"/>
  <c r="B37" i="135"/>
  <c r="C37" i="135" s="1"/>
  <c r="D36" i="135"/>
  <c r="B36" i="135"/>
  <c r="C36" i="135" s="1"/>
  <c r="D35" i="135"/>
  <c r="B35" i="135"/>
  <c r="C35" i="135" s="1"/>
  <c r="D34" i="135"/>
  <c r="B34" i="135"/>
  <c r="C34" i="135" s="1"/>
  <c r="D33" i="135"/>
  <c r="B33" i="135"/>
  <c r="C33" i="135" s="1"/>
  <c r="D32" i="135"/>
  <c r="B32" i="135"/>
  <c r="C32" i="135" s="1"/>
  <c r="D31" i="135"/>
  <c r="B31" i="135"/>
  <c r="C31" i="135" s="1"/>
  <c r="D30" i="135"/>
  <c r="B30" i="135"/>
  <c r="C30" i="135" s="1"/>
  <c r="D29" i="135"/>
  <c r="B29" i="135"/>
  <c r="C29" i="135" s="1"/>
  <c r="D28" i="135"/>
  <c r="B28" i="135"/>
  <c r="C28" i="135" s="1"/>
  <c r="D27" i="135"/>
  <c r="B27" i="135"/>
  <c r="C27" i="135" s="1"/>
  <c r="X24" i="135"/>
  <c r="X23" i="135"/>
  <c r="B39" i="135" s="1"/>
  <c r="C9" i="135"/>
  <c r="C8" i="135"/>
  <c r="D39" i="135" l="1"/>
  <c r="D38" i="134"/>
  <c r="B38" i="134"/>
  <c r="C38" i="134" s="1"/>
  <c r="D37" i="134"/>
  <c r="B37" i="134"/>
  <c r="C37" i="134" s="1"/>
  <c r="D36" i="134"/>
  <c r="B36" i="134"/>
  <c r="C36" i="134" s="1"/>
  <c r="D35" i="134"/>
  <c r="B35" i="134"/>
  <c r="C35" i="134" s="1"/>
  <c r="D34" i="134"/>
  <c r="B34" i="134"/>
  <c r="C34" i="134" s="1"/>
  <c r="D33" i="134"/>
  <c r="B33" i="134"/>
  <c r="C33" i="134" s="1"/>
  <c r="D32" i="134"/>
  <c r="B32" i="134"/>
  <c r="C32" i="134" s="1"/>
  <c r="D31" i="134"/>
  <c r="B31" i="134"/>
  <c r="C31" i="134" s="1"/>
  <c r="D30" i="134"/>
  <c r="B30" i="134"/>
  <c r="C30" i="134" s="1"/>
  <c r="D29" i="134"/>
  <c r="B29" i="134"/>
  <c r="C29" i="134" s="1"/>
  <c r="D28" i="134"/>
  <c r="B28" i="134"/>
  <c r="C28" i="134" s="1"/>
  <c r="D27" i="134"/>
  <c r="B27" i="134"/>
  <c r="C27" i="134" s="1"/>
  <c r="X24" i="134"/>
  <c r="X23" i="134"/>
  <c r="B39" i="134" s="1"/>
  <c r="C9" i="134"/>
  <c r="C8" i="134"/>
  <c r="D39" i="134" l="1"/>
  <c r="D38" i="133"/>
  <c r="B38" i="133"/>
  <c r="C38" i="133" s="1"/>
  <c r="D37" i="133"/>
  <c r="B37" i="133"/>
  <c r="C37" i="133" s="1"/>
  <c r="D36" i="133"/>
  <c r="B36" i="133"/>
  <c r="C36" i="133" s="1"/>
  <c r="D35" i="133"/>
  <c r="B35" i="133"/>
  <c r="C35" i="133" s="1"/>
  <c r="D34" i="133"/>
  <c r="B34" i="133"/>
  <c r="C34" i="133" s="1"/>
  <c r="D33" i="133"/>
  <c r="B33" i="133"/>
  <c r="C33" i="133" s="1"/>
  <c r="D32" i="133"/>
  <c r="B32" i="133"/>
  <c r="C32" i="133" s="1"/>
  <c r="D31" i="133"/>
  <c r="B31" i="133"/>
  <c r="C31" i="133" s="1"/>
  <c r="D30" i="133"/>
  <c r="B30" i="133"/>
  <c r="C30" i="133" s="1"/>
  <c r="D29" i="133"/>
  <c r="B29" i="133"/>
  <c r="C29" i="133" s="1"/>
  <c r="D28" i="133"/>
  <c r="B28" i="133"/>
  <c r="C28" i="133" s="1"/>
  <c r="D27" i="133"/>
  <c r="B27" i="133"/>
  <c r="C27" i="133" s="1"/>
  <c r="X24" i="133"/>
  <c r="X23" i="133"/>
  <c r="C9" i="133"/>
  <c r="C8" i="133"/>
  <c r="B39" i="133" l="1"/>
  <c r="D39" i="133"/>
  <c r="D38" i="132"/>
  <c r="B38" i="132"/>
  <c r="C38" i="132" s="1"/>
  <c r="D37" i="132"/>
  <c r="B37" i="132"/>
  <c r="C37" i="132" s="1"/>
  <c r="D36" i="132"/>
  <c r="B36" i="132"/>
  <c r="C36" i="132" s="1"/>
  <c r="D35" i="132"/>
  <c r="B35" i="132"/>
  <c r="C35" i="132" s="1"/>
  <c r="D34" i="132"/>
  <c r="B34" i="132"/>
  <c r="C34" i="132" s="1"/>
  <c r="D33" i="132"/>
  <c r="B33" i="132"/>
  <c r="C33" i="132" s="1"/>
  <c r="D32" i="132"/>
  <c r="B32" i="132"/>
  <c r="C32" i="132" s="1"/>
  <c r="D31" i="132"/>
  <c r="B31" i="132"/>
  <c r="C31" i="132" s="1"/>
  <c r="D30" i="132"/>
  <c r="B30" i="132"/>
  <c r="C30" i="132" s="1"/>
  <c r="D29" i="132"/>
  <c r="B29" i="132"/>
  <c r="C29" i="132" s="1"/>
  <c r="D28" i="132"/>
  <c r="B28" i="132"/>
  <c r="C28" i="132" s="1"/>
  <c r="D27" i="132"/>
  <c r="B27" i="132"/>
  <c r="C27" i="132" s="1"/>
  <c r="X24" i="132"/>
  <c r="X23" i="132"/>
  <c r="C9" i="132"/>
  <c r="C8" i="132"/>
  <c r="D39" i="132" l="1"/>
  <c r="B39" i="132"/>
  <c r="D38" i="131"/>
  <c r="B38" i="131"/>
  <c r="C38" i="131" s="1"/>
  <c r="D37" i="131"/>
  <c r="B37" i="131"/>
  <c r="C37" i="131" s="1"/>
  <c r="D36" i="131"/>
  <c r="B36" i="131"/>
  <c r="C36" i="131" s="1"/>
  <c r="D35" i="131"/>
  <c r="B35" i="131"/>
  <c r="C35" i="131" s="1"/>
  <c r="D34" i="131"/>
  <c r="B34" i="131"/>
  <c r="C34" i="131" s="1"/>
  <c r="D33" i="131"/>
  <c r="B33" i="131"/>
  <c r="C33" i="131" s="1"/>
  <c r="D32" i="131"/>
  <c r="B32" i="131"/>
  <c r="C32" i="131" s="1"/>
  <c r="D31" i="131"/>
  <c r="B31" i="131"/>
  <c r="C31" i="131" s="1"/>
  <c r="D30" i="131"/>
  <c r="B30" i="131"/>
  <c r="C30" i="131" s="1"/>
  <c r="D29" i="131"/>
  <c r="B29" i="131"/>
  <c r="C29" i="131" s="1"/>
  <c r="D28" i="131"/>
  <c r="B28" i="131"/>
  <c r="C28" i="131" s="1"/>
  <c r="D27" i="131"/>
  <c r="B27" i="131"/>
  <c r="C27" i="131" s="1"/>
  <c r="X24" i="131"/>
  <c r="X23" i="131"/>
  <c r="C9" i="131"/>
  <c r="C8" i="131"/>
  <c r="D39" i="131" l="1"/>
  <c r="B39" i="131"/>
  <c r="D38" i="130"/>
  <c r="B38" i="130"/>
  <c r="C38" i="130" s="1"/>
  <c r="D37" i="130"/>
  <c r="B37" i="130"/>
  <c r="C37" i="130" s="1"/>
  <c r="D36" i="130"/>
  <c r="B36" i="130"/>
  <c r="C36" i="130" s="1"/>
  <c r="D35" i="130"/>
  <c r="B35" i="130"/>
  <c r="C35" i="130" s="1"/>
  <c r="D34" i="130"/>
  <c r="B34" i="130"/>
  <c r="C34" i="130" s="1"/>
  <c r="D33" i="130"/>
  <c r="B33" i="130"/>
  <c r="C33" i="130" s="1"/>
  <c r="D32" i="130"/>
  <c r="B32" i="130"/>
  <c r="C32" i="130" s="1"/>
  <c r="D31" i="130"/>
  <c r="B31" i="130"/>
  <c r="C31" i="130" s="1"/>
  <c r="D30" i="130"/>
  <c r="B30" i="130"/>
  <c r="C30" i="130" s="1"/>
  <c r="D29" i="130"/>
  <c r="B29" i="130"/>
  <c r="C29" i="130" s="1"/>
  <c r="D28" i="130"/>
  <c r="B28" i="130"/>
  <c r="C28" i="130" s="1"/>
  <c r="D27" i="130"/>
  <c r="B27" i="130"/>
  <c r="C27" i="130" s="1"/>
  <c r="X24" i="130"/>
  <c r="X23" i="130"/>
  <c r="B39" i="130" s="1"/>
  <c r="C9" i="130"/>
  <c r="C8" i="130"/>
  <c r="D39" i="130" l="1"/>
  <c r="D38" i="129"/>
  <c r="B38" i="129"/>
  <c r="C38" i="129" s="1"/>
  <c r="D37" i="129"/>
  <c r="B37" i="129"/>
  <c r="C37" i="129" s="1"/>
  <c r="D36" i="129"/>
  <c r="B36" i="129"/>
  <c r="C36" i="129" s="1"/>
  <c r="D35" i="129"/>
  <c r="B35" i="129"/>
  <c r="C35" i="129" s="1"/>
  <c r="D34" i="129"/>
  <c r="B34" i="129"/>
  <c r="C34" i="129" s="1"/>
  <c r="D33" i="129"/>
  <c r="B33" i="129"/>
  <c r="C33" i="129" s="1"/>
  <c r="D32" i="129"/>
  <c r="B32" i="129"/>
  <c r="C32" i="129" s="1"/>
  <c r="D31" i="129"/>
  <c r="B31" i="129"/>
  <c r="C31" i="129" s="1"/>
  <c r="D30" i="129"/>
  <c r="B30" i="129"/>
  <c r="C30" i="129" s="1"/>
  <c r="D29" i="129"/>
  <c r="B29" i="129"/>
  <c r="C29" i="129" s="1"/>
  <c r="D28" i="129"/>
  <c r="B28" i="129"/>
  <c r="C28" i="129" s="1"/>
  <c r="D27" i="129"/>
  <c r="B27" i="129"/>
  <c r="C27" i="129" s="1"/>
  <c r="X24" i="129"/>
  <c r="X23" i="129"/>
  <c r="B39" i="129" s="1"/>
  <c r="C9" i="129"/>
  <c r="C8" i="129"/>
  <c r="D39" i="129" l="1"/>
  <c r="D38" i="128"/>
  <c r="B38" i="128"/>
  <c r="C38" i="128" s="1"/>
  <c r="D37" i="128"/>
  <c r="B37" i="128"/>
  <c r="C37" i="128" s="1"/>
  <c r="D36" i="128"/>
  <c r="B36" i="128"/>
  <c r="C36" i="128" s="1"/>
  <c r="D35" i="128"/>
  <c r="B35" i="128"/>
  <c r="C35" i="128" s="1"/>
  <c r="D34" i="128"/>
  <c r="B34" i="128"/>
  <c r="C34" i="128" s="1"/>
  <c r="D33" i="128"/>
  <c r="B33" i="128"/>
  <c r="C33" i="128" s="1"/>
  <c r="D32" i="128"/>
  <c r="B32" i="128"/>
  <c r="C32" i="128" s="1"/>
  <c r="D31" i="128"/>
  <c r="B31" i="128"/>
  <c r="C31" i="128" s="1"/>
  <c r="D30" i="128"/>
  <c r="B30" i="128"/>
  <c r="C30" i="128" s="1"/>
  <c r="D29" i="128"/>
  <c r="B29" i="128"/>
  <c r="C29" i="128" s="1"/>
  <c r="D28" i="128"/>
  <c r="B28" i="128"/>
  <c r="C28" i="128" s="1"/>
  <c r="D27" i="128"/>
  <c r="B27" i="128"/>
  <c r="C27" i="128" s="1"/>
  <c r="X24" i="128"/>
  <c r="X23" i="128"/>
  <c r="C9" i="128"/>
  <c r="C8" i="128"/>
  <c r="B39" i="128" l="1"/>
  <c r="D39" i="128"/>
  <c r="D38" i="127"/>
  <c r="B38" i="127"/>
  <c r="C38" i="127" s="1"/>
  <c r="D37" i="127"/>
  <c r="B37" i="127"/>
  <c r="C37" i="127" s="1"/>
  <c r="D36" i="127"/>
  <c r="B36" i="127"/>
  <c r="C36" i="127" s="1"/>
  <c r="D35" i="127"/>
  <c r="B35" i="127"/>
  <c r="C35" i="127" s="1"/>
  <c r="D34" i="127"/>
  <c r="B34" i="127"/>
  <c r="C34" i="127" s="1"/>
  <c r="D33" i="127"/>
  <c r="B33" i="127"/>
  <c r="C33" i="127" s="1"/>
  <c r="D32" i="127"/>
  <c r="B32" i="127"/>
  <c r="C32" i="127" s="1"/>
  <c r="D31" i="127"/>
  <c r="B31" i="127"/>
  <c r="C31" i="127" s="1"/>
  <c r="D30" i="127"/>
  <c r="B30" i="127"/>
  <c r="C30" i="127" s="1"/>
  <c r="D29" i="127"/>
  <c r="B29" i="127"/>
  <c r="C29" i="127" s="1"/>
  <c r="D28" i="127"/>
  <c r="B28" i="127"/>
  <c r="C28" i="127" s="1"/>
  <c r="D27" i="127"/>
  <c r="B27" i="127"/>
  <c r="C27" i="127" s="1"/>
  <c r="X24" i="127"/>
  <c r="X23" i="127"/>
  <c r="B39" i="127" s="1"/>
  <c r="C9" i="127"/>
  <c r="C8" i="127"/>
  <c r="D39" i="127" l="1"/>
  <c r="D38" i="126"/>
  <c r="B38" i="126"/>
  <c r="C38" i="126" s="1"/>
  <c r="D37" i="126"/>
  <c r="B37" i="126"/>
  <c r="C37" i="126" s="1"/>
  <c r="D36" i="126"/>
  <c r="B36" i="126"/>
  <c r="C36" i="126" s="1"/>
  <c r="D35" i="126"/>
  <c r="B35" i="126"/>
  <c r="C35" i="126" s="1"/>
  <c r="D34" i="126"/>
  <c r="B34" i="126"/>
  <c r="C34" i="126" s="1"/>
  <c r="D33" i="126"/>
  <c r="B33" i="126"/>
  <c r="C33" i="126" s="1"/>
  <c r="D32" i="126"/>
  <c r="B32" i="126"/>
  <c r="C32" i="126" s="1"/>
  <c r="D31" i="126"/>
  <c r="B31" i="126"/>
  <c r="C31" i="126" s="1"/>
  <c r="D30" i="126"/>
  <c r="B30" i="126"/>
  <c r="C30" i="126" s="1"/>
  <c r="D29" i="126"/>
  <c r="B29" i="126"/>
  <c r="C29" i="126" s="1"/>
  <c r="D28" i="126"/>
  <c r="B28" i="126"/>
  <c r="C28" i="126" s="1"/>
  <c r="D27" i="126"/>
  <c r="B27" i="126"/>
  <c r="C27" i="126" s="1"/>
  <c r="X24" i="126"/>
  <c r="X23" i="126"/>
  <c r="C9" i="126"/>
  <c r="C8" i="126"/>
  <c r="B39" i="126" l="1"/>
  <c r="D39" i="126"/>
  <c r="D38" i="125"/>
  <c r="B38" i="125"/>
  <c r="C38" i="125" s="1"/>
  <c r="D37" i="125"/>
  <c r="B37" i="125"/>
  <c r="C37" i="125" s="1"/>
  <c r="D36" i="125"/>
  <c r="B36" i="125"/>
  <c r="C36" i="125" s="1"/>
  <c r="D35" i="125"/>
  <c r="B35" i="125"/>
  <c r="C35" i="125" s="1"/>
  <c r="D34" i="125"/>
  <c r="B34" i="125"/>
  <c r="C34" i="125" s="1"/>
  <c r="D33" i="125"/>
  <c r="B33" i="125"/>
  <c r="C33" i="125" s="1"/>
  <c r="D32" i="125"/>
  <c r="B32" i="125"/>
  <c r="C32" i="125" s="1"/>
  <c r="D31" i="125"/>
  <c r="B31" i="125"/>
  <c r="C31" i="125" s="1"/>
  <c r="D30" i="125"/>
  <c r="B30" i="125"/>
  <c r="C30" i="125" s="1"/>
  <c r="D29" i="125"/>
  <c r="B29" i="125"/>
  <c r="C29" i="125" s="1"/>
  <c r="D28" i="125"/>
  <c r="B28" i="125"/>
  <c r="C28" i="125" s="1"/>
  <c r="D27" i="125"/>
  <c r="B27" i="125"/>
  <c r="C27" i="125" s="1"/>
  <c r="X24" i="125"/>
  <c r="X23" i="125"/>
  <c r="C9" i="125"/>
  <c r="C8" i="125"/>
  <c r="B39" i="125" l="1"/>
  <c r="D39" i="125"/>
  <c r="D38" i="124"/>
  <c r="B38" i="124"/>
  <c r="C38" i="124" s="1"/>
  <c r="D37" i="124"/>
  <c r="B37" i="124"/>
  <c r="C37" i="124" s="1"/>
  <c r="D36" i="124"/>
  <c r="B36" i="124"/>
  <c r="C36" i="124" s="1"/>
  <c r="D35" i="124"/>
  <c r="B35" i="124"/>
  <c r="C35" i="124" s="1"/>
  <c r="D34" i="124"/>
  <c r="B34" i="124"/>
  <c r="C34" i="124" s="1"/>
  <c r="D33" i="124"/>
  <c r="B33" i="124"/>
  <c r="C33" i="124" s="1"/>
  <c r="D32" i="124"/>
  <c r="B32" i="124"/>
  <c r="C32" i="124" s="1"/>
  <c r="D31" i="124"/>
  <c r="B31" i="124"/>
  <c r="C31" i="124" s="1"/>
  <c r="D30" i="124"/>
  <c r="B30" i="124"/>
  <c r="C30" i="124" s="1"/>
  <c r="D29" i="124"/>
  <c r="B29" i="124"/>
  <c r="C29" i="124" s="1"/>
  <c r="D28" i="124"/>
  <c r="B28" i="124"/>
  <c r="C28" i="124" s="1"/>
  <c r="D27" i="124"/>
  <c r="B27" i="124"/>
  <c r="C27" i="124" s="1"/>
  <c r="X24" i="124"/>
  <c r="X23" i="124"/>
  <c r="C9" i="124"/>
  <c r="C8" i="124"/>
  <c r="D39" i="124" l="1"/>
  <c r="B39" i="124"/>
  <c r="D38" i="123"/>
  <c r="B38" i="123"/>
  <c r="C38" i="123" s="1"/>
  <c r="D37" i="123"/>
  <c r="B37" i="123"/>
  <c r="C37" i="123" s="1"/>
  <c r="D36" i="123"/>
  <c r="B36" i="123"/>
  <c r="C36" i="123" s="1"/>
  <c r="D35" i="123"/>
  <c r="B35" i="123"/>
  <c r="C35" i="123" s="1"/>
  <c r="D34" i="123"/>
  <c r="B34" i="123"/>
  <c r="C34" i="123" s="1"/>
  <c r="D33" i="123"/>
  <c r="B33" i="123"/>
  <c r="C33" i="123" s="1"/>
  <c r="D32" i="123"/>
  <c r="B32" i="123"/>
  <c r="C32" i="123" s="1"/>
  <c r="D31" i="123"/>
  <c r="B31" i="123"/>
  <c r="C31" i="123" s="1"/>
  <c r="D30" i="123"/>
  <c r="B30" i="123"/>
  <c r="C30" i="123" s="1"/>
  <c r="D29" i="123"/>
  <c r="B29" i="123"/>
  <c r="C29" i="123" s="1"/>
  <c r="D28" i="123"/>
  <c r="B28" i="123"/>
  <c r="C28" i="123" s="1"/>
  <c r="D27" i="123"/>
  <c r="B27" i="123"/>
  <c r="C27" i="123" s="1"/>
  <c r="X24" i="123"/>
  <c r="X23" i="123"/>
  <c r="B39" i="123" s="1"/>
  <c r="C9" i="123"/>
  <c r="C8" i="123"/>
  <c r="D39" i="123" l="1"/>
  <c r="D38" i="122"/>
  <c r="B38" i="122"/>
  <c r="C38" i="122" s="1"/>
  <c r="D37" i="122"/>
  <c r="B37" i="122"/>
  <c r="C37" i="122" s="1"/>
  <c r="D36" i="122"/>
  <c r="B36" i="122"/>
  <c r="C36" i="122" s="1"/>
  <c r="D35" i="122"/>
  <c r="B35" i="122"/>
  <c r="C35" i="122" s="1"/>
  <c r="D34" i="122"/>
  <c r="B34" i="122"/>
  <c r="C34" i="122" s="1"/>
  <c r="D33" i="122"/>
  <c r="B33" i="122"/>
  <c r="C33" i="122" s="1"/>
  <c r="D32" i="122"/>
  <c r="B32" i="122"/>
  <c r="C32" i="122" s="1"/>
  <c r="D31" i="122"/>
  <c r="B31" i="122"/>
  <c r="C31" i="122" s="1"/>
  <c r="D30" i="122"/>
  <c r="B30" i="122"/>
  <c r="C30" i="122" s="1"/>
  <c r="D29" i="122"/>
  <c r="B29" i="122"/>
  <c r="C29" i="122" s="1"/>
  <c r="D28" i="122"/>
  <c r="B28" i="122"/>
  <c r="C28" i="122" s="1"/>
  <c r="D27" i="122"/>
  <c r="B27" i="122"/>
  <c r="C27" i="122" s="1"/>
  <c r="X24" i="122"/>
  <c r="X23" i="122"/>
  <c r="C9" i="122"/>
  <c r="C8" i="122"/>
  <c r="B39" i="122" l="1"/>
  <c r="D39" i="122"/>
  <c r="D38" i="121"/>
  <c r="B38" i="121"/>
  <c r="C38" i="121" s="1"/>
  <c r="D37" i="121"/>
  <c r="B37" i="121"/>
  <c r="C37" i="121" s="1"/>
  <c r="D36" i="121"/>
  <c r="B36" i="121"/>
  <c r="C36" i="121" s="1"/>
  <c r="D35" i="121"/>
  <c r="B35" i="121"/>
  <c r="C35" i="121" s="1"/>
  <c r="D34" i="121"/>
  <c r="B34" i="121"/>
  <c r="C34" i="121" s="1"/>
  <c r="D33" i="121"/>
  <c r="B33" i="121"/>
  <c r="C33" i="121" s="1"/>
  <c r="D32" i="121"/>
  <c r="B32" i="121"/>
  <c r="C32" i="121" s="1"/>
  <c r="D31" i="121"/>
  <c r="B31" i="121"/>
  <c r="C31" i="121" s="1"/>
  <c r="D30" i="121"/>
  <c r="B30" i="121"/>
  <c r="C30" i="121" s="1"/>
  <c r="D29" i="121"/>
  <c r="B29" i="121"/>
  <c r="C29" i="121" s="1"/>
  <c r="D28" i="121"/>
  <c r="B28" i="121"/>
  <c r="C28" i="121" s="1"/>
  <c r="D27" i="121"/>
  <c r="B27" i="121"/>
  <c r="C27" i="121" s="1"/>
  <c r="X24" i="121"/>
  <c r="X23" i="121"/>
  <c r="C9" i="121"/>
  <c r="C8" i="121"/>
  <c r="B39" i="121" l="1"/>
  <c r="D39" i="121"/>
  <c r="D38" i="120"/>
  <c r="B38" i="120"/>
  <c r="C38" i="120" s="1"/>
  <c r="D37" i="120"/>
  <c r="B37" i="120"/>
  <c r="C37" i="120" s="1"/>
  <c r="D36" i="120"/>
  <c r="B36" i="120"/>
  <c r="C36" i="120" s="1"/>
  <c r="D35" i="120"/>
  <c r="B35" i="120"/>
  <c r="C35" i="120" s="1"/>
  <c r="D34" i="120"/>
  <c r="B34" i="120"/>
  <c r="C34" i="120" s="1"/>
  <c r="D33" i="120"/>
  <c r="B33" i="120"/>
  <c r="C33" i="120" s="1"/>
  <c r="D32" i="120"/>
  <c r="B32" i="120"/>
  <c r="C32" i="120" s="1"/>
  <c r="D31" i="120"/>
  <c r="B31" i="120"/>
  <c r="C31" i="120" s="1"/>
  <c r="D30" i="120"/>
  <c r="B30" i="120"/>
  <c r="C30" i="120" s="1"/>
  <c r="D29" i="120"/>
  <c r="B29" i="120"/>
  <c r="C29" i="120" s="1"/>
  <c r="D28" i="120"/>
  <c r="B28" i="120"/>
  <c r="C28" i="120" s="1"/>
  <c r="D27" i="120"/>
  <c r="B27" i="120"/>
  <c r="C27" i="120" s="1"/>
  <c r="X24" i="120"/>
  <c r="X23" i="120"/>
  <c r="C9" i="120"/>
  <c r="C8" i="120"/>
  <c r="D39" i="120" l="1"/>
  <c r="B39" i="120"/>
  <c r="D38" i="119"/>
  <c r="B38" i="119"/>
  <c r="C38" i="119" s="1"/>
  <c r="D37" i="119"/>
  <c r="B37" i="119"/>
  <c r="C37" i="119" s="1"/>
  <c r="D36" i="119"/>
  <c r="B36" i="119"/>
  <c r="C36" i="119" s="1"/>
  <c r="D35" i="119"/>
  <c r="B35" i="119"/>
  <c r="C35" i="119" s="1"/>
  <c r="D34" i="119"/>
  <c r="B34" i="119"/>
  <c r="C34" i="119" s="1"/>
  <c r="D33" i="119"/>
  <c r="B33" i="119"/>
  <c r="C33" i="119" s="1"/>
  <c r="D32" i="119"/>
  <c r="B32" i="119"/>
  <c r="C32" i="119" s="1"/>
  <c r="D31" i="119"/>
  <c r="B31" i="119"/>
  <c r="C31" i="119" s="1"/>
  <c r="D30" i="119"/>
  <c r="B30" i="119"/>
  <c r="C30" i="119" s="1"/>
  <c r="D29" i="119"/>
  <c r="B29" i="119"/>
  <c r="C29" i="119" s="1"/>
  <c r="D28" i="119"/>
  <c r="B28" i="119"/>
  <c r="C28" i="119" s="1"/>
  <c r="D27" i="119"/>
  <c r="B27" i="119"/>
  <c r="C27" i="119" s="1"/>
  <c r="X24" i="119"/>
  <c r="X23" i="119"/>
  <c r="B39" i="119" s="1"/>
  <c r="C9" i="119"/>
  <c r="C8" i="119"/>
  <c r="D39" i="119" l="1"/>
  <c r="D38" i="118"/>
  <c r="B38" i="118"/>
  <c r="C38" i="118" s="1"/>
  <c r="D37" i="118"/>
  <c r="B37" i="118"/>
  <c r="C37" i="118" s="1"/>
  <c r="D36" i="118"/>
  <c r="B36" i="118"/>
  <c r="C36" i="118" s="1"/>
  <c r="D35" i="118"/>
  <c r="B35" i="118"/>
  <c r="C35" i="118" s="1"/>
  <c r="D34" i="118"/>
  <c r="B34" i="118"/>
  <c r="C34" i="118" s="1"/>
  <c r="D33" i="118"/>
  <c r="B33" i="118"/>
  <c r="C33" i="118" s="1"/>
  <c r="D32" i="118"/>
  <c r="B32" i="118"/>
  <c r="C32" i="118" s="1"/>
  <c r="D31" i="118"/>
  <c r="B31" i="118"/>
  <c r="C31" i="118" s="1"/>
  <c r="D30" i="118"/>
  <c r="B30" i="118"/>
  <c r="C30" i="118" s="1"/>
  <c r="D29" i="118"/>
  <c r="B29" i="118"/>
  <c r="C29" i="118" s="1"/>
  <c r="D28" i="118"/>
  <c r="B28" i="118"/>
  <c r="C28" i="118" s="1"/>
  <c r="D27" i="118"/>
  <c r="B27" i="118"/>
  <c r="C27" i="118" s="1"/>
  <c r="X24" i="118"/>
  <c r="X23" i="118"/>
  <c r="C9" i="118"/>
  <c r="C8" i="118"/>
  <c r="B39" i="118" l="1"/>
  <c r="D39" i="118"/>
  <c r="D38" i="117"/>
  <c r="B38" i="117"/>
  <c r="C38" i="117" s="1"/>
  <c r="D37" i="117"/>
  <c r="B37" i="117"/>
  <c r="C37" i="117" s="1"/>
  <c r="D36" i="117"/>
  <c r="B36" i="117"/>
  <c r="C36" i="117" s="1"/>
  <c r="D35" i="117"/>
  <c r="B35" i="117"/>
  <c r="C35" i="117" s="1"/>
  <c r="D34" i="117"/>
  <c r="B34" i="117"/>
  <c r="C34" i="117" s="1"/>
  <c r="D33" i="117"/>
  <c r="B33" i="117"/>
  <c r="C33" i="117" s="1"/>
  <c r="D32" i="117"/>
  <c r="B32" i="117"/>
  <c r="C32" i="117" s="1"/>
  <c r="D31" i="117"/>
  <c r="B31" i="117"/>
  <c r="C31" i="117" s="1"/>
  <c r="D30" i="117"/>
  <c r="B30" i="117"/>
  <c r="C30" i="117" s="1"/>
  <c r="D29" i="117"/>
  <c r="B29" i="117"/>
  <c r="C29" i="117" s="1"/>
  <c r="D28" i="117"/>
  <c r="B28" i="117"/>
  <c r="C28" i="117" s="1"/>
  <c r="D27" i="117"/>
  <c r="B27" i="117"/>
  <c r="C27" i="117" s="1"/>
  <c r="X24" i="117"/>
  <c r="X23" i="117"/>
  <c r="B39" i="117" s="1"/>
  <c r="C9" i="117"/>
  <c r="C8" i="117"/>
  <c r="D39" i="117" l="1"/>
  <c r="D38" i="116"/>
  <c r="B38" i="116"/>
  <c r="C38" i="116" s="1"/>
  <c r="D37" i="116"/>
  <c r="B37" i="116"/>
  <c r="C37" i="116" s="1"/>
  <c r="D36" i="116"/>
  <c r="B36" i="116"/>
  <c r="C36" i="116" s="1"/>
  <c r="D35" i="116"/>
  <c r="B35" i="116"/>
  <c r="C35" i="116" s="1"/>
  <c r="D34" i="116"/>
  <c r="B34" i="116"/>
  <c r="C34" i="116" s="1"/>
  <c r="D33" i="116"/>
  <c r="B33" i="116"/>
  <c r="C33" i="116" s="1"/>
  <c r="D32" i="116"/>
  <c r="B32" i="116"/>
  <c r="C32" i="116" s="1"/>
  <c r="D31" i="116"/>
  <c r="B31" i="116"/>
  <c r="C31" i="116" s="1"/>
  <c r="D30" i="116"/>
  <c r="B30" i="116"/>
  <c r="C30" i="116" s="1"/>
  <c r="D29" i="116"/>
  <c r="B29" i="116"/>
  <c r="C29" i="116" s="1"/>
  <c r="D28" i="116"/>
  <c r="B28" i="116"/>
  <c r="C28" i="116" s="1"/>
  <c r="D27" i="116"/>
  <c r="B27" i="116"/>
  <c r="C27" i="116" s="1"/>
  <c r="X24" i="116"/>
  <c r="X23" i="116"/>
  <c r="C9" i="116"/>
  <c r="C8" i="116"/>
  <c r="B39" i="116" l="1"/>
  <c r="D39" i="116"/>
  <c r="D38" i="115"/>
  <c r="B38" i="115"/>
  <c r="C38" i="115" s="1"/>
  <c r="D37" i="115"/>
  <c r="B37" i="115"/>
  <c r="C37" i="115" s="1"/>
  <c r="D36" i="115"/>
  <c r="B36" i="115"/>
  <c r="C36" i="115" s="1"/>
  <c r="D35" i="115"/>
  <c r="B35" i="115"/>
  <c r="C35" i="115" s="1"/>
  <c r="D34" i="115"/>
  <c r="B34" i="115"/>
  <c r="C34" i="115" s="1"/>
  <c r="D33" i="115"/>
  <c r="B33" i="115"/>
  <c r="C33" i="115" s="1"/>
  <c r="D32" i="115"/>
  <c r="B32" i="115"/>
  <c r="C32" i="115" s="1"/>
  <c r="D31" i="115"/>
  <c r="B31" i="115"/>
  <c r="C31" i="115" s="1"/>
  <c r="D30" i="115"/>
  <c r="B30" i="115"/>
  <c r="C30" i="115" s="1"/>
  <c r="D29" i="115"/>
  <c r="B29" i="115"/>
  <c r="C29" i="115" s="1"/>
  <c r="D28" i="115"/>
  <c r="B28" i="115"/>
  <c r="C28" i="115" s="1"/>
  <c r="D27" i="115"/>
  <c r="B27" i="115"/>
  <c r="C27" i="115" s="1"/>
  <c r="X24" i="115"/>
  <c r="X23" i="115"/>
  <c r="C9" i="115"/>
  <c r="C8" i="115"/>
  <c r="B39" i="115" l="1"/>
  <c r="D39" i="115"/>
  <c r="D38" i="114"/>
  <c r="B38" i="114"/>
  <c r="C38" i="114" s="1"/>
  <c r="D37" i="114"/>
  <c r="B37" i="114"/>
  <c r="C37" i="114" s="1"/>
  <c r="D36" i="114"/>
  <c r="B36" i="114"/>
  <c r="C36" i="114" s="1"/>
  <c r="D35" i="114"/>
  <c r="B35" i="114"/>
  <c r="C35" i="114" s="1"/>
  <c r="D34" i="114"/>
  <c r="B34" i="114"/>
  <c r="C34" i="114" s="1"/>
  <c r="D33" i="114"/>
  <c r="B33" i="114"/>
  <c r="C33" i="114" s="1"/>
  <c r="D32" i="114"/>
  <c r="B32" i="114"/>
  <c r="C32" i="114" s="1"/>
  <c r="D31" i="114"/>
  <c r="B31" i="114"/>
  <c r="C31" i="114" s="1"/>
  <c r="D30" i="114"/>
  <c r="B30" i="114"/>
  <c r="C30" i="114" s="1"/>
  <c r="D29" i="114"/>
  <c r="B29" i="114"/>
  <c r="C29" i="114" s="1"/>
  <c r="D28" i="114"/>
  <c r="B28" i="114"/>
  <c r="C28" i="114" s="1"/>
  <c r="D27" i="114"/>
  <c r="B27" i="114"/>
  <c r="C27" i="114" s="1"/>
  <c r="X24" i="114"/>
  <c r="X23" i="114"/>
  <c r="C9" i="114"/>
  <c r="C8" i="114"/>
  <c r="B39" i="114" l="1"/>
  <c r="D39" i="114"/>
  <c r="D38" i="113"/>
  <c r="B38" i="113"/>
  <c r="C38" i="113" s="1"/>
  <c r="D37" i="113"/>
  <c r="B37" i="113"/>
  <c r="C37" i="113" s="1"/>
  <c r="D36" i="113"/>
  <c r="B36" i="113"/>
  <c r="C36" i="113" s="1"/>
  <c r="D35" i="113"/>
  <c r="B35" i="113"/>
  <c r="C35" i="113" s="1"/>
  <c r="D34" i="113"/>
  <c r="B34" i="113"/>
  <c r="C34" i="113" s="1"/>
  <c r="D33" i="113"/>
  <c r="B33" i="113"/>
  <c r="C33" i="113" s="1"/>
  <c r="D32" i="113"/>
  <c r="B32" i="113"/>
  <c r="C32" i="113" s="1"/>
  <c r="D31" i="113"/>
  <c r="B31" i="113"/>
  <c r="C31" i="113" s="1"/>
  <c r="D30" i="113"/>
  <c r="B30" i="113"/>
  <c r="C30" i="113" s="1"/>
  <c r="D29" i="113"/>
  <c r="B29" i="113"/>
  <c r="C29" i="113" s="1"/>
  <c r="D28" i="113"/>
  <c r="B28" i="113"/>
  <c r="C28" i="113" s="1"/>
  <c r="D27" i="113"/>
  <c r="B27" i="113"/>
  <c r="C27" i="113" s="1"/>
  <c r="X24" i="113"/>
  <c r="X23" i="113"/>
  <c r="B39" i="113" s="1"/>
  <c r="C9" i="113"/>
  <c r="C8" i="113"/>
  <c r="D39" i="113" l="1"/>
  <c r="D38" i="112"/>
  <c r="B38" i="112"/>
  <c r="C38" i="112" s="1"/>
  <c r="D37" i="112"/>
  <c r="B37" i="112"/>
  <c r="C37" i="112" s="1"/>
  <c r="D36" i="112"/>
  <c r="B36" i="112"/>
  <c r="C36" i="112" s="1"/>
  <c r="D35" i="112"/>
  <c r="B35" i="112"/>
  <c r="C35" i="112" s="1"/>
  <c r="D34" i="112"/>
  <c r="B34" i="112"/>
  <c r="C34" i="112" s="1"/>
  <c r="D33" i="112"/>
  <c r="B33" i="112"/>
  <c r="C33" i="112" s="1"/>
  <c r="D32" i="112"/>
  <c r="B32" i="112"/>
  <c r="C32" i="112" s="1"/>
  <c r="D31" i="112"/>
  <c r="B31" i="112"/>
  <c r="C31" i="112" s="1"/>
  <c r="D30" i="112"/>
  <c r="B30" i="112"/>
  <c r="C30" i="112" s="1"/>
  <c r="D29" i="112"/>
  <c r="B29" i="112"/>
  <c r="C29" i="112" s="1"/>
  <c r="D28" i="112"/>
  <c r="B28" i="112"/>
  <c r="C28" i="112" s="1"/>
  <c r="D27" i="112"/>
  <c r="B27" i="112"/>
  <c r="C27" i="112" s="1"/>
  <c r="X24" i="112"/>
  <c r="X23" i="112"/>
  <c r="C9" i="112"/>
  <c r="C8" i="112"/>
  <c r="B39" i="112" l="1"/>
  <c r="D39" i="112"/>
  <c r="D38" i="111"/>
  <c r="B38" i="111"/>
  <c r="C38" i="111" s="1"/>
  <c r="D37" i="111"/>
  <c r="B37" i="111"/>
  <c r="C37" i="111" s="1"/>
  <c r="D36" i="111"/>
  <c r="B36" i="111"/>
  <c r="C36" i="111" s="1"/>
  <c r="D35" i="111"/>
  <c r="B35" i="111"/>
  <c r="C35" i="111" s="1"/>
  <c r="D34" i="111"/>
  <c r="B34" i="111"/>
  <c r="C34" i="111" s="1"/>
  <c r="D33" i="111"/>
  <c r="B33" i="111"/>
  <c r="C33" i="111" s="1"/>
  <c r="D32" i="111"/>
  <c r="B32" i="111"/>
  <c r="C32" i="111" s="1"/>
  <c r="D31" i="111"/>
  <c r="B31" i="111"/>
  <c r="C31" i="111" s="1"/>
  <c r="D30" i="111"/>
  <c r="B30" i="111"/>
  <c r="C30" i="111" s="1"/>
  <c r="D29" i="111"/>
  <c r="B29" i="111"/>
  <c r="C29" i="111" s="1"/>
  <c r="D28" i="111"/>
  <c r="B28" i="111"/>
  <c r="C28" i="111" s="1"/>
  <c r="D27" i="111"/>
  <c r="B27" i="111"/>
  <c r="C27" i="111" s="1"/>
  <c r="X24" i="111"/>
  <c r="X23" i="111"/>
  <c r="B39" i="111" s="1"/>
  <c r="C9" i="111"/>
  <c r="C8" i="111"/>
  <c r="D39" i="111" l="1"/>
  <c r="D38" i="110"/>
  <c r="B38" i="110"/>
  <c r="C38" i="110" s="1"/>
  <c r="D37" i="110"/>
  <c r="B37" i="110"/>
  <c r="C37" i="110" s="1"/>
  <c r="D36" i="110"/>
  <c r="B36" i="110"/>
  <c r="C36" i="110" s="1"/>
  <c r="D35" i="110"/>
  <c r="B35" i="110"/>
  <c r="C35" i="110" s="1"/>
  <c r="D34" i="110"/>
  <c r="B34" i="110"/>
  <c r="C34" i="110" s="1"/>
  <c r="D33" i="110"/>
  <c r="B33" i="110"/>
  <c r="C33" i="110" s="1"/>
  <c r="D32" i="110"/>
  <c r="B32" i="110"/>
  <c r="C32" i="110" s="1"/>
  <c r="D31" i="110"/>
  <c r="B31" i="110"/>
  <c r="C31" i="110" s="1"/>
  <c r="D30" i="110"/>
  <c r="B30" i="110"/>
  <c r="C30" i="110" s="1"/>
  <c r="D29" i="110"/>
  <c r="B29" i="110"/>
  <c r="C29" i="110" s="1"/>
  <c r="D28" i="110"/>
  <c r="B28" i="110"/>
  <c r="C28" i="110" s="1"/>
  <c r="D27" i="110"/>
  <c r="B27" i="110"/>
  <c r="C27" i="110" s="1"/>
  <c r="X24" i="110"/>
  <c r="X23" i="110"/>
  <c r="B39" i="110" s="1"/>
  <c r="C9" i="110"/>
  <c r="C8" i="110"/>
  <c r="D39" i="110" l="1"/>
  <c r="D38" i="109"/>
  <c r="B38" i="109"/>
  <c r="C38" i="109" s="1"/>
  <c r="D37" i="109"/>
  <c r="B37" i="109"/>
  <c r="C37" i="109" s="1"/>
  <c r="D36" i="109"/>
  <c r="B36" i="109"/>
  <c r="C36" i="109" s="1"/>
  <c r="D35" i="109"/>
  <c r="B35" i="109"/>
  <c r="C35" i="109" s="1"/>
  <c r="D34" i="109"/>
  <c r="B34" i="109"/>
  <c r="C34" i="109" s="1"/>
  <c r="D33" i="109"/>
  <c r="B33" i="109"/>
  <c r="C33" i="109" s="1"/>
  <c r="D32" i="109"/>
  <c r="B32" i="109"/>
  <c r="C32" i="109" s="1"/>
  <c r="D31" i="109"/>
  <c r="B31" i="109"/>
  <c r="C31" i="109" s="1"/>
  <c r="D30" i="109"/>
  <c r="B30" i="109"/>
  <c r="C30" i="109" s="1"/>
  <c r="D29" i="109"/>
  <c r="B29" i="109"/>
  <c r="C29" i="109" s="1"/>
  <c r="D28" i="109"/>
  <c r="B28" i="109"/>
  <c r="C28" i="109" s="1"/>
  <c r="D27" i="109"/>
  <c r="B27" i="109"/>
  <c r="C27" i="109" s="1"/>
  <c r="X24" i="109"/>
  <c r="X23" i="109"/>
  <c r="B39" i="109" s="1"/>
  <c r="C9" i="109"/>
  <c r="C8" i="109"/>
  <c r="D39" i="109" l="1"/>
  <c r="D38" i="108"/>
  <c r="B38" i="108"/>
  <c r="C38" i="108" s="1"/>
  <c r="D37" i="108"/>
  <c r="B37" i="108"/>
  <c r="C37" i="108" s="1"/>
  <c r="D36" i="108"/>
  <c r="B36" i="108"/>
  <c r="C36" i="108" s="1"/>
  <c r="D35" i="108"/>
  <c r="B35" i="108"/>
  <c r="C35" i="108" s="1"/>
  <c r="D34" i="108"/>
  <c r="B34" i="108"/>
  <c r="C34" i="108" s="1"/>
  <c r="D33" i="108"/>
  <c r="B33" i="108"/>
  <c r="C33" i="108" s="1"/>
  <c r="D32" i="108"/>
  <c r="B32" i="108"/>
  <c r="C32" i="108" s="1"/>
  <c r="D31" i="108"/>
  <c r="B31" i="108"/>
  <c r="C31" i="108" s="1"/>
  <c r="D30" i="108"/>
  <c r="B30" i="108"/>
  <c r="C30" i="108" s="1"/>
  <c r="D29" i="108"/>
  <c r="B29" i="108"/>
  <c r="C29" i="108" s="1"/>
  <c r="D28" i="108"/>
  <c r="B28" i="108"/>
  <c r="C28" i="108" s="1"/>
  <c r="D27" i="108"/>
  <c r="B27" i="108"/>
  <c r="C27" i="108" s="1"/>
  <c r="X24" i="108"/>
  <c r="X23" i="108"/>
  <c r="C9" i="108"/>
  <c r="C8" i="108"/>
  <c r="D39" i="108" l="1"/>
  <c r="B39" i="108"/>
  <c r="D38" i="107"/>
  <c r="B38" i="107"/>
  <c r="C38" i="107" s="1"/>
  <c r="D37" i="107"/>
  <c r="B37" i="107"/>
  <c r="C37" i="107" s="1"/>
  <c r="D36" i="107"/>
  <c r="B36" i="107"/>
  <c r="C36" i="107" s="1"/>
  <c r="D35" i="107"/>
  <c r="B35" i="107"/>
  <c r="C35" i="107" s="1"/>
  <c r="D34" i="107"/>
  <c r="B34" i="107"/>
  <c r="C34" i="107" s="1"/>
  <c r="D33" i="107"/>
  <c r="B33" i="107"/>
  <c r="C33" i="107" s="1"/>
  <c r="D32" i="107"/>
  <c r="B32" i="107"/>
  <c r="C32" i="107" s="1"/>
  <c r="D31" i="107"/>
  <c r="B31" i="107"/>
  <c r="C31" i="107" s="1"/>
  <c r="D30" i="107"/>
  <c r="B30" i="107"/>
  <c r="C30" i="107" s="1"/>
  <c r="D29" i="107"/>
  <c r="B29" i="107"/>
  <c r="C29" i="107" s="1"/>
  <c r="D28" i="107"/>
  <c r="B28" i="107"/>
  <c r="C28" i="107" s="1"/>
  <c r="D27" i="107"/>
  <c r="B27" i="107"/>
  <c r="C27" i="107" s="1"/>
  <c r="X24" i="107"/>
  <c r="X23" i="107"/>
  <c r="C9" i="107"/>
  <c r="C8" i="107"/>
  <c r="D39" i="107" l="1"/>
  <c r="B39" i="107"/>
  <c r="D38" i="106"/>
  <c r="B38" i="106"/>
  <c r="C38" i="106" s="1"/>
  <c r="D37" i="106"/>
  <c r="B37" i="106"/>
  <c r="C37" i="106" s="1"/>
  <c r="D36" i="106"/>
  <c r="B36" i="106"/>
  <c r="C36" i="106" s="1"/>
  <c r="D35" i="106"/>
  <c r="B35" i="106"/>
  <c r="C35" i="106" s="1"/>
  <c r="D34" i="106"/>
  <c r="B34" i="106"/>
  <c r="C34" i="106" s="1"/>
  <c r="D33" i="106"/>
  <c r="B33" i="106"/>
  <c r="C33" i="106" s="1"/>
  <c r="D32" i="106"/>
  <c r="B32" i="106"/>
  <c r="C32" i="106" s="1"/>
  <c r="D31" i="106"/>
  <c r="B31" i="106"/>
  <c r="C31" i="106" s="1"/>
  <c r="D30" i="106"/>
  <c r="B30" i="106"/>
  <c r="C30" i="106" s="1"/>
  <c r="D29" i="106"/>
  <c r="B29" i="106"/>
  <c r="C29" i="106" s="1"/>
  <c r="D28" i="106"/>
  <c r="B28" i="106"/>
  <c r="C28" i="106" s="1"/>
  <c r="D27" i="106"/>
  <c r="B27" i="106"/>
  <c r="C27" i="106" s="1"/>
  <c r="X24" i="106"/>
  <c r="X23" i="106"/>
  <c r="B39" i="106" s="1"/>
  <c r="C9" i="106"/>
  <c r="C8" i="106"/>
  <c r="D39" i="106" l="1"/>
  <c r="D38" i="105"/>
  <c r="B38" i="105"/>
  <c r="C38" i="105" s="1"/>
  <c r="D37" i="105"/>
  <c r="B37" i="105"/>
  <c r="C37" i="105" s="1"/>
  <c r="D36" i="105"/>
  <c r="B36" i="105"/>
  <c r="C36" i="105" s="1"/>
  <c r="D35" i="105"/>
  <c r="B35" i="105"/>
  <c r="C35" i="105" s="1"/>
  <c r="D34" i="105"/>
  <c r="B34" i="105"/>
  <c r="C34" i="105" s="1"/>
  <c r="D33" i="105"/>
  <c r="B33" i="105"/>
  <c r="C33" i="105" s="1"/>
  <c r="D32" i="105"/>
  <c r="B32" i="105"/>
  <c r="C32" i="105" s="1"/>
  <c r="D31" i="105"/>
  <c r="B31" i="105"/>
  <c r="C31" i="105" s="1"/>
  <c r="D30" i="105"/>
  <c r="B30" i="105"/>
  <c r="C30" i="105" s="1"/>
  <c r="D29" i="105"/>
  <c r="B29" i="105"/>
  <c r="C29" i="105" s="1"/>
  <c r="D28" i="105"/>
  <c r="B28" i="105"/>
  <c r="C28" i="105" s="1"/>
  <c r="D27" i="105"/>
  <c r="B27" i="105"/>
  <c r="C27" i="105" s="1"/>
  <c r="X24" i="105"/>
  <c r="X23" i="105"/>
  <c r="C9" i="105"/>
  <c r="C8" i="105"/>
  <c r="B39" i="105" l="1"/>
  <c r="D39" i="105"/>
  <c r="D38" i="104"/>
  <c r="B38" i="104"/>
  <c r="C38" i="104" s="1"/>
  <c r="D37" i="104"/>
  <c r="B37" i="104"/>
  <c r="C37" i="104" s="1"/>
  <c r="D36" i="104"/>
  <c r="B36" i="104"/>
  <c r="C36" i="104" s="1"/>
  <c r="D35" i="104"/>
  <c r="B35" i="104"/>
  <c r="C35" i="104" s="1"/>
  <c r="D34" i="104"/>
  <c r="B34" i="104"/>
  <c r="C34" i="104" s="1"/>
  <c r="D33" i="104"/>
  <c r="B33" i="104"/>
  <c r="C33" i="104" s="1"/>
  <c r="D32" i="104"/>
  <c r="B32" i="104"/>
  <c r="C32" i="104" s="1"/>
  <c r="D31" i="104"/>
  <c r="B31" i="104"/>
  <c r="C31" i="104" s="1"/>
  <c r="D30" i="104"/>
  <c r="B30" i="104"/>
  <c r="C30" i="104" s="1"/>
  <c r="D29" i="104"/>
  <c r="B29" i="104"/>
  <c r="C29" i="104" s="1"/>
  <c r="D28" i="104"/>
  <c r="B28" i="104"/>
  <c r="C28" i="104" s="1"/>
  <c r="D27" i="104"/>
  <c r="B27" i="104"/>
  <c r="C27" i="104" s="1"/>
  <c r="X24" i="104"/>
  <c r="X23" i="104"/>
  <c r="C9" i="104"/>
  <c r="C8" i="104"/>
  <c r="B39" i="104" l="1"/>
  <c r="D39" i="104"/>
  <c r="D38" i="103"/>
  <c r="B38" i="103"/>
  <c r="C38" i="103" s="1"/>
  <c r="D37" i="103"/>
  <c r="B37" i="103"/>
  <c r="C37" i="103" s="1"/>
  <c r="D36" i="103"/>
  <c r="B36" i="103"/>
  <c r="C36" i="103" s="1"/>
  <c r="D35" i="103"/>
  <c r="B35" i="103"/>
  <c r="C35" i="103" s="1"/>
  <c r="D34" i="103"/>
  <c r="B34" i="103"/>
  <c r="C34" i="103" s="1"/>
  <c r="D33" i="103"/>
  <c r="B33" i="103"/>
  <c r="C33" i="103" s="1"/>
  <c r="D32" i="103"/>
  <c r="B32" i="103"/>
  <c r="C32" i="103" s="1"/>
  <c r="D31" i="103"/>
  <c r="B31" i="103"/>
  <c r="C31" i="103" s="1"/>
  <c r="D30" i="103"/>
  <c r="B30" i="103"/>
  <c r="C30" i="103" s="1"/>
  <c r="D29" i="103"/>
  <c r="B29" i="103"/>
  <c r="C29" i="103" s="1"/>
  <c r="D28" i="103"/>
  <c r="B28" i="103"/>
  <c r="C28" i="103" s="1"/>
  <c r="D27" i="103"/>
  <c r="B27" i="103"/>
  <c r="C27" i="103" s="1"/>
  <c r="X24" i="103"/>
  <c r="X23" i="103"/>
  <c r="B39" i="103" s="1"/>
  <c r="C9" i="103"/>
  <c r="C8" i="103"/>
  <c r="D39" i="103" l="1"/>
  <c r="D38" i="102"/>
  <c r="B38" i="102"/>
  <c r="C38" i="102" s="1"/>
  <c r="D37" i="102"/>
  <c r="B37" i="102"/>
  <c r="C37" i="102" s="1"/>
  <c r="D36" i="102"/>
  <c r="B36" i="102"/>
  <c r="C36" i="102" s="1"/>
  <c r="D35" i="102"/>
  <c r="B35" i="102"/>
  <c r="C35" i="102" s="1"/>
  <c r="D34" i="102"/>
  <c r="B34" i="102"/>
  <c r="C34" i="102" s="1"/>
  <c r="D33" i="102"/>
  <c r="B33" i="102"/>
  <c r="C33" i="102" s="1"/>
  <c r="D32" i="102"/>
  <c r="B32" i="102"/>
  <c r="C32" i="102" s="1"/>
  <c r="D31" i="102"/>
  <c r="B31" i="102"/>
  <c r="C31" i="102" s="1"/>
  <c r="D30" i="102"/>
  <c r="B30" i="102"/>
  <c r="C30" i="102" s="1"/>
  <c r="D29" i="102"/>
  <c r="B29" i="102"/>
  <c r="C29" i="102" s="1"/>
  <c r="D28" i="102"/>
  <c r="B28" i="102"/>
  <c r="C28" i="102" s="1"/>
  <c r="D27" i="102"/>
  <c r="B27" i="102"/>
  <c r="C27" i="102" s="1"/>
  <c r="X24" i="102"/>
  <c r="X23" i="102"/>
  <c r="C9" i="102"/>
  <c r="C8" i="102"/>
  <c r="B39" i="102" l="1"/>
  <c r="D39" i="102"/>
  <c r="D38" i="101"/>
  <c r="B38" i="101"/>
  <c r="C38" i="101" s="1"/>
  <c r="D37" i="101"/>
  <c r="B37" i="101"/>
  <c r="C37" i="101" s="1"/>
  <c r="D36" i="101"/>
  <c r="B36" i="101"/>
  <c r="C36" i="101" s="1"/>
  <c r="D35" i="101"/>
  <c r="B35" i="101"/>
  <c r="C35" i="101" s="1"/>
  <c r="D34" i="101"/>
  <c r="B34" i="101"/>
  <c r="C34" i="101" s="1"/>
  <c r="D33" i="101"/>
  <c r="B33" i="101"/>
  <c r="C33" i="101" s="1"/>
  <c r="D32" i="101"/>
  <c r="B32" i="101"/>
  <c r="C32" i="101" s="1"/>
  <c r="D31" i="101"/>
  <c r="B31" i="101"/>
  <c r="C31" i="101" s="1"/>
  <c r="D30" i="101"/>
  <c r="B30" i="101"/>
  <c r="C30" i="101" s="1"/>
  <c r="D29" i="101"/>
  <c r="B29" i="101"/>
  <c r="C29" i="101" s="1"/>
  <c r="D28" i="101"/>
  <c r="B28" i="101"/>
  <c r="C28" i="101" s="1"/>
  <c r="D27" i="101"/>
  <c r="B27" i="101"/>
  <c r="C27" i="101" s="1"/>
  <c r="X24" i="101"/>
  <c r="X23" i="101"/>
  <c r="C9" i="101"/>
  <c r="C8" i="101"/>
  <c r="D39" i="101" l="1"/>
  <c r="B39" i="101"/>
  <c r="D38" i="100"/>
  <c r="B38" i="100"/>
  <c r="C38" i="100" s="1"/>
  <c r="D37" i="100"/>
  <c r="B37" i="100"/>
  <c r="C37" i="100" s="1"/>
  <c r="D36" i="100"/>
  <c r="B36" i="100"/>
  <c r="C36" i="100" s="1"/>
  <c r="D35" i="100"/>
  <c r="B35" i="100"/>
  <c r="C35" i="100" s="1"/>
  <c r="D34" i="100"/>
  <c r="B34" i="100"/>
  <c r="C34" i="100" s="1"/>
  <c r="D33" i="100"/>
  <c r="B33" i="100"/>
  <c r="C33" i="100" s="1"/>
  <c r="D32" i="100"/>
  <c r="B32" i="100"/>
  <c r="C32" i="100" s="1"/>
  <c r="D31" i="100"/>
  <c r="B31" i="100"/>
  <c r="C31" i="100" s="1"/>
  <c r="D30" i="100"/>
  <c r="B30" i="100"/>
  <c r="C30" i="100" s="1"/>
  <c r="D29" i="100"/>
  <c r="B29" i="100"/>
  <c r="C29" i="100" s="1"/>
  <c r="D28" i="100"/>
  <c r="B28" i="100"/>
  <c r="C28" i="100" s="1"/>
  <c r="D27" i="100"/>
  <c r="B27" i="100"/>
  <c r="C27" i="100" s="1"/>
  <c r="X24" i="100"/>
  <c r="X23" i="100"/>
  <c r="C9" i="100"/>
  <c r="C8" i="100"/>
  <c r="B39" i="100" l="1"/>
  <c r="D39" i="100"/>
  <c r="D38" i="99"/>
  <c r="B38" i="99"/>
  <c r="C38" i="99" s="1"/>
  <c r="D37" i="99"/>
  <c r="B37" i="99"/>
  <c r="C37" i="99" s="1"/>
  <c r="D36" i="99"/>
  <c r="B36" i="99"/>
  <c r="C36" i="99" s="1"/>
  <c r="D35" i="99"/>
  <c r="B35" i="99"/>
  <c r="C35" i="99" s="1"/>
  <c r="D34" i="99"/>
  <c r="B34" i="99"/>
  <c r="C34" i="99" s="1"/>
  <c r="D33" i="99"/>
  <c r="B33" i="99"/>
  <c r="C33" i="99" s="1"/>
  <c r="D32" i="99"/>
  <c r="B32" i="99"/>
  <c r="C32" i="99" s="1"/>
  <c r="D31" i="99"/>
  <c r="B31" i="99"/>
  <c r="C31" i="99" s="1"/>
  <c r="D30" i="99"/>
  <c r="B30" i="99"/>
  <c r="C30" i="99" s="1"/>
  <c r="D29" i="99"/>
  <c r="B29" i="99"/>
  <c r="C29" i="99" s="1"/>
  <c r="D28" i="99"/>
  <c r="B28" i="99"/>
  <c r="C28" i="99" s="1"/>
  <c r="D27" i="99"/>
  <c r="B27" i="99"/>
  <c r="C27" i="99" s="1"/>
  <c r="X24" i="99"/>
  <c r="X23" i="99"/>
  <c r="C9" i="99"/>
  <c r="C8" i="99"/>
  <c r="D39" i="99" l="1"/>
  <c r="B39" i="99"/>
  <c r="D38" i="98"/>
  <c r="B38" i="98"/>
  <c r="C38" i="98" s="1"/>
  <c r="D37" i="98"/>
  <c r="B37" i="98"/>
  <c r="C37" i="98" s="1"/>
  <c r="D36" i="98"/>
  <c r="B36" i="98"/>
  <c r="C36" i="98" s="1"/>
  <c r="D35" i="98"/>
  <c r="B35" i="98"/>
  <c r="C35" i="98" s="1"/>
  <c r="D34" i="98"/>
  <c r="B34" i="98"/>
  <c r="C34" i="98" s="1"/>
  <c r="D33" i="98"/>
  <c r="B33" i="98"/>
  <c r="C33" i="98" s="1"/>
  <c r="D32" i="98"/>
  <c r="B32" i="98"/>
  <c r="C32" i="98" s="1"/>
  <c r="D31" i="98"/>
  <c r="B31" i="98"/>
  <c r="C31" i="98" s="1"/>
  <c r="D30" i="98"/>
  <c r="B30" i="98"/>
  <c r="C30" i="98" s="1"/>
  <c r="D29" i="98"/>
  <c r="B29" i="98"/>
  <c r="C29" i="98" s="1"/>
  <c r="D28" i="98"/>
  <c r="B28" i="98"/>
  <c r="C28" i="98" s="1"/>
  <c r="D27" i="98"/>
  <c r="B27" i="98"/>
  <c r="C27" i="98" s="1"/>
  <c r="X24" i="98"/>
  <c r="X23" i="98"/>
  <c r="C9" i="98"/>
  <c r="C8" i="98"/>
  <c r="D39" i="98" l="1"/>
  <c r="B39" i="98"/>
  <c r="D38" i="97"/>
  <c r="B38" i="97"/>
  <c r="C38" i="97" s="1"/>
  <c r="D37" i="97"/>
  <c r="B37" i="97"/>
  <c r="C37" i="97" s="1"/>
  <c r="D36" i="97"/>
  <c r="B36" i="97"/>
  <c r="C36" i="97" s="1"/>
  <c r="D35" i="97"/>
  <c r="B35" i="97"/>
  <c r="C35" i="97" s="1"/>
  <c r="D34" i="97"/>
  <c r="B34" i="97"/>
  <c r="C34" i="97" s="1"/>
  <c r="D33" i="97"/>
  <c r="B33" i="97"/>
  <c r="C33" i="97" s="1"/>
  <c r="D32" i="97"/>
  <c r="B32" i="97"/>
  <c r="C32" i="97" s="1"/>
  <c r="D31" i="97"/>
  <c r="B31" i="97"/>
  <c r="C31" i="97" s="1"/>
  <c r="D30" i="97"/>
  <c r="B30" i="97"/>
  <c r="C30" i="97" s="1"/>
  <c r="D29" i="97"/>
  <c r="B29" i="97"/>
  <c r="C29" i="97" s="1"/>
  <c r="D28" i="97"/>
  <c r="B28" i="97"/>
  <c r="C28" i="97" s="1"/>
  <c r="D27" i="97"/>
  <c r="B27" i="97"/>
  <c r="C27" i="97" s="1"/>
  <c r="X24" i="97"/>
  <c r="X23" i="97"/>
  <c r="C9" i="97"/>
  <c r="C8" i="97"/>
  <c r="B39" i="97" l="1"/>
  <c r="D39" i="97"/>
  <c r="D38" i="96"/>
  <c r="B38" i="96"/>
  <c r="C38" i="96" s="1"/>
  <c r="D37" i="96"/>
  <c r="B37" i="96"/>
  <c r="C37" i="96" s="1"/>
  <c r="D36" i="96"/>
  <c r="B36" i="96"/>
  <c r="C36" i="96" s="1"/>
  <c r="D35" i="96"/>
  <c r="B35" i="96"/>
  <c r="C35" i="96" s="1"/>
  <c r="D34" i="96"/>
  <c r="B34" i="96"/>
  <c r="C34" i="96" s="1"/>
  <c r="D33" i="96"/>
  <c r="B33" i="96"/>
  <c r="C33" i="96" s="1"/>
  <c r="D32" i="96"/>
  <c r="B32" i="96"/>
  <c r="C32" i="96" s="1"/>
  <c r="D31" i="96"/>
  <c r="B31" i="96"/>
  <c r="C31" i="96" s="1"/>
  <c r="D30" i="96"/>
  <c r="B30" i="96"/>
  <c r="C30" i="96" s="1"/>
  <c r="D29" i="96"/>
  <c r="B29" i="96"/>
  <c r="C29" i="96" s="1"/>
  <c r="D28" i="96"/>
  <c r="B28" i="96"/>
  <c r="C28" i="96" s="1"/>
  <c r="D27" i="96"/>
  <c r="B27" i="96"/>
  <c r="C27" i="96" s="1"/>
  <c r="X24" i="96"/>
  <c r="X23" i="96"/>
  <c r="B39" i="96" s="1"/>
  <c r="C9" i="96"/>
  <c r="C8" i="96"/>
  <c r="D39" i="96" l="1"/>
  <c r="D38" i="95"/>
  <c r="B38" i="95"/>
  <c r="C38" i="95" s="1"/>
  <c r="D37" i="95"/>
  <c r="B37" i="95"/>
  <c r="C37" i="95" s="1"/>
  <c r="D36" i="95"/>
  <c r="B36" i="95"/>
  <c r="C36" i="95" s="1"/>
  <c r="D35" i="95"/>
  <c r="B35" i="95"/>
  <c r="C35" i="95" s="1"/>
  <c r="D34" i="95"/>
  <c r="B34" i="95"/>
  <c r="C34" i="95" s="1"/>
  <c r="D33" i="95"/>
  <c r="B33" i="95"/>
  <c r="C33" i="95" s="1"/>
  <c r="D32" i="95"/>
  <c r="B32" i="95"/>
  <c r="C32" i="95" s="1"/>
  <c r="D31" i="95"/>
  <c r="B31" i="95"/>
  <c r="C31" i="95" s="1"/>
  <c r="D30" i="95"/>
  <c r="B30" i="95"/>
  <c r="C30" i="95" s="1"/>
  <c r="D29" i="95"/>
  <c r="B29" i="95"/>
  <c r="C29" i="95" s="1"/>
  <c r="D28" i="95"/>
  <c r="B28" i="95"/>
  <c r="C28" i="95" s="1"/>
  <c r="D27" i="95"/>
  <c r="B27" i="95"/>
  <c r="C27" i="95" s="1"/>
  <c r="X24" i="95"/>
  <c r="X23" i="95"/>
  <c r="C9" i="95"/>
  <c r="C8" i="95"/>
  <c r="B39" i="95" l="1"/>
  <c r="D39" i="95"/>
  <c r="D38" i="94"/>
  <c r="B38" i="94"/>
  <c r="C38" i="94" s="1"/>
  <c r="D37" i="94"/>
  <c r="B37" i="94"/>
  <c r="C37" i="94" s="1"/>
  <c r="D36" i="94"/>
  <c r="B36" i="94"/>
  <c r="C36" i="94" s="1"/>
  <c r="D35" i="94"/>
  <c r="B35" i="94"/>
  <c r="C35" i="94" s="1"/>
  <c r="D34" i="94"/>
  <c r="B34" i="94"/>
  <c r="C34" i="94" s="1"/>
  <c r="D33" i="94"/>
  <c r="B33" i="94"/>
  <c r="C33" i="94" s="1"/>
  <c r="D32" i="94"/>
  <c r="B32" i="94"/>
  <c r="C32" i="94" s="1"/>
  <c r="D31" i="94"/>
  <c r="B31" i="94"/>
  <c r="C31" i="94" s="1"/>
  <c r="D30" i="94"/>
  <c r="B30" i="94"/>
  <c r="C30" i="94" s="1"/>
  <c r="D29" i="94"/>
  <c r="B29" i="94"/>
  <c r="C29" i="94" s="1"/>
  <c r="D28" i="94"/>
  <c r="B28" i="94"/>
  <c r="C28" i="94" s="1"/>
  <c r="D27" i="94"/>
  <c r="B27" i="94"/>
  <c r="C27" i="94" s="1"/>
  <c r="X24" i="94"/>
  <c r="X23" i="94"/>
  <c r="C9" i="94"/>
  <c r="C8" i="94"/>
  <c r="B39" i="94" l="1"/>
  <c r="D39" i="94"/>
  <c r="D38" i="93"/>
  <c r="B38" i="93"/>
  <c r="C38" i="93" s="1"/>
  <c r="D37" i="93"/>
  <c r="B37" i="93"/>
  <c r="C37" i="93" s="1"/>
  <c r="D36" i="93"/>
  <c r="B36" i="93"/>
  <c r="C36" i="93" s="1"/>
  <c r="D35" i="93"/>
  <c r="B35" i="93"/>
  <c r="C35" i="93" s="1"/>
  <c r="D34" i="93"/>
  <c r="B34" i="93"/>
  <c r="C34" i="93" s="1"/>
  <c r="D33" i="93"/>
  <c r="B33" i="93"/>
  <c r="C33" i="93" s="1"/>
  <c r="D32" i="93"/>
  <c r="B32" i="93"/>
  <c r="C32" i="93" s="1"/>
  <c r="D31" i="93"/>
  <c r="B31" i="93"/>
  <c r="C31" i="93" s="1"/>
  <c r="D30" i="93"/>
  <c r="B30" i="93"/>
  <c r="C30" i="93" s="1"/>
  <c r="D29" i="93"/>
  <c r="B29" i="93"/>
  <c r="C29" i="93" s="1"/>
  <c r="D28" i="93"/>
  <c r="B28" i="93"/>
  <c r="C28" i="93" s="1"/>
  <c r="D27" i="93"/>
  <c r="B27" i="93"/>
  <c r="C27" i="93" s="1"/>
  <c r="X24" i="93"/>
  <c r="X23" i="93"/>
  <c r="C9" i="93"/>
  <c r="C8" i="93"/>
  <c r="B39" i="93" l="1"/>
  <c r="D39" i="93"/>
  <c r="D38" i="92"/>
  <c r="B38" i="92"/>
  <c r="C38" i="92" s="1"/>
  <c r="D37" i="92"/>
  <c r="B37" i="92"/>
  <c r="C37" i="92" s="1"/>
  <c r="D36" i="92"/>
  <c r="B36" i="92"/>
  <c r="C36" i="92" s="1"/>
  <c r="D35" i="92"/>
  <c r="B35" i="92"/>
  <c r="C35" i="92" s="1"/>
  <c r="D34" i="92"/>
  <c r="B34" i="92"/>
  <c r="C34" i="92" s="1"/>
  <c r="D33" i="92"/>
  <c r="B33" i="92"/>
  <c r="C33" i="92" s="1"/>
  <c r="D32" i="92"/>
  <c r="B32" i="92"/>
  <c r="C32" i="92" s="1"/>
  <c r="D31" i="92"/>
  <c r="B31" i="92"/>
  <c r="C31" i="92" s="1"/>
  <c r="D30" i="92"/>
  <c r="B30" i="92"/>
  <c r="C30" i="92" s="1"/>
  <c r="D29" i="92"/>
  <c r="B29" i="92"/>
  <c r="C29" i="92" s="1"/>
  <c r="D28" i="92"/>
  <c r="B28" i="92"/>
  <c r="C28" i="92" s="1"/>
  <c r="D27" i="92"/>
  <c r="B27" i="92"/>
  <c r="C27" i="92" s="1"/>
  <c r="X24" i="92"/>
  <c r="X23" i="92"/>
  <c r="B39" i="92" s="1"/>
  <c r="C9" i="92"/>
  <c r="C8" i="92"/>
  <c r="D39" i="92" l="1"/>
  <c r="D38" i="91"/>
  <c r="B38" i="91"/>
  <c r="C38" i="91" s="1"/>
  <c r="D37" i="91"/>
  <c r="B37" i="91"/>
  <c r="C37" i="91" s="1"/>
  <c r="D36" i="91"/>
  <c r="B36" i="91"/>
  <c r="C36" i="91" s="1"/>
  <c r="D35" i="91"/>
  <c r="B35" i="91"/>
  <c r="C35" i="91" s="1"/>
  <c r="D34" i="91"/>
  <c r="B34" i="91"/>
  <c r="C34" i="91" s="1"/>
  <c r="D33" i="91"/>
  <c r="B33" i="91"/>
  <c r="C33" i="91" s="1"/>
  <c r="D32" i="91"/>
  <c r="B32" i="91"/>
  <c r="C32" i="91" s="1"/>
  <c r="D31" i="91"/>
  <c r="B31" i="91"/>
  <c r="C31" i="91" s="1"/>
  <c r="D30" i="91"/>
  <c r="B30" i="91"/>
  <c r="C30" i="91" s="1"/>
  <c r="D29" i="91"/>
  <c r="B29" i="91"/>
  <c r="C29" i="91" s="1"/>
  <c r="D28" i="91"/>
  <c r="B28" i="91"/>
  <c r="C28" i="91" s="1"/>
  <c r="D27" i="91"/>
  <c r="B27" i="91"/>
  <c r="C27" i="91" s="1"/>
  <c r="X24" i="91"/>
  <c r="X23" i="91"/>
  <c r="C9" i="91"/>
  <c r="C8" i="91"/>
  <c r="D39" i="91" l="1"/>
  <c r="B39" i="91"/>
  <c r="D38" i="90"/>
  <c r="B38" i="90"/>
  <c r="C38" i="90" s="1"/>
  <c r="D37" i="90"/>
  <c r="B37" i="90"/>
  <c r="C37" i="90" s="1"/>
  <c r="D36" i="90"/>
  <c r="B36" i="90"/>
  <c r="C36" i="90" s="1"/>
  <c r="D35" i="90"/>
  <c r="B35" i="90"/>
  <c r="C35" i="90" s="1"/>
  <c r="D34" i="90"/>
  <c r="B34" i="90"/>
  <c r="C34" i="90" s="1"/>
  <c r="D33" i="90"/>
  <c r="B33" i="90"/>
  <c r="C33" i="90" s="1"/>
  <c r="D32" i="90"/>
  <c r="B32" i="90"/>
  <c r="C32" i="90" s="1"/>
  <c r="D31" i="90"/>
  <c r="B31" i="90"/>
  <c r="C31" i="90" s="1"/>
  <c r="D30" i="90"/>
  <c r="B30" i="90"/>
  <c r="C30" i="90" s="1"/>
  <c r="D29" i="90"/>
  <c r="B29" i="90"/>
  <c r="C29" i="90" s="1"/>
  <c r="D28" i="90"/>
  <c r="B28" i="90"/>
  <c r="C28" i="90" s="1"/>
  <c r="D27" i="90"/>
  <c r="B27" i="90"/>
  <c r="C27" i="90" s="1"/>
  <c r="X24" i="90"/>
  <c r="X23" i="90"/>
  <c r="B39" i="90" s="1"/>
  <c r="C9" i="90"/>
  <c r="C8" i="90"/>
  <c r="D39" i="90" l="1"/>
  <c r="D38" i="89"/>
  <c r="B38" i="89"/>
  <c r="C38" i="89" s="1"/>
  <c r="D37" i="89"/>
  <c r="B37" i="89"/>
  <c r="C37" i="89" s="1"/>
  <c r="D36" i="89"/>
  <c r="B36" i="89"/>
  <c r="C36" i="89" s="1"/>
  <c r="D35" i="89"/>
  <c r="B35" i="89"/>
  <c r="C35" i="89" s="1"/>
  <c r="D34" i="89"/>
  <c r="B34" i="89"/>
  <c r="C34" i="89" s="1"/>
  <c r="D33" i="89"/>
  <c r="B33" i="89"/>
  <c r="C33" i="89" s="1"/>
  <c r="D32" i="89"/>
  <c r="B32" i="89"/>
  <c r="C32" i="89" s="1"/>
  <c r="D31" i="89"/>
  <c r="B31" i="89"/>
  <c r="C31" i="89" s="1"/>
  <c r="D30" i="89"/>
  <c r="B30" i="89"/>
  <c r="C30" i="89" s="1"/>
  <c r="D29" i="89"/>
  <c r="B29" i="89"/>
  <c r="C29" i="89" s="1"/>
  <c r="D28" i="89"/>
  <c r="B28" i="89"/>
  <c r="C28" i="89" s="1"/>
  <c r="D27" i="89"/>
  <c r="B27" i="89"/>
  <c r="C27" i="89" s="1"/>
  <c r="X24" i="89"/>
  <c r="X23" i="89"/>
  <c r="B39" i="89" s="1"/>
  <c r="C9" i="89"/>
  <c r="C8" i="89"/>
  <c r="D39" i="89" l="1"/>
  <c r="D38" i="88"/>
  <c r="B38" i="88"/>
  <c r="C38" i="88" s="1"/>
  <c r="D37" i="88"/>
  <c r="B37" i="88"/>
  <c r="C37" i="88" s="1"/>
  <c r="D36" i="88"/>
  <c r="B36" i="88"/>
  <c r="C36" i="88" s="1"/>
  <c r="D35" i="88"/>
  <c r="B35" i="88"/>
  <c r="C35" i="88" s="1"/>
  <c r="D34" i="88"/>
  <c r="B34" i="88"/>
  <c r="C34" i="88" s="1"/>
  <c r="D33" i="88"/>
  <c r="B33" i="88"/>
  <c r="C33" i="88" s="1"/>
  <c r="D32" i="88"/>
  <c r="B32" i="88"/>
  <c r="C32" i="88" s="1"/>
  <c r="D31" i="88"/>
  <c r="B31" i="88"/>
  <c r="C31" i="88" s="1"/>
  <c r="D30" i="88"/>
  <c r="B30" i="88"/>
  <c r="C30" i="88" s="1"/>
  <c r="D29" i="88"/>
  <c r="B29" i="88"/>
  <c r="C29" i="88" s="1"/>
  <c r="D28" i="88"/>
  <c r="B28" i="88"/>
  <c r="C28" i="88" s="1"/>
  <c r="D27" i="88"/>
  <c r="B27" i="88"/>
  <c r="C27" i="88" s="1"/>
  <c r="X24" i="88"/>
  <c r="X23" i="88"/>
  <c r="C9" i="88"/>
  <c r="C8" i="88"/>
  <c r="B39" i="88" l="1"/>
  <c r="D39" i="88"/>
  <c r="D38" i="87"/>
  <c r="B38" i="87"/>
  <c r="C38" i="87" s="1"/>
  <c r="D37" i="87"/>
  <c r="B37" i="87"/>
  <c r="C37" i="87" s="1"/>
  <c r="D36" i="87"/>
  <c r="B36" i="87"/>
  <c r="C36" i="87" s="1"/>
  <c r="D35" i="87"/>
  <c r="B35" i="87"/>
  <c r="C35" i="87" s="1"/>
  <c r="D34" i="87"/>
  <c r="B34" i="87"/>
  <c r="C34" i="87" s="1"/>
  <c r="D33" i="87"/>
  <c r="B33" i="87"/>
  <c r="C33" i="87" s="1"/>
  <c r="D32" i="87"/>
  <c r="B32" i="87"/>
  <c r="C32" i="87" s="1"/>
  <c r="D31" i="87"/>
  <c r="B31" i="87"/>
  <c r="C31" i="87" s="1"/>
  <c r="D30" i="87"/>
  <c r="B30" i="87"/>
  <c r="C30" i="87" s="1"/>
  <c r="D29" i="87"/>
  <c r="B29" i="87"/>
  <c r="C29" i="87" s="1"/>
  <c r="D28" i="87"/>
  <c r="B28" i="87"/>
  <c r="C28" i="87" s="1"/>
  <c r="D27" i="87"/>
  <c r="B27" i="87"/>
  <c r="C27" i="87" s="1"/>
  <c r="X24" i="87"/>
  <c r="X23" i="87"/>
  <c r="C9" i="87"/>
  <c r="C8" i="87"/>
  <c r="B39" i="87" l="1"/>
  <c r="D39" i="87"/>
  <c r="D38" i="86"/>
  <c r="B38" i="86"/>
  <c r="C38" i="86" s="1"/>
  <c r="D37" i="86"/>
  <c r="B37" i="86"/>
  <c r="C37" i="86" s="1"/>
  <c r="D36" i="86"/>
  <c r="B36" i="86"/>
  <c r="C36" i="86" s="1"/>
  <c r="D35" i="86"/>
  <c r="B35" i="86"/>
  <c r="C35" i="86" s="1"/>
  <c r="D34" i="86"/>
  <c r="B34" i="86"/>
  <c r="C34" i="86" s="1"/>
  <c r="D33" i="86"/>
  <c r="B33" i="86"/>
  <c r="C33" i="86" s="1"/>
  <c r="D32" i="86"/>
  <c r="B32" i="86"/>
  <c r="C32" i="86" s="1"/>
  <c r="D31" i="86"/>
  <c r="B31" i="86"/>
  <c r="C31" i="86" s="1"/>
  <c r="D30" i="86"/>
  <c r="B30" i="86"/>
  <c r="C30" i="86" s="1"/>
  <c r="D29" i="86"/>
  <c r="B29" i="86"/>
  <c r="C29" i="86" s="1"/>
  <c r="D28" i="86"/>
  <c r="B28" i="86"/>
  <c r="C28" i="86" s="1"/>
  <c r="D27" i="86"/>
  <c r="B27" i="86"/>
  <c r="C27" i="86" s="1"/>
  <c r="X24" i="86"/>
  <c r="X23" i="86"/>
  <c r="B39" i="86" s="1"/>
  <c r="C9" i="86"/>
  <c r="C8" i="86"/>
  <c r="D39" i="86" l="1"/>
  <c r="D38" i="85"/>
  <c r="B38" i="85"/>
  <c r="C38" i="85" s="1"/>
  <c r="D37" i="85"/>
  <c r="B37" i="85"/>
  <c r="C37" i="85" s="1"/>
  <c r="D36" i="85"/>
  <c r="B36" i="85"/>
  <c r="C36" i="85" s="1"/>
  <c r="D35" i="85"/>
  <c r="B35" i="85"/>
  <c r="C35" i="85" s="1"/>
  <c r="D34" i="85"/>
  <c r="B34" i="85"/>
  <c r="C34" i="85" s="1"/>
  <c r="D33" i="85"/>
  <c r="B33" i="85"/>
  <c r="C33" i="85" s="1"/>
  <c r="D32" i="85"/>
  <c r="B32" i="85"/>
  <c r="C32" i="85" s="1"/>
  <c r="D31" i="85"/>
  <c r="B31" i="85"/>
  <c r="C31" i="85" s="1"/>
  <c r="D30" i="85"/>
  <c r="B30" i="85"/>
  <c r="C30" i="85" s="1"/>
  <c r="D29" i="85"/>
  <c r="B29" i="85"/>
  <c r="C29" i="85" s="1"/>
  <c r="D28" i="85"/>
  <c r="B28" i="85"/>
  <c r="C28" i="85" s="1"/>
  <c r="D27" i="85"/>
  <c r="B27" i="85"/>
  <c r="C27" i="85" s="1"/>
  <c r="X24" i="85"/>
  <c r="X23" i="85"/>
  <c r="C9" i="85"/>
  <c r="C8" i="85"/>
  <c r="B39" i="85" l="1"/>
  <c r="D39" i="85"/>
  <c r="D38" i="84"/>
  <c r="B38" i="84"/>
  <c r="C38" i="84" s="1"/>
  <c r="D37" i="84"/>
  <c r="B37" i="84"/>
  <c r="C37" i="84" s="1"/>
  <c r="D36" i="84"/>
  <c r="B36" i="84"/>
  <c r="C36" i="84" s="1"/>
  <c r="D35" i="84"/>
  <c r="B35" i="84"/>
  <c r="C35" i="84" s="1"/>
  <c r="D34" i="84"/>
  <c r="B34" i="84"/>
  <c r="C34" i="84" s="1"/>
  <c r="D33" i="84"/>
  <c r="B33" i="84"/>
  <c r="C33" i="84" s="1"/>
  <c r="D32" i="84"/>
  <c r="B32" i="84"/>
  <c r="C32" i="84" s="1"/>
  <c r="D31" i="84"/>
  <c r="B31" i="84"/>
  <c r="C31" i="84" s="1"/>
  <c r="D30" i="84"/>
  <c r="B30" i="84"/>
  <c r="C30" i="84" s="1"/>
  <c r="D29" i="84"/>
  <c r="B29" i="84"/>
  <c r="C29" i="84" s="1"/>
  <c r="D28" i="84"/>
  <c r="B28" i="84"/>
  <c r="C28" i="84" s="1"/>
  <c r="D27" i="84"/>
  <c r="B27" i="84"/>
  <c r="C27" i="84" s="1"/>
  <c r="X24" i="84"/>
  <c r="X23" i="84"/>
  <c r="C9" i="84"/>
  <c r="C8" i="84"/>
  <c r="B39" i="84" l="1"/>
  <c r="D39" i="84"/>
  <c r="D38" i="83"/>
  <c r="B38" i="83"/>
  <c r="C38" i="83" s="1"/>
  <c r="D37" i="83"/>
  <c r="B37" i="83"/>
  <c r="C37" i="83" s="1"/>
  <c r="D36" i="83"/>
  <c r="B36" i="83"/>
  <c r="C36" i="83" s="1"/>
  <c r="D35" i="83"/>
  <c r="B35" i="83"/>
  <c r="C35" i="83" s="1"/>
  <c r="D34" i="83"/>
  <c r="B34" i="83"/>
  <c r="C34" i="83" s="1"/>
  <c r="D33" i="83"/>
  <c r="B33" i="83"/>
  <c r="C33" i="83" s="1"/>
  <c r="D32" i="83"/>
  <c r="B32" i="83"/>
  <c r="C32" i="83" s="1"/>
  <c r="D31" i="83"/>
  <c r="B31" i="83"/>
  <c r="C31" i="83" s="1"/>
  <c r="D30" i="83"/>
  <c r="B30" i="83"/>
  <c r="C30" i="83" s="1"/>
  <c r="D29" i="83"/>
  <c r="B29" i="83"/>
  <c r="C29" i="83" s="1"/>
  <c r="D28" i="83"/>
  <c r="B28" i="83"/>
  <c r="C28" i="83" s="1"/>
  <c r="D27" i="83"/>
  <c r="B27" i="83"/>
  <c r="C27" i="83" s="1"/>
  <c r="X24" i="83"/>
  <c r="X23" i="83"/>
  <c r="B39" i="83" s="1"/>
  <c r="C9" i="83"/>
  <c r="C8" i="83"/>
  <c r="D39" i="83" l="1"/>
  <c r="D38" i="82"/>
  <c r="B38" i="82"/>
  <c r="C38" i="82" s="1"/>
  <c r="D37" i="82"/>
  <c r="B37" i="82"/>
  <c r="C37" i="82" s="1"/>
  <c r="D36" i="82"/>
  <c r="B36" i="82"/>
  <c r="C36" i="82" s="1"/>
  <c r="D35" i="82"/>
  <c r="B35" i="82"/>
  <c r="C35" i="82" s="1"/>
  <c r="D34" i="82"/>
  <c r="B34" i="82"/>
  <c r="C34" i="82" s="1"/>
  <c r="D33" i="82"/>
  <c r="B33" i="82"/>
  <c r="C33" i="82" s="1"/>
  <c r="D32" i="82"/>
  <c r="B32" i="82"/>
  <c r="C32" i="82" s="1"/>
  <c r="D31" i="82"/>
  <c r="B31" i="82"/>
  <c r="C31" i="82" s="1"/>
  <c r="D30" i="82"/>
  <c r="B30" i="82"/>
  <c r="C30" i="82" s="1"/>
  <c r="D29" i="82"/>
  <c r="B29" i="82"/>
  <c r="C29" i="82" s="1"/>
  <c r="D28" i="82"/>
  <c r="B28" i="82"/>
  <c r="C28" i="82" s="1"/>
  <c r="D27" i="82"/>
  <c r="B27" i="82"/>
  <c r="C27" i="82" s="1"/>
  <c r="X24" i="82"/>
  <c r="X23" i="82"/>
  <c r="C9" i="82"/>
  <c r="C8" i="82"/>
  <c r="B39" i="82" l="1"/>
  <c r="D39" i="82"/>
  <c r="D38" i="81"/>
  <c r="B38" i="81"/>
  <c r="C38" i="81" s="1"/>
  <c r="D37" i="81"/>
  <c r="B37" i="81"/>
  <c r="C37" i="81" s="1"/>
  <c r="D36" i="81"/>
  <c r="B36" i="81"/>
  <c r="C36" i="81" s="1"/>
  <c r="D35" i="81"/>
  <c r="B35" i="81"/>
  <c r="C35" i="81" s="1"/>
  <c r="D34" i="81"/>
  <c r="B34" i="81"/>
  <c r="C34" i="81" s="1"/>
  <c r="D33" i="81"/>
  <c r="B33" i="81"/>
  <c r="C33" i="81" s="1"/>
  <c r="D32" i="81"/>
  <c r="B32" i="81"/>
  <c r="C32" i="81" s="1"/>
  <c r="D31" i="81"/>
  <c r="B31" i="81"/>
  <c r="C31" i="81" s="1"/>
  <c r="D30" i="81"/>
  <c r="B30" i="81"/>
  <c r="C30" i="81" s="1"/>
  <c r="D29" i="81"/>
  <c r="B29" i="81"/>
  <c r="C29" i="81" s="1"/>
  <c r="D28" i="81"/>
  <c r="B28" i="81"/>
  <c r="C28" i="81" s="1"/>
  <c r="D27" i="81"/>
  <c r="B27" i="81"/>
  <c r="C27" i="81" s="1"/>
  <c r="X24" i="81"/>
  <c r="X23" i="81"/>
  <c r="B39" i="81" s="1"/>
  <c r="C9" i="81"/>
  <c r="C8" i="81"/>
  <c r="D39" i="81" l="1"/>
  <c r="D38" i="80"/>
  <c r="B38" i="80"/>
  <c r="C38" i="80" s="1"/>
  <c r="D37" i="80"/>
  <c r="B37" i="80"/>
  <c r="C37" i="80" s="1"/>
  <c r="D36" i="80"/>
  <c r="B36" i="80"/>
  <c r="C36" i="80" s="1"/>
  <c r="D35" i="80"/>
  <c r="B35" i="80"/>
  <c r="C35" i="80" s="1"/>
  <c r="D34" i="80"/>
  <c r="B34" i="80"/>
  <c r="C34" i="80" s="1"/>
  <c r="D33" i="80"/>
  <c r="B33" i="80"/>
  <c r="C33" i="80" s="1"/>
  <c r="D32" i="80"/>
  <c r="B32" i="80"/>
  <c r="C32" i="80" s="1"/>
  <c r="D31" i="80"/>
  <c r="B31" i="80"/>
  <c r="C31" i="80" s="1"/>
  <c r="D30" i="80"/>
  <c r="B30" i="80"/>
  <c r="C30" i="80" s="1"/>
  <c r="D29" i="80"/>
  <c r="B29" i="80"/>
  <c r="C29" i="80" s="1"/>
  <c r="D28" i="80"/>
  <c r="B28" i="80"/>
  <c r="C28" i="80" s="1"/>
  <c r="D27" i="80"/>
  <c r="B27" i="80"/>
  <c r="C27" i="80" s="1"/>
  <c r="X24" i="80"/>
  <c r="X23" i="80"/>
  <c r="B39" i="80" s="1"/>
  <c r="C9" i="80"/>
  <c r="C8" i="80"/>
  <c r="D39" i="80" l="1"/>
  <c r="D38" i="79"/>
  <c r="B38" i="79"/>
  <c r="C38" i="79" s="1"/>
  <c r="D37" i="79"/>
  <c r="B37" i="79"/>
  <c r="C37" i="79" s="1"/>
  <c r="D36" i="79"/>
  <c r="B36" i="79"/>
  <c r="C36" i="79" s="1"/>
  <c r="D35" i="79"/>
  <c r="B35" i="79"/>
  <c r="C35" i="79" s="1"/>
  <c r="D34" i="79"/>
  <c r="B34" i="79"/>
  <c r="C34" i="79" s="1"/>
  <c r="D33" i="79"/>
  <c r="B33" i="79"/>
  <c r="C33" i="79" s="1"/>
  <c r="D32" i="79"/>
  <c r="B32" i="79"/>
  <c r="C32" i="79" s="1"/>
  <c r="D31" i="79"/>
  <c r="B31" i="79"/>
  <c r="C31" i="79" s="1"/>
  <c r="D30" i="79"/>
  <c r="B30" i="79"/>
  <c r="C30" i="79" s="1"/>
  <c r="D29" i="79"/>
  <c r="B29" i="79"/>
  <c r="C29" i="79" s="1"/>
  <c r="D28" i="79"/>
  <c r="B28" i="79"/>
  <c r="C28" i="79" s="1"/>
  <c r="D27" i="79"/>
  <c r="B27" i="79"/>
  <c r="C27" i="79" s="1"/>
  <c r="X24" i="79"/>
  <c r="X23" i="79"/>
  <c r="C9" i="79"/>
  <c r="C8" i="79"/>
  <c r="B39" i="79" l="1"/>
  <c r="D39" i="79"/>
  <c r="D38" i="78"/>
  <c r="B38" i="78"/>
  <c r="C38" i="78" s="1"/>
  <c r="D37" i="78"/>
  <c r="B37" i="78"/>
  <c r="C37" i="78" s="1"/>
  <c r="D36" i="78"/>
  <c r="B36" i="78"/>
  <c r="C36" i="78" s="1"/>
  <c r="D35" i="78"/>
  <c r="B35" i="78"/>
  <c r="C35" i="78" s="1"/>
  <c r="D34" i="78"/>
  <c r="B34" i="78"/>
  <c r="C34" i="78" s="1"/>
  <c r="D33" i="78"/>
  <c r="B33" i="78"/>
  <c r="C33" i="78" s="1"/>
  <c r="D32" i="78"/>
  <c r="B32" i="78"/>
  <c r="C32" i="78" s="1"/>
  <c r="D31" i="78"/>
  <c r="B31" i="78"/>
  <c r="C31" i="78" s="1"/>
  <c r="D30" i="78"/>
  <c r="B30" i="78"/>
  <c r="C30" i="78" s="1"/>
  <c r="D29" i="78"/>
  <c r="B29" i="78"/>
  <c r="C29" i="78" s="1"/>
  <c r="D28" i="78"/>
  <c r="B28" i="78"/>
  <c r="C28" i="78" s="1"/>
  <c r="D27" i="78"/>
  <c r="B27" i="78"/>
  <c r="C27" i="78" s="1"/>
  <c r="X24" i="78"/>
  <c r="X23" i="78"/>
  <c r="C9" i="78"/>
  <c r="C8" i="78"/>
  <c r="B39" i="78" l="1"/>
  <c r="D39" i="78"/>
  <c r="D38" i="77"/>
  <c r="B38" i="77"/>
  <c r="C38" i="77" s="1"/>
  <c r="D37" i="77"/>
  <c r="B37" i="77"/>
  <c r="C37" i="77" s="1"/>
  <c r="D36" i="77"/>
  <c r="B36" i="77"/>
  <c r="C36" i="77" s="1"/>
  <c r="D35" i="77"/>
  <c r="B35" i="77"/>
  <c r="C35" i="77" s="1"/>
  <c r="D34" i="77"/>
  <c r="B34" i="77"/>
  <c r="C34" i="77" s="1"/>
  <c r="D33" i="77"/>
  <c r="B33" i="77"/>
  <c r="C33" i="77" s="1"/>
  <c r="D32" i="77"/>
  <c r="B32" i="77"/>
  <c r="C32" i="77" s="1"/>
  <c r="D31" i="77"/>
  <c r="B31" i="77"/>
  <c r="C31" i="77" s="1"/>
  <c r="D30" i="77"/>
  <c r="B30" i="77"/>
  <c r="C30" i="77" s="1"/>
  <c r="D29" i="77"/>
  <c r="B29" i="77"/>
  <c r="C29" i="77" s="1"/>
  <c r="D28" i="77"/>
  <c r="B28" i="77"/>
  <c r="C28" i="77" s="1"/>
  <c r="D27" i="77"/>
  <c r="B27" i="77"/>
  <c r="C27" i="77" s="1"/>
  <c r="X24" i="77"/>
  <c r="X23" i="77"/>
  <c r="B39" i="77" s="1"/>
  <c r="C9" i="77"/>
  <c r="C8" i="77"/>
  <c r="D39" i="77" l="1"/>
  <c r="D38" i="76"/>
  <c r="B38" i="76"/>
  <c r="C38" i="76" s="1"/>
  <c r="D37" i="76"/>
  <c r="B37" i="76"/>
  <c r="C37" i="76" s="1"/>
  <c r="D36" i="76"/>
  <c r="B36" i="76"/>
  <c r="C36" i="76" s="1"/>
  <c r="D35" i="76"/>
  <c r="B35" i="76"/>
  <c r="C35" i="76" s="1"/>
  <c r="D34" i="76"/>
  <c r="B34" i="76"/>
  <c r="C34" i="76" s="1"/>
  <c r="D33" i="76"/>
  <c r="B33" i="76"/>
  <c r="C33" i="76" s="1"/>
  <c r="D32" i="76"/>
  <c r="B32" i="76"/>
  <c r="C32" i="76" s="1"/>
  <c r="D31" i="76"/>
  <c r="B31" i="76"/>
  <c r="C31" i="76" s="1"/>
  <c r="D30" i="76"/>
  <c r="B30" i="76"/>
  <c r="C30" i="76" s="1"/>
  <c r="D29" i="76"/>
  <c r="B29" i="76"/>
  <c r="C29" i="76" s="1"/>
  <c r="D28" i="76"/>
  <c r="B28" i="76"/>
  <c r="C28" i="76" s="1"/>
  <c r="D27" i="76"/>
  <c r="B27" i="76"/>
  <c r="C27" i="76" s="1"/>
  <c r="X24" i="76"/>
  <c r="X23" i="76"/>
  <c r="C9" i="76"/>
  <c r="C8" i="76"/>
  <c r="D39" i="76" l="1"/>
  <c r="B39" i="76"/>
  <c r="D38" i="75"/>
  <c r="B38" i="75"/>
  <c r="C38" i="75" s="1"/>
  <c r="D37" i="75"/>
  <c r="B37" i="75"/>
  <c r="C37" i="75" s="1"/>
  <c r="D36" i="75"/>
  <c r="B36" i="75"/>
  <c r="C36" i="75" s="1"/>
  <c r="D35" i="75"/>
  <c r="B35" i="75"/>
  <c r="C35" i="75" s="1"/>
  <c r="D34" i="75"/>
  <c r="B34" i="75"/>
  <c r="C34" i="75" s="1"/>
  <c r="D33" i="75"/>
  <c r="B33" i="75"/>
  <c r="C33" i="75" s="1"/>
  <c r="D32" i="75"/>
  <c r="B32" i="75"/>
  <c r="C32" i="75" s="1"/>
  <c r="D31" i="75"/>
  <c r="B31" i="75"/>
  <c r="C31" i="75" s="1"/>
  <c r="D30" i="75"/>
  <c r="B30" i="75"/>
  <c r="C30" i="75" s="1"/>
  <c r="D29" i="75"/>
  <c r="B29" i="75"/>
  <c r="C29" i="75" s="1"/>
  <c r="D28" i="75"/>
  <c r="B28" i="75"/>
  <c r="C28" i="75" s="1"/>
  <c r="D27" i="75"/>
  <c r="B27" i="75"/>
  <c r="C27" i="75" s="1"/>
  <c r="X24" i="75"/>
  <c r="X23" i="75"/>
  <c r="B39" i="75" s="1"/>
  <c r="C9" i="75"/>
  <c r="C8" i="75"/>
  <c r="D39" i="75" l="1"/>
  <c r="D38" i="74"/>
  <c r="B38" i="74"/>
  <c r="C38" i="74" s="1"/>
  <c r="D37" i="74"/>
  <c r="B37" i="74"/>
  <c r="C37" i="74" s="1"/>
  <c r="D36" i="74"/>
  <c r="B36" i="74"/>
  <c r="C36" i="74" s="1"/>
  <c r="D35" i="74"/>
  <c r="B35" i="74"/>
  <c r="C35" i="74" s="1"/>
  <c r="D34" i="74"/>
  <c r="B34" i="74"/>
  <c r="C34" i="74" s="1"/>
  <c r="D33" i="74"/>
  <c r="B33" i="74"/>
  <c r="C33" i="74" s="1"/>
  <c r="D32" i="74"/>
  <c r="B32" i="74"/>
  <c r="C32" i="74" s="1"/>
  <c r="D31" i="74"/>
  <c r="B31" i="74"/>
  <c r="C31" i="74" s="1"/>
  <c r="D30" i="74"/>
  <c r="B30" i="74"/>
  <c r="C30" i="74" s="1"/>
  <c r="D29" i="74"/>
  <c r="B29" i="74"/>
  <c r="C29" i="74" s="1"/>
  <c r="D28" i="74"/>
  <c r="B28" i="74"/>
  <c r="C28" i="74" s="1"/>
  <c r="D27" i="74"/>
  <c r="B27" i="74"/>
  <c r="C27" i="74" s="1"/>
  <c r="X24" i="74"/>
  <c r="X23" i="74"/>
  <c r="C9" i="74"/>
  <c r="C8" i="74"/>
  <c r="B39" i="74" l="1"/>
  <c r="D39" i="74"/>
  <c r="D38" i="73"/>
  <c r="B38" i="73"/>
  <c r="C38" i="73" s="1"/>
  <c r="D37" i="73"/>
  <c r="B37" i="73"/>
  <c r="C37" i="73" s="1"/>
  <c r="D36" i="73"/>
  <c r="B36" i="73"/>
  <c r="C36" i="73" s="1"/>
  <c r="D35" i="73"/>
  <c r="B35" i="73"/>
  <c r="C35" i="73" s="1"/>
  <c r="D34" i="73"/>
  <c r="B34" i="73"/>
  <c r="C34" i="73" s="1"/>
  <c r="D33" i="73"/>
  <c r="B33" i="73"/>
  <c r="C33" i="73" s="1"/>
  <c r="D32" i="73"/>
  <c r="B32" i="73"/>
  <c r="C32" i="73" s="1"/>
  <c r="D31" i="73"/>
  <c r="B31" i="73"/>
  <c r="C31" i="73" s="1"/>
  <c r="D30" i="73"/>
  <c r="B30" i="73"/>
  <c r="C30" i="73" s="1"/>
  <c r="D29" i="73"/>
  <c r="B29" i="73"/>
  <c r="C29" i="73" s="1"/>
  <c r="D28" i="73"/>
  <c r="B28" i="73"/>
  <c r="C28" i="73" s="1"/>
  <c r="D27" i="73"/>
  <c r="B27" i="73"/>
  <c r="C27" i="73" s="1"/>
  <c r="X24" i="73"/>
  <c r="X23" i="73"/>
  <c r="B39" i="73" s="1"/>
  <c r="C9" i="73"/>
  <c r="C8" i="73"/>
  <c r="D39" i="73" l="1"/>
  <c r="D38" i="72"/>
  <c r="B38" i="72"/>
  <c r="C38" i="72" s="1"/>
  <c r="D37" i="72"/>
  <c r="B37" i="72"/>
  <c r="C37" i="72" s="1"/>
  <c r="D36" i="72"/>
  <c r="B36" i="72"/>
  <c r="C36" i="72" s="1"/>
  <c r="D35" i="72"/>
  <c r="B35" i="72"/>
  <c r="C35" i="72" s="1"/>
  <c r="D34" i="72"/>
  <c r="B34" i="72"/>
  <c r="C34" i="72" s="1"/>
  <c r="D33" i="72"/>
  <c r="B33" i="72"/>
  <c r="C33" i="72" s="1"/>
  <c r="D32" i="72"/>
  <c r="B32" i="72"/>
  <c r="C32" i="72" s="1"/>
  <c r="D31" i="72"/>
  <c r="B31" i="72"/>
  <c r="C31" i="72" s="1"/>
  <c r="D30" i="72"/>
  <c r="B30" i="72"/>
  <c r="C30" i="72" s="1"/>
  <c r="D29" i="72"/>
  <c r="B29" i="72"/>
  <c r="C29" i="72" s="1"/>
  <c r="D28" i="72"/>
  <c r="B28" i="72"/>
  <c r="C28" i="72" s="1"/>
  <c r="D27" i="72"/>
  <c r="B27" i="72"/>
  <c r="C27" i="72" s="1"/>
  <c r="X24" i="72"/>
  <c r="X23" i="72"/>
  <c r="B39" i="72" s="1"/>
  <c r="C9" i="72"/>
  <c r="C8" i="72"/>
  <c r="D39" i="72" l="1"/>
  <c r="D38" i="71"/>
  <c r="B38" i="71"/>
  <c r="C38" i="71" s="1"/>
  <c r="D37" i="71"/>
  <c r="B37" i="71"/>
  <c r="C37" i="71" s="1"/>
  <c r="D36" i="71"/>
  <c r="B36" i="71"/>
  <c r="C36" i="71" s="1"/>
  <c r="D35" i="71"/>
  <c r="B35" i="71"/>
  <c r="C35" i="71" s="1"/>
  <c r="D34" i="71"/>
  <c r="B34" i="71"/>
  <c r="C34" i="71" s="1"/>
  <c r="D33" i="71"/>
  <c r="B33" i="71"/>
  <c r="C33" i="71" s="1"/>
  <c r="D32" i="71"/>
  <c r="B32" i="71"/>
  <c r="C32" i="71" s="1"/>
  <c r="D31" i="71"/>
  <c r="B31" i="71"/>
  <c r="C31" i="71" s="1"/>
  <c r="D30" i="71"/>
  <c r="B30" i="71"/>
  <c r="C30" i="71" s="1"/>
  <c r="D29" i="71"/>
  <c r="B29" i="71"/>
  <c r="C29" i="71" s="1"/>
  <c r="D28" i="71"/>
  <c r="B28" i="71"/>
  <c r="C28" i="71" s="1"/>
  <c r="D27" i="71"/>
  <c r="B27" i="71"/>
  <c r="C27" i="71" s="1"/>
  <c r="X24" i="71"/>
  <c r="X23" i="71"/>
  <c r="C9" i="71"/>
  <c r="C8" i="71"/>
  <c r="B39" i="71" l="1"/>
  <c r="D39" i="71"/>
  <c r="D38" i="70"/>
  <c r="B38" i="70"/>
  <c r="C38" i="70" s="1"/>
  <c r="D37" i="70"/>
  <c r="B37" i="70"/>
  <c r="C37" i="70" s="1"/>
  <c r="D36" i="70"/>
  <c r="B36" i="70"/>
  <c r="C36" i="70" s="1"/>
  <c r="D35" i="70"/>
  <c r="B35" i="70"/>
  <c r="C35" i="70" s="1"/>
  <c r="D34" i="70"/>
  <c r="B34" i="70"/>
  <c r="C34" i="70" s="1"/>
  <c r="D33" i="70"/>
  <c r="B33" i="70"/>
  <c r="C33" i="70" s="1"/>
  <c r="D32" i="70"/>
  <c r="B32" i="70"/>
  <c r="C32" i="70" s="1"/>
  <c r="D31" i="70"/>
  <c r="B31" i="70"/>
  <c r="C31" i="70" s="1"/>
  <c r="D30" i="70"/>
  <c r="B30" i="70"/>
  <c r="C30" i="70" s="1"/>
  <c r="D29" i="70"/>
  <c r="B29" i="70"/>
  <c r="C29" i="70" s="1"/>
  <c r="D28" i="70"/>
  <c r="B28" i="70"/>
  <c r="C28" i="70" s="1"/>
  <c r="D27" i="70"/>
  <c r="B27" i="70"/>
  <c r="C27" i="70" s="1"/>
  <c r="X24" i="70"/>
  <c r="X23" i="70"/>
  <c r="C9" i="70"/>
  <c r="C8" i="70"/>
  <c r="B39" i="70" l="1"/>
  <c r="D39" i="70"/>
  <c r="D38" i="69"/>
  <c r="B38" i="69"/>
  <c r="C38" i="69" s="1"/>
  <c r="D37" i="69"/>
  <c r="B37" i="69"/>
  <c r="C37" i="69" s="1"/>
  <c r="D36" i="69"/>
  <c r="B36" i="69"/>
  <c r="C36" i="69" s="1"/>
  <c r="D35" i="69"/>
  <c r="B35" i="69"/>
  <c r="C35" i="69" s="1"/>
  <c r="D34" i="69"/>
  <c r="B34" i="69"/>
  <c r="C34" i="69" s="1"/>
  <c r="D33" i="69"/>
  <c r="B33" i="69"/>
  <c r="C33" i="69" s="1"/>
  <c r="D32" i="69"/>
  <c r="B32" i="69"/>
  <c r="C32" i="69" s="1"/>
  <c r="D31" i="69"/>
  <c r="B31" i="69"/>
  <c r="C31" i="69" s="1"/>
  <c r="D30" i="69"/>
  <c r="B30" i="69"/>
  <c r="C30" i="69" s="1"/>
  <c r="D29" i="69"/>
  <c r="B29" i="69"/>
  <c r="C29" i="69" s="1"/>
  <c r="D28" i="69"/>
  <c r="B28" i="69"/>
  <c r="C28" i="69" s="1"/>
  <c r="D27" i="69"/>
  <c r="B27" i="69"/>
  <c r="C27" i="69" s="1"/>
  <c r="X24" i="69"/>
  <c r="X23" i="69"/>
  <c r="B39" i="69" s="1"/>
  <c r="C9" i="69"/>
  <c r="C8" i="69"/>
  <c r="D39" i="69" l="1"/>
  <c r="D38" i="68"/>
  <c r="B38" i="68"/>
  <c r="C38" i="68" s="1"/>
  <c r="D37" i="68"/>
  <c r="B37" i="68"/>
  <c r="C37" i="68" s="1"/>
  <c r="D36" i="68"/>
  <c r="B36" i="68"/>
  <c r="C36" i="68" s="1"/>
  <c r="D35" i="68"/>
  <c r="B35" i="68"/>
  <c r="C35" i="68" s="1"/>
  <c r="D34" i="68"/>
  <c r="B34" i="68"/>
  <c r="C34" i="68" s="1"/>
  <c r="D33" i="68"/>
  <c r="B33" i="68"/>
  <c r="C33" i="68" s="1"/>
  <c r="D32" i="68"/>
  <c r="B32" i="68"/>
  <c r="C32" i="68" s="1"/>
  <c r="D31" i="68"/>
  <c r="B31" i="68"/>
  <c r="C31" i="68" s="1"/>
  <c r="D30" i="68"/>
  <c r="B30" i="68"/>
  <c r="C30" i="68" s="1"/>
  <c r="D29" i="68"/>
  <c r="B29" i="68"/>
  <c r="C29" i="68" s="1"/>
  <c r="D28" i="68"/>
  <c r="B28" i="68"/>
  <c r="C28" i="68" s="1"/>
  <c r="D27" i="68"/>
  <c r="B27" i="68"/>
  <c r="C27" i="68" s="1"/>
  <c r="X24" i="68"/>
  <c r="X23" i="68"/>
  <c r="C9" i="68"/>
  <c r="C8" i="68"/>
  <c r="B39" i="68" l="1"/>
  <c r="D39" i="68"/>
  <c r="D38" i="67"/>
  <c r="B38" i="67"/>
  <c r="C38" i="67" s="1"/>
  <c r="D37" i="67"/>
  <c r="B37" i="67"/>
  <c r="C37" i="67" s="1"/>
  <c r="D36" i="67"/>
  <c r="B36" i="67"/>
  <c r="C36" i="67" s="1"/>
  <c r="D35" i="67"/>
  <c r="B35" i="67"/>
  <c r="C35" i="67" s="1"/>
  <c r="D34" i="67"/>
  <c r="B34" i="67"/>
  <c r="C34" i="67" s="1"/>
  <c r="D33" i="67"/>
  <c r="B33" i="67"/>
  <c r="C33" i="67" s="1"/>
  <c r="D32" i="67"/>
  <c r="B32" i="67"/>
  <c r="C32" i="67" s="1"/>
  <c r="D31" i="67"/>
  <c r="B31" i="67"/>
  <c r="C31" i="67" s="1"/>
  <c r="D30" i="67"/>
  <c r="B30" i="67"/>
  <c r="C30" i="67" s="1"/>
  <c r="D29" i="67"/>
  <c r="B29" i="67"/>
  <c r="C29" i="67" s="1"/>
  <c r="D28" i="67"/>
  <c r="B28" i="67"/>
  <c r="C28" i="67" s="1"/>
  <c r="D27" i="67"/>
  <c r="B27" i="67"/>
  <c r="C27" i="67" s="1"/>
  <c r="X24" i="67"/>
  <c r="X23" i="67"/>
  <c r="C9" i="67"/>
  <c r="C8" i="67"/>
  <c r="B39" i="67" l="1"/>
  <c r="D39" i="67"/>
  <c r="D38" i="66"/>
  <c r="B38" i="66"/>
  <c r="C38" i="66" s="1"/>
  <c r="D37" i="66"/>
  <c r="B37" i="66"/>
  <c r="C37" i="66" s="1"/>
  <c r="D36" i="66"/>
  <c r="B36" i="66"/>
  <c r="C36" i="66" s="1"/>
  <c r="D35" i="66"/>
  <c r="B35" i="66"/>
  <c r="C35" i="66" s="1"/>
  <c r="D34" i="66"/>
  <c r="B34" i="66"/>
  <c r="C34" i="66" s="1"/>
  <c r="D33" i="66"/>
  <c r="B33" i="66"/>
  <c r="C33" i="66" s="1"/>
  <c r="D32" i="66"/>
  <c r="B32" i="66"/>
  <c r="C32" i="66" s="1"/>
  <c r="D31" i="66"/>
  <c r="B31" i="66"/>
  <c r="C31" i="66" s="1"/>
  <c r="D30" i="66"/>
  <c r="B30" i="66"/>
  <c r="C30" i="66" s="1"/>
  <c r="D29" i="66"/>
  <c r="B29" i="66"/>
  <c r="C29" i="66" s="1"/>
  <c r="D28" i="66"/>
  <c r="B28" i="66"/>
  <c r="C28" i="66" s="1"/>
  <c r="D27" i="66"/>
  <c r="B27" i="66"/>
  <c r="C27" i="66" s="1"/>
  <c r="X24" i="66"/>
  <c r="X23" i="66"/>
  <c r="C9" i="66"/>
  <c r="C8" i="66"/>
  <c r="B39" i="66" l="1"/>
  <c r="D39" i="66"/>
  <c r="D38" i="65"/>
  <c r="B38" i="65"/>
  <c r="C38" i="65" s="1"/>
  <c r="D37" i="65"/>
  <c r="B37" i="65"/>
  <c r="C37" i="65" s="1"/>
  <c r="D36" i="65"/>
  <c r="B36" i="65"/>
  <c r="C36" i="65" s="1"/>
  <c r="D35" i="65"/>
  <c r="B35" i="65"/>
  <c r="C35" i="65" s="1"/>
  <c r="D34" i="65"/>
  <c r="B34" i="65"/>
  <c r="C34" i="65" s="1"/>
  <c r="D33" i="65"/>
  <c r="B33" i="65"/>
  <c r="C33" i="65" s="1"/>
  <c r="D32" i="65"/>
  <c r="B32" i="65"/>
  <c r="C32" i="65" s="1"/>
  <c r="D31" i="65"/>
  <c r="B31" i="65"/>
  <c r="C31" i="65" s="1"/>
  <c r="D30" i="65"/>
  <c r="B30" i="65"/>
  <c r="C30" i="65" s="1"/>
  <c r="D29" i="65"/>
  <c r="B29" i="65"/>
  <c r="C29" i="65" s="1"/>
  <c r="D28" i="65"/>
  <c r="B28" i="65"/>
  <c r="C28" i="65" s="1"/>
  <c r="D27" i="65"/>
  <c r="B27" i="65"/>
  <c r="C27" i="65" s="1"/>
  <c r="X24" i="65"/>
  <c r="X23" i="65"/>
  <c r="C9" i="65"/>
  <c r="C8" i="65"/>
  <c r="B39" i="65" l="1"/>
  <c r="D39" i="65"/>
  <c r="D38" i="64"/>
  <c r="B38" i="64"/>
  <c r="C38" i="64" s="1"/>
  <c r="D37" i="64"/>
  <c r="B37" i="64"/>
  <c r="C37" i="64" s="1"/>
  <c r="D36" i="64"/>
  <c r="B36" i="64"/>
  <c r="C36" i="64" s="1"/>
  <c r="D35" i="64"/>
  <c r="B35" i="64"/>
  <c r="C35" i="64" s="1"/>
  <c r="D34" i="64"/>
  <c r="B34" i="64"/>
  <c r="C34" i="64" s="1"/>
  <c r="D33" i="64"/>
  <c r="B33" i="64"/>
  <c r="C33" i="64" s="1"/>
  <c r="D32" i="64"/>
  <c r="B32" i="64"/>
  <c r="C32" i="64" s="1"/>
  <c r="D31" i="64"/>
  <c r="B31" i="64"/>
  <c r="C31" i="64" s="1"/>
  <c r="D30" i="64"/>
  <c r="B30" i="64"/>
  <c r="C30" i="64" s="1"/>
  <c r="D29" i="64"/>
  <c r="B29" i="64"/>
  <c r="C29" i="64" s="1"/>
  <c r="D28" i="64"/>
  <c r="B28" i="64"/>
  <c r="C28" i="64" s="1"/>
  <c r="D27" i="64"/>
  <c r="B27" i="64"/>
  <c r="C27" i="64" s="1"/>
  <c r="X24" i="64"/>
  <c r="X23" i="64"/>
  <c r="B39" i="64" s="1"/>
  <c r="C9" i="64"/>
  <c r="C8" i="64"/>
  <c r="D39" i="64" l="1"/>
  <c r="D38" i="63"/>
  <c r="B38" i="63"/>
  <c r="C38" i="63" s="1"/>
  <c r="D37" i="63"/>
  <c r="B37" i="63"/>
  <c r="C37" i="63" s="1"/>
  <c r="D36" i="63"/>
  <c r="B36" i="63"/>
  <c r="C36" i="63" s="1"/>
  <c r="D35" i="63"/>
  <c r="B35" i="63"/>
  <c r="C35" i="63" s="1"/>
  <c r="D34" i="63"/>
  <c r="B34" i="63"/>
  <c r="C34" i="63" s="1"/>
  <c r="D33" i="63"/>
  <c r="B33" i="63"/>
  <c r="C33" i="63" s="1"/>
  <c r="D32" i="63"/>
  <c r="B32" i="63"/>
  <c r="C32" i="63" s="1"/>
  <c r="D31" i="63"/>
  <c r="B31" i="63"/>
  <c r="C31" i="63" s="1"/>
  <c r="D30" i="63"/>
  <c r="B30" i="63"/>
  <c r="C30" i="63" s="1"/>
  <c r="D29" i="63"/>
  <c r="B29" i="63"/>
  <c r="C29" i="63" s="1"/>
  <c r="D28" i="63"/>
  <c r="B28" i="63"/>
  <c r="C28" i="63" s="1"/>
  <c r="D27" i="63"/>
  <c r="B27" i="63"/>
  <c r="C27" i="63" s="1"/>
  <c r="X24" i="63"/>
  <c r="X23" i="63"/>
  <c r="B39" i="63" s="1"/>
  <c r="C9" i="63"/>
  <c r="C8" i="63"/>
  <c r="D39" i="63" l="1"/>
  <c r="D38" i="62"/>
  <c r="B38" i="62"/>
  <c r="C38" i="62" s="1"/>
  <c r="D37" i="62"/>
  <c r="B37" i="62"/>
  <c r="C37" i="62" s="1"/>
  <c r="D36" i="62"/>
  <c r="B36" i="62"/>
  <c r="C36" i="62" s="1"/>
  <c r="D35" i="62"/>
  <c r="B35" i="62"/>
  <c r="C35" i="62" s="1"/>
  <c r="D34" i="62"/>
  <c r="B34" i="62"/>
  <c r="C34" i="62" s="1"/>
  <c r="D33" i="62"/>
  <c r="B33" i="62"/>
  <c r="C33" i="62" s="1"/>
  <c r="D32" i="62"/>
  <c r="B32" i="62"/>
  <c r="C32" i="62" s="1"/>
  <c r="D31" i="62"/>
  <c r="B31" i="62"/>
  <c r="C31" i="62" s="1"/>
  <c r="D30" i="62"/>
  <c r="B30" i="62"/>
  <c r="C30" i="62" s="1"/>
  <c r="D29" i="62"/>
  <c r="B29" i="62"/>
  <c r="C29" i="62" s="1"/>
  <c r="D28" i="62"/>
  <c r="B28" i="62"/>
  <c r="C28" i="62" s="1"/>
  <c r="D27" i="62"/>
  <c r="B27" i="62"/>
  <c r="C27" i="62" s="1"/>
  <c r="X24" i="62"/>
  <c r="X23" i="62"/>
  <c r="C9" i="62"/>
  <c r="C8" i="62"/>
  <c r="B39" i="62" l="1"/>
  <c r="D39" i="62"/>
  <c r="D38" i="61"/>
  <c r="B38" i="61"/>
  <c r="C38" i="61" s="1"/>
  <c r="D37" i="61"/>
  <c r="B37" i="61"/>
  <c r="C37" i="61" s="1"/>
  <c r="D36" i="61"/>
  <c r="B36" i="61"/>
  <c r="C36" i="61" s="1"/>
  <c r="D35" i="61"/>
  <c r="B35" i="61"/>
  <c r="C35" i="61" s="1"/>
  <c r="D34" i="61"/>
  <c r="B34" i="61"/>
  <c r="C34" i="61" s="1"/>
  <c r="D33" i="61"/>
  <c r="B33" i="61"/>
  <c r="C33" i="61" s="1"/>
  <c r="D32" i="61"/>
  <c r="B32" i="61"/>
  <c r="C32" i="61" s="1"/>
  <c r="D31" i="61"/>
  <c r="B31" i="61"/>
  <c r="C31" i="61" s="1"/>
  <c r="D30" i="61"/>
  <c r="B30" i="61"/>
  <c r="C30" i="61" s="1"/>
  <c r="D29" i="61"/>
  <c r="B29" i="61"/>
  <c r="C29" i="61" s="1"/>
  <c r="D28" i="61"/>
  <c r="B28" i="61"/>
  <c r="C28" i="61" s="1"/>
  <c r="D27" i="61"/>
  <c r="B27" i="61"/>
  <c r="C27" i="61" s="1"/>
  <c r="X24" i="61"/>
  <c r="X23" i="61"/>
  <c r="C9" i="61"/>
  <c r="C8" i="61"/>
  <c r="B39" i="61" l="1"/>
  <c r="D39" i="61"/>
  <c r="D38" i="60"/>
  <c r="B38" i="60"/>
  <c r="C38" i="60" s="1"/>
  <c r="D37" i="60"/>
  <c r="B37" i="60"/>
  <c r="C37" i="60" s="1"/>
  <c r="D36" i="60"/>
  <c r="B36" i="60"/>
  <c r="C36" i="60" s="1"/>
  <c r="D35" i="60"/>
  <c r="B35" i="60"/>
  <c r="C35" i="60" s="1"/>
  <c r="D34" i="60"/>
  <c r="B34" i="60"/>
  <c r="C34" i="60" s="1"/>
  <c r="D33" i="60"/>
  <c r="B33" i="60"/>
  <c r="C33" i="60" s="1"/>
  <c r="D32" i="60"/>
  <c r="B32" i="60"/>
  <c r="C32" i="60" s="1"/>
  <c r="D31" i="60"/>
  <c r="B31" i="60"/>
  <c r="C31" i="60" s="1"/>
  <c r="D30" i="60"/>
  <c r="B30" i="60"/>
  <c r="C30" i="60" s="1"/>
  <c r="D29" i="60"/>
  <c r="B29" i="60"/>
  <c r="C29" i="60" s="1"/>
  <c r="D28" i="60"/>
  <c r="B28" i="60"/>
  <c r="C28" i="60" s="1"/>
  <c r="D27" i="60"/>
  <c r="B27" i="60"/>
  <c r="C27" i="60" s="1"/>
  <c r="X24" i="60"/>
  <c r="X23" i="60"/>
  <c r="C9" i="60"/>
  <c r="C8" i="60"/>
  <c r="B39" i="60" l="1"/>
  <c r="D39" i="60"/>
  <c r="D38" i="59"/>
  <c r="B38" i="59"/>
  <c r="C38" i="59" s="1"/>
  <c r="D37" i="59"/>
  <c r="B37" i="59"/>
  <c r="C37" i="59" s="1"/>
  <c r="D36" i="59"/>
  <c r="B36" i="59"/>
  <c r="C36" i="59" s="1"/>
  <c r="D35" i="59"/>
  <c r="B35" i="59"/>
  <c r="C35" i="59" s="1"/>
  <c r="D34" i="59"/>
  <c r="B34" i="59"/>
  <c r="C34" i="59" s="1"/>
  <c r="D33" i="59"/>
  <c r="B33" i="59"/>
  <c r="C33" i="59" s="1"/>
  <c r="D32" i="59"/>
  <c r="B32" i="59"/>
  <c r="C32" i="59" s="1"/>
  <c r="D31" i="59"/>
  <c r="B31" i="59"/>
  <c r="C31" i="59" s="1"/>
  <c r="D30" i="59"/>
  <c r="B30" i="59"/>
  <c r="C30" i="59" s="1"/>
  <c r="D29" i="59"/>
  <c r="B29" i="59"/>
  <c r="C29" i="59" s="1"/>
  <c r="D28" i="59"/>
  <c r="B28" i="59"/>
  <c r="C28" i="59" s="1"/>
  <c r="D27" i="59"/>
  <c r="B27" i="59"/>
  <c r="C27" i="59" s="1"/>
  <c r="X24" i="59"/>
  <c r="X23" i="59"/>
  <c r="C9" i="59"/>
  <c r="C8" i="59"/>
  <c r="B39" i="59" l="1"/>
  <c r="D39" i="59"/>
  <c r="D38" i="58"/>
  <c r="B38" i="58"/>
  <c r="C38" i="58" s="1"/>
  <c r="D37" i="58"/>
  <c r="B37" i="58"/>
  <c r="C37" i="58" s="1"/>
  <c r="D36" i="58"/>
  <c r="B36" i="58"/>
  <c r="C36" i="58" s="1"/>
  <c r="D35" i="58"/>
  <c r="B35" i="58"/>
  <c r="C35" i="58" s="1"/>
  <c r="D34" i="58"/>
  <c r="B34" i="58"/>
  <c r="C34" i="58" s="1"/>
  <c r="D33" i="58"/>
  <c r="B33" i="58"/>
  <c r="C33" i="58" s="1"/>
  <c r="D32" i="58"/>
  <c r="B32" i="58"/>
  <c r="C32" i="58" s="1"/>
  <c r="D31" i="58"/>
  <c r="B31" i="58"/>
  <c r="C31" i="58" s="1"/>
  <c r="D30" i="58"/>
  <c r="B30" i="58"/>
  <c r="C30" i="58" s="1"/>
  <c r="D29" i="58"/>
  <c r="B29" i="58"/>
  <c r="C29" i="58" s="1"/>
  <c r="D28" i="58"/>
  <c r="B28" i="58"/>
  <c r="C28" i="58" s="1"/>
  <c r="D27" i="58"/>
  <c r="B27" i="58"/>
  <c r="C27" i="58" s="1"/>
  <c r="X24" i="58"/>
  <c r="X23" i="58"/>
  <c r="C9" i="58"/>
  <c r="C8" i="58"/>
  <c r="B39" i="58" l="1"/>
  <c r="D39" i="58"/>
  <c r="D38" i="57"/>
  <c r="B38" i="57"/>
  <c r="C38" i="57" s="1"/>
  <c r="D37" i="57"/>
  <c r="B37" i="57"/>
  <c r="C37" i="57" s="1"/>
  <c r="D36" i="57"/>
  <c r="B36" i="57"/>
  <c r="C36" i="57" s="1"/>
  <c r="D35" i="57"/>
  <c r="B35" i="57"/>
  <c r="C35" i="57" s="1"/>
  <c r="D34" i="57"/>
  <c r="B34" i="57"/>
  <c r="C34" i="57" s="1"/>
  <c r="D33" i="57"/>
  <c r="B33" i="57"/>
  <c r="C33" i="57" s="1"/>
  <c r="D32" i="57"/>
  <c r="B32" i="57"/>
  <c r="C32" i="57" s="1"/>
  <c r="D31" i="57"/>
  <c r="B31" i="57"/>
  <c r="C31" i="57" s="1"/>
  <c r="D30" i="57"/>
  <c r="B30" i="57"/>
  <c r="C30" i="57" s="1"/>
  <c r="D29" i="57"/>
  <c r="B29" i="57"/>
  <c r="C29" i="57" s="1"/>
  <c r="D28" i="57"/>
  <c r="B28" i="57"/>
  <c r="C28" i="57" s="1"/>
  <c r="D27" i="57"/>
  <c r="B27" i="57"/>
  <c r="C27" i="57" s="1"/>
  <c r="X24" i="57"/>
  <c r="X23" i="57"/>
  <c r="B39" i="57" s="1"/>
  <c r="C9" i="57"/>
  <c r="C8" i="57"/>
  <c r="D39" i="57" l="1"/>
  <c r="D38" i="56"/>
  <c r="B38" i="56"/>
  <c r="C38" i="56" s="1"/>
  <c r="D37" i="56"/>
  <c r="B37" i="56"/>
  <c r="C37" i="56" s="1"/>
  <c r="D36" i="56"/>
  <c r="B36" i="56"/>
  <c r="C36" i="56" s="1"/>
  <c r="D35" i="56"/>
  <c r="B35" i="56"/>
  <c r="C35" i="56" s="1"/>
  <c r="D34" i="56"/>
  <c r="B34" i="56"/>
  <c r="C34" i="56" s="1"/>
  <c r="D33" i="56"/>
  <c r="B33" i="56"/>
  <c r="C33" i="56" s="1"/>
  <c r="D32" i="56"/>
  <c r="B32" i="56"/>
  <c r="C32" i="56" s="1"/>
  <c r="D31" i="56"/>
  <c r="B31" i="56"/>
  <c r="C31" i="56" s="1"/>
  <c r="D30" i="56"/>
  <c r="B30" i="56"/>
  <c r="C30" i="56" s="1"/>
  <c r="D29" i="56"/>
  <c r="B29" i="56"/>
  <c r="C29" i="56" s="1"/>
  <c r="D28" i="56"/>
  <c r="B28" i="56"/>
  <c r="C28" i="56" s="1"/>
  <c r="D27" i="56"/>
  <c r="B27" i="56"/>
  <c r="C27" i="56" s="1"/>
  <c r="X24" i="56"/>
  <c r="X23" i="56"/>
  <c r="C9" i="56"/>
  <c r="C8" i="56"/>
  <c r="B39" i="56" l="1"/>
  <c r="D39" i="56"/>
  <c r="D38" i="55"/>
  <c r="B38" i="55"/>
  <c r="C38" i="55" s="1"/>
  <c r="D37" i="55"/>
  <c r="B37" i="55"/>
  <c r="C37" i="55" s="1"/>
  <c r="D36" i="55"/>
  <c r="B36" i="55"/>
  <c r="C36" i="55" s="1"/>
  <c r="D35" i="55"/>
  <c r="B35" i="55"/>
  <c r="C35" i="55" s="1"/>
  <c r="D34" i="55"/>
  <c r="B34" i="55"/>
  <c r="C34" i="55" s="1"/>
  <c r="D33" i="55"/>
  <c r="B33" i="55"/>
  <c r="C33" i="55" s="1"/>
  <c r="D32" i="55"/>
  <c r="B32" i="55"/>
  <c r="C32" i="55" s="1"/>
  <c r="D31" i="55"/>
  <c r="B31" i="55"/>
  <c r="C31" i="55" s="1"/>
  <c r="D30" i="55"/>
  <c r="B30" i="55"/>
  <c r="C30" i="55" s="1"/>
  <c r="D29" i="55"/>
  <c r="B29" i="55"/>
  <c r="C29" i="55" s="1"/>
  <c r="D28" i="55"/>
  <c r="B28" i="55"/>
  <c r="C28" i="55" s="1"/>
  <c r="D27" i="55"/>
  <c r="B27" i="55"/>
  <c r="C27" i="55" s="1"/>
  <c r="X24" i="55"/>
  <c r="X23" i="55"/>
  <c r="B39" i="55" s="1"/>
  <c r="C9" i="55"/>
  <c r="C8" i="55"/>
  <c r="D39" i="55" l="1"/>
  <c r="D38" i="54"/>
  <c r="B38" i="54"/>
  <c r="C38" i="54" s="1"/>
  <c r="D37" i="54"/>
  <c r="B37" i="54"/>
  <c r="C37" i="54" s="1"/>
  <c r="D36" i="54"/>
  <c r="B36" i="54"/>
  <c r="C36" i="54" s="1"/>
  <c r="D35" i="54"/>
  <c r="B35" i="54"/>
  <c r="C35" i="54" s="1"/>
  <c r="D34" i="54"/>
  <c r="B34" i="54"/>
  <c r="C34" i="54" s="1"/>
  <c r="D33" i="54"/>
  <c r="B33" i="54"/>
  <c r="C33" i="54" s="1"/>
  <c r="D32" i="54"/>
  <c r="B32" i="54"/>
  <c r="C32" i="54" s="1"/>
  <c r="D31" i="54"/>
  <c r="B31" i="54"/>
  <c r="C31" i="54" s="1"/>
  <c r="D30" i="54"/>
  <c r="B30" i="54"/>
  <c r="C30" i="54" s="1"/>
  <c r="D29" i="54"/>
  <c r="B29" i="54"/>
  <c r="C29" i="54" s="1"/>
  <c r="D28" i="54"/>
  <c r="B28" i="54"/>
  <c r="C28" i="54" s="1"/>
  <c r="D27" i="54"/>
  <c r="B27" i="54"/>
  <c r="C27" i="54" s="1"/>
  <c r="X24" i="54"/>
  <c r="X23" i="54"/>
  <c r="C9" i="54"/>
  <c r="C8" i="54"/>
  <c r="D39" i="54" l="1"/>
  <c r="B39" i="54"/>
  <c r="D38" i="53"/>
  <c r="B38" i="53"/>
  <c r="C38" i="53" s="1"/>
  <c r="D37" i="53"/>
  <c r="B37" i="53"/>
  <c r="C37" i="53" s="1"/>
  <c r="D36" i="53"/>
  <c r="B36" i="53"/>
  <c r="C36" i="53" s="1"/>
  <c r="D35" i="53"/>
  <c r="B35" i="53"/>
  <c r="C35" i="53" s="1"/>
  <c r="D34" i="53"/>
  <c r="B34" i="53"/>
  <c r="C34" i="53" s="1"/>
  <c r="D33" i="53"/>
  <c r="B33" i="53"/>
  <c r="C33" i="53" s="1"/>
  <c r="D32" i="53"/>
  <c r="B32" i="53"/>
  <c r="C32" i="53" s="1"/>
  <c r="D31" i="53"/>
  <c r="B31" i="53"/>
  <c r="C31" i="53" s="1"/>
  <c r="D30" i="53"/>
  <c r="B30" i="53"/>
  <c r="C30" i="53" s="1"/>
  <c r="D29" i="53"/>
  <c r="B29" i="53"/>
  <c r="C29" i="53" s="1"/>
  <c r="D28" i="53"/>
  <c r="B28" i="53"/>
  <c r="C28" i="53" s="1"/>
  <c r="D27" i="53"/>
  <c r="B27" i="53"/>
  <c r="C27" i="53" s="1"/>
  <c r="X24" i="53"/>
  <c r="X23" i="53"/>
  <c r="C9" i="53"/>
  <c r="C8" i="53"/>
  <c r="B39" i="53" l="1"/>
  <c r="D39" i="53"/>
  <c r="D38" i="52"/>
  <c r="B38" i="52"/>
  <c r="C38" i="52" s="1"/>
  <c r="D37" i="52"/>
  <c r="B37" i="52"/>
  <c r="C37" i="52" s="1"/>
  <c r="D36" i="52"/>
  <c r="B36" i="52"/>
  <c r="C36" i="52" s="1"/>
  <c r="D35" i="52"/>
  <c r="B35" i="52"/>
  <c r="C35" i="52" s="1"/>
  <c r="D34" i="52"/>
  <c r="B34" i="52"/>
  <c r="C34" i="52" s="1"/>
  <c r="D33" i="52"/>
  <c r="B33" i="52"/>
  <c r="C33" i="52" s="1"/>
  <c r="D32" i="52"/>
  <c r="B32" i="52"/>
  <c r="C32" i="52" s="1"/>
  <c r="D31" i="52"/>
  <c r="B31" i="52"/>
  <c r="C31" i="52" s="1"/>
  <c r="D30" i="52"/>
  <c r="B30" i="52"/>
  <c r="C30" i="52" s="1"/>
  <c r="D29" i="52"/>
  <c r="B29" i="52"/>
  <c r="C29" i="52" s="1"/>
  <c r="D28" i="52"/>
  <c r="B28" i="52"/>
  <c r="C28" i="52" s="1"/>
  <c r="D27" i="52"/>
  <c r="B27" i="52"/>
  <c r="C27" i="52" s="1"/>
  <c r="X24" i="52"/>
  <c r="X23" i="52"/>
  <c r="C9" i="52"/>
  <c r="C8" i="52"/>
  <c r="D39" i="52" l="1"/>
  <c r="B39" i="52"/>
  <c r="D38" i="51"/>
  <c r="B38" i="51"/>
  <c r="C38" i="51" s="1"/>
  <c r="D37" i="51"/>
  <c r="B37" i="51"/>
  <c r="C37" i="51" s="1"/>
  <c r="D36" i="51"/>
  <c r="B36" i="51"/>
  <c r="C36" i="51" s="1"/>
  <c r="D35" i="51"/>
  <c r="B35" i="51"/>
  <c r="C35" i="51" s="1"/>
  <c r="D34" i="51"/>
  <c r="B34" i="51"/>
  <c r="C34" i="51" s="1"/>
  <c r="D33" i="51"/>
  <c r="B33" i="51"/>
  <c r="C33" i="51" s="1"/>
  <c r="D32" i="51"/>
  <c r="B32" i="51"/>
  <c r="C32" i="51" s="1"/>
  <c r="D31" i="51"/>
  <c r="B31" i="51"/>
  <c r="C31" i="51" s="1"/>
  <c r="D30" i="51"/>
  <c r="B30" i="51"/>
  <c r="C30" i="51" s="1"/>
  <c r="D29" i="51"/>
  <c r="B29" i="51"/>
  <c r="C29" i="51" s="1"/>
  <c r="D28" i="51"/>
  <c r="B28" i="51"/>
  <c r="C28" i="51" s="1"/>
  <c r="D27" i="51"/>
  <c r="B27" i="51"/>
  <c r="C27" i="51" s="1"/>
  <c r="X24" i="51"/>
  <c r="X23" i="51"/>
  <c r="C9" i="51"/>
  <c r="C8" i="51"/>
  <c r="B39" i="51" l="1"/>
  <c r="D39" i="51"/>
  <c r="D38" i="50"/>
  <c r="B38" i="50"/>
  <c r="C38" i="50" s="1"/>
  <c r="D37" i="50"/>
  <c r="B37" i="50"/>
  <c r="C37" i="50" s="1"/>
  <c r="D36" i="50"/>
  <c r="B36" i="50"/>
  <c r="C36" i="50" s="1"/>
  <c r="D35" i="50"/>
  <c r="B35" i="50"/>
  <c r="C35" i="50" s="1"/>
  <c r="D34" i="50"/>
  <c r="B34" i="50"/>
  <c r="C34" i="50" s="1"/>
  <c r="D33" i="50"/>
  <c r="B33" i="50"/>
  <c r="C33" i="50" s="1"/>
  <c r="D32" i="50"/>
  <c r="B32" i="50"/>
  <c r="C32" i="50" s="1"/>
  <c r="D31" i="50"/>
  <c r="B31" i="50"/>
  <c r="C31" i="50" s="1"/>
  <c r="D30" i="50"/>
  <c r="B30" i="50"/>
  <c r="C30" i="50" s="1"/>
  <c r="D29" i="50"/>
  <c r="B29" i="50"/>
  <c r="C29" i="50" s="1"/>
  <c r="D28" i="50"/>
  <c r="B28" i="50"/>
  <c r="C28" i="50" s="1"/>
  <c r="D27" i="50"/>
  <c r="B27" i="50"/>
  <c r="C27" i="50" s="1"/>
  <c r="X24" i="50"/>
  <c r="X23" i="50"/>
  <c r="C9" i="50"/>
  <c r="C8" i="50"/>
  <c r="B39" i="50" l="1"/>
  <c r="D39" i="50"/>
  <c r="D38" i="49"/>
  <c r="B38" i="49"/>
  <c r="C38" i="49" s="1"/>
  <c r="D37" i="49"/>
  <c r="B37" i="49"/>
  <c r="C37" i="49" s="1"/>
  <c r="D36" i="49"/>
  <c r="B36" i="49"/>
  <c r="C36" i="49" s="1"/>
  <c r="D35" i="49"/>
  <c r="B35" i="49"/>
  <c r="C35" i="49" s="1"/>
  <c r="D34" i="49"/>
  <c r="B34" i="49"/>
  <c r="C34" i="49" s="1"/>
  <c r="D33" i="49"/>
  <c r="B33" i="49"/>
  <c r="C33" i="49" s="1"/>
  <c r="D32" i="49"/>
  <c r="B32" i="49"/>
  <c r="C32" i="49" s="1"/>
  <c r="D31" i="49"/>
  <c r="B31" i="49"/>
  <c r="C31" i="49" s="1"/>
  <c r="D30" i="49"/>
  <c r="B30" i="49"/>
  <c r="C30" i="49" s="1"/>
  <c r="D29" i="49"/>
  <c r="B29" i="49"/>
  <c r="C29" i="49" s="1"/>
  <c r="D28" i="49"/>
  <c r="B28" i="49"/>
  <c r="C28" i="49" s="1"/>
  <c r="D27" i="49"/>
  <c r="B27" i="49"/>
  <c r="C27" i="49" s="1"/>
  <c r="X24" i="49"/>
  <c r="X23" i="49"/>
  <c r="B39" i="49" s="1"/>
  <c r="C9" i="49"/>
  <c r="C8" i="49"/>
  <c r="D39" i="49" l="1"/>
  <c r="D38" i="48"/>
  <c r="B38" i="48"/>
  <c r="C38" i="48" s="1"/>
  <c r="D37" i="48"/>
  <c r="B37" i="48"/>
  <c r="C37" i="48" s="1"/>
  <c r="D36" i="48"/>
  <c r="B36" i="48"/>
  <c r="C36" i="48" s="1"/>
  <c r="D35" i="48"/>
  <c r="B35" i="48"/>
  <c r="C35" i="48" s="1"/>
  <c r="D34" i="48"/>
  <c r="B34" i="48"/>
  <c r="C34" i="48" s="1"/>
  <c r="D33" i="48"/>
  <c r="B33" i="48"/>
  <c r="C33" i="48" s="1"/>
  <c r="D32" i="48"/>
  <c r="B32" i="48"/>
  <c r="C32" i="48" s="1"/>
  <c r="D31" i="48"/>
  <c r="B31" i="48"/>
  <c r="C31" i="48" s="1"/>
  <c r="D30" i="48"/>
  <c r="B30" i="48"/>
  <c r="C30" i="48" s="1"/>
  <c r="D29" i="48"/>
  <c r="B29" i="48"/>
  <c r="C29" i="48" s="1"/>
  <c r="D28" i="48"/>
  <c r="B28" i="48"/>
  <c r="C28" i="48" s="1"/>
  <c r="D27" i="48"/>
  <c r="B27" i="48"/>
  <c r="C27" i="48" s="1"/>
  <c r="X24" i="48"/>
  <c r="X23" i="48"/>
  <c r="B39" i="48" s="1"/>
  <c r="C9" i="48"/>
  <c r="C8" i="48"/>
  <c r="D39" i="48" l="1"/>
  <c r="D38" i="47"/>
  <c r="B38" i="47"/>
  <c r="C38" i="47" s="1"/>
  <c r="D37" i="47"/>
  <c r="B37" i="47"/>
  <c r="C37" i="47" s="1"/>
  <c r="D36" i="47"/>
  <c r="B36" i="47"/>
  <c r="C36" i="47" s="1"/>
  <c r="D35" i="47"/>
  <c r="B35" i="47"/>
  <c r="C35" i="47" s="1"/>
  <c r="D34" i="47"/>
  <c r="B34" i="47"/>
  <c r="C34" i="47" s="1"/>
  <c r="D33" i="47"/>
  <c r="B33" i="47"/>
  <c r="C33" i="47" s="1"/>
  <c r="D32" i="47"/>
  <c r="B32" i="47"/>
  <c r="C32" i="47" s="1"/>
  <c r="D31" i="47"/>
  <c r="B31" i="47"/>
  <c r="C31" i="47" s="1"/>
  <c r="D30" i="47"/>
  <c r="B30" i="47"/>
  <c r="C30" i="47" s="1"/>
  <c r="D29" i="47"/>
  <c r="B29" i="47"/>
  <c r="C29" i="47" s="1"/>
  <c r="D28" i="47"/>
  <c r="B28" i="47"/>
  <c r="C28" i="47" s="1"/>
  <c r="D27" i="47"/>
  <c r="B27" i="47"/>
  <c r="C27" i="47" s="1"/>
  <c r="X24" i="47"/>
  <c r="X23" i="47"/>
  <c r="C9" i="47"/>
  <c r="C8" i="47"/>
  <c r="D39" i="47" l="1"/>
  <c r="B39" i="47"/>
  <c r="D38" i="46"/>
  <c r="B38" i="46"/>
  <c r="C38" i="46" s="1"/>
  <c r="D37" i="46"/>
  <c r="B37" i="46"/>
  <c r="C37" i="46" s="1"/>
  <c r="D36" i="46"/>
  <c r="B36" i="46"/>
  <c r="C36" i="46" s="1"/>
  <c r="D35" i="46"/>
  <c r="B35" i="46"/>
  <c r="C35" i="46" s="1"/>
  <c r="D34" i="46"/>
  <c r="B34" i="46"/>
  <c r="C34" i="46" s="1"/>
  <c r="D33" i="46"/>
  <c r="B33" i="46"/>
  <c r="C33" i="46" s="1"/>
  <c r="D32" i="46"/>
  <c r="B32" i="46"/>
  <c r="C32" i="46" s="1"/>
  <c r="D31" i="46"/>
  <c r="B31" i="46"/>
  <c r="C31" i="46" s="1"/>
  <c r="D30" i="46"/>
  <c r="B30" i="46"/>
  <c r="C30" i="46" s="1"/>
  <c r="D29" i="46"/>
  <c r="B29" i="46"/>
  <c r="C29" i="46" s="1"/>
  <c r="D28" i="46"/>
  <c r="B28" i="46"/>
  <c r="C28" i="46" s="1"/>
  <c r="D27" i="46"/>
  <c r="B27" i="46"/>
  <c r="C27" i="46" s="1"/>
  <c r="X24" i="46"/>
  <c r="X23" i="46"/>
  <c r="B39" i="46" s="1"/>
  <c r="C9" i="46"/>
  <c r="C8" i="46"/>
  <c r="D39" i="46" l="1"/>
  <c r="D38" i="45"/>
  <c r="B38" i="45"/>
  <c r="C38" i="45" s="1"/>
  <c r="D37" i="45"/>
  <c r="B37" i="45"/>
  <c r="C37" i="45" s="1"/>
  <c r="D36" i="45"/>
  <c r="B36" i="45"/>
  <c r="C36" i="45" s="1"/>
  <c r="D35" i="45"/>
  <c r="B35" i="45"/>
  <c r="C35" i="45" s="1"/>
  <c r="D34" i="45"/>
  <c r="B34" i="45"/>
  <c r="C34" i="45" s="1"/>
  <c r="D33" i="45"/>
  <c r="B33" i="45"/>
  <c r="C33" i="45" s="1"/>
  <c r="D32" i="45"/>
  <c r="B32" i="45"/>
  <c r="C32" i="45" s="1"/>
  <c r="D31" i="45"/>
  <c r="B31" i="45"/>
  <c r="C31" i="45" s="1"/>
  <c r="D30" i="45"/>
  <c r="B30" i="45"/>
  <c r="C30" i="45" s="1"/>
  <c r="D29" i="45"/>
  <c r="B29" i="45"/>
  <c r="C29" i="45" s="1"/>
  <c r="D28" i="45"/>
  <c r="B28" i="45"/>
  <c r="C28" i="45" s="1"/>
  <c r="D27" i="45"/>
  <c r="B27" i="45"/>
  <c r="C27" i="45" s="1"/>
  <c r="X24" i="45"/>
  <c r="X23" i="45"/>
  <c r="B39" i="45" s="1"/>
  <c r="C9" i="45"/>
  <c r="C8" i="45"/>
  <c r="D39" i="45" l="1"/>
  <c r="D38" i="44"/>
  <c r="B38" i="44"/>
  <c r="C38" i="44" s="1"/>
  <c r="D37" i="44"/>
  <c r="B37" i="44"/>
  <c r="C37" i="44" s="1"/>
  <c r="D36" i="44"/>
  <c r="B36" i="44"/>
  <c r="C36" i="44" s="1"/>
  <c r="D35" i="44"/>
  <c r="B35" i="44"/>
  <c r="C35" i="44" s="1"/>
  <c r="D34" i="44"/>
  <c r="B34" i="44"/>
  <c r="C34" i="44" s="1"/>
  <c r="D33" i="44"/>
  <c r="B33" i="44"/>
  <c r="C33" i="44" s="1"/>
  <c r="D32" i="44"/>
  <c r="B32" i="44"/>
  <c r="C32" i="44" s="1"/>
  <c r="D31" i="44"/>
  <c r="B31" i="44"/>
  <c r="C31" i="44" s="1"/>
  <c r="D30" i="44"/>
  <c r="B30" i="44"/>
  <c r="C30" i="44" s="1"/>
  <c r="D29" i="44"/>
  <c r="B29" i="44"/>
  <c r="C29" i="44" s="1"/>
  <c r="D28" i="44"/>
  <c r="B28" i="44"/>
  <c r="C28" i="44" s="1"/>
  <c r="D27" i="44"/>
  <c r="B27" i="44"/>
  <c r="C27" i="44" s="1"/>
  <c r="X24" i="44"/>
  <c r="X23" i="44"/>
  <c r="C9" i="44"/>
  <c r="C8" i="44"/>
  <c r="B39" i="44" l="1"/>
  <c r="D39" i="44"/>
  <c r="D38" i="43"/>
  <c r="B38" i="43"/>
  <c r="C38" i="43" s="1"/>
  <c r="D37" i="43"/>
  <c r="B37" i="43"/>
  <c r="C37" i="43" s="1"/>
  <c r="D36" i="43"/>
  <c r="B36" i="43"/>
  <c r="C36" i="43" s="1"/>
  <c r="D35" i="43"/>
  <c r="B35" i="43"/>
  <c r="C35" i="43" s="1"/>
  <c r="D34" i="43"/>
  <c r="B34" i="43"/>
  <c r="C34" i="43" s="1"/>
  <c r="D33" i="43"/>
  <c r="B33" i="43"/>
  <c r="C33" i="43" s="1"/>
  <c r="D32" i="43"/>
  <c r="B32" i="43"/>
  <c r="C32" i="43" s="1"/>
  <c r="D31" i="43"/>
  <c r="B31" i="43"/>
  <c r="C31" i="43" s="1"/>
  <c r="D30" i="43"/>
  <c r="B30" i="43"/>
  <c r="C30" i="43" s="1"/>
  <c r="D29" i="43"/>
  <c r="B29" i="43"/>
  <c r="C29" i="43" s="1"/>
  <c r="D28" i="43"/>
  <c r="B28" i="43"/>
  <c r="C28" i="43" s="1"/>
  <c r="D27" i="43"/>
  <c r="B27" i="43"/>
  <c r="C27" i="43" s="1"/>
  <c r="X24" i="43"/>
  <c r="X23" i="43"/>
  <c r="C9" i="43"/>
  <c r="C8" i="43"/>
  <c r="B39" i="43" l="1"/>
  <c r="D39" i="43"/>
  <c r="D38" i="42"/>
  <c r="B38" i="42"/>
  <c r="C38" i="42" s="1"/>
  <c r="D37" i="42"/>
  <c r="B37" i="42"/>
  <c r="C37" i="42" s="1"/>
  <c r="D36" i="42"/>
  <c r="B36" i="42"/>
  <c r="C36" i="42" s="1"/>
  <c r="D35" i="42"/>
  <c r="B35" i="42"/>
  <c r="C35" i="42" s="1"/>
  <c r="D34" i="42"/>
  <c r="B34" i="42"/>
  <c r="C34" i="42" s="1"/>
  <c r="D33" i="42"/>
  <c r="B33" i="42"/>
  <c r="C33" i="42" s="1"/>
  <c r="D32" i="42"/>
  <c r="B32" i="42"/>
  <c r="C32" i="42" s="1"/>
  <c r="D31" i="42"/>
  <c r="B31" i="42"/>
  <c r="C31" i="42" s="1"/>
  <c r="D30" i="42"/>
  <c r="B30" i="42"/>
  <c r="C30" i="42" s="1"/>
  <c r="D29" i="42"/>
  <c r="B29" i="42"/>
  <c r="C29" i="42" s="1"/>
  <c r="D28" i="42"/>
  <c r="B28" i="42"/>
  <c r="C28" i="42" s="1"/>
  <c r="D27" i="42"/>
  <c r="B27" i="42"/>
  <c r="C27" i="42" s="1"/>
  <c r="X24" i="42"/>
  <c r="X23" i="42"/>
  <c r="C9" i="42"/>
  <c r="C8" i="42"/>
  <c r="B39" i="42" l="1"/>
  <c r="D39" i="42"/>
  <c r="D38" i="41"/>
  <c r="B38" i="41"/>
  <c r="C38" i="41" s="1"/>
  <c r="D37" i="41"/>
  <c r="B37" i="41"/>
  <c r="C37" i="41" s="1"/>
  <c r="D36" i="41"/>
  <c r="B36" i="41"/>
  <c r="C36" i="41" s="1"/>
  <c r="D35" i="41"/>
  <c r="B35" i="41"/>
  <c r="C35" i="41" s="1"/>
  <c r="D34" i="41"/>
  <c r="B34" i="41"/>
  <c r="C34" i="41" s="1"/>
  <c r="D33" i="41"/>
  <c r="B33" i="41"/>
  <c r="C33" i="41" s="1"/>
  <c r="D32" i="41"/>
  <c r="B32" i="41"/>
  <c r="C32" i="41" s="1"/>
  <c r="D31" i="41"/>
  <c r="B31" i="41"/>
  <c r="C31" i="41" s="1"/>
  <c r="D30" i="41"/>
  <c r="B30" i="41"/>
  <c r="C30" i="41" s="1"/>
  <c r="D29" i="41"/>
  <c r="B29" i="41"/>
  <c r="C29" i="41" s="1"/>
  <c r="D28" i="41"/>
  <c r="B28" i="41"/>
  <c r="C28" i="41" s="1"/>
  <c r="D27" i="41"/>
  <c r="B27" i="41"/>
  <c r="C27" i="41" s="1"/>
  <c r="X24" i="41"/>
  <c r="X23" i="41"/>
  <c r="B39" i="41" s="1"/>
  <c r="C9" i="41"/>
  <c r="C8" i="41"/>
  <c r="D39" i="41" l="1"/>
  <c r="D38" i="40"/>
  <c r="B38" i="40"/>
  <c r="C38" i="40" s="1"/>
  <c r="D37" i="40"/>
  <c r="B37" i="40"/>
  <c r="C37" i="40" s="1"/>
  <c r="D36" i="40"/>
  <c r="B36" i="40"/>
  <c r="C36" i="40" s="1"/>
  <c r="D35" i="40"/>
  <c r="B35" i="40"/>
  <c r="C35" i="40" s="1"/>
  <c r="D34" i="40"/>
  <c r="B34" i="40"/>
  <c r="C34" i="40" s="1"/>
  <c r="D33" i="40"/>
  <c r="B33" i="40"/>
  <c r="C33" i="40" s="1"/>
  <c r="D32" i="40"/>
  <c r="B32" i="40"/>
  <c r="C32" i="40" s="1"/>
  <c r="D31" i="40"/>
  <c r="B31" i="40"/>
  <c r="C31" i="40" s="1"/>
  <c r="D30" i="40"/>
  <c r="B30" i="40"/>
  <c r="C30" i="40" s="1"/>
  <c r="D29" i="40"/>
  <c r="B29" i="40"/>
  <c r="C29" i="40" s="1"/>
  <c r="D28" i="40"/>
  <c r="B28" i="40"/>
  <c r="C28" i="40" s="1"/>
  <c r="D27" i="40"/>
  <c r="B27" i="40"/>
  <c r="C27" i="40" s="1"/>
  <c r="X24" i="40"/>
  <c r="X23" i="40"/>
  <c r="C9" i="40"/>
  <c r="C8" i="40"/>
  <c r="B39" i="40" l="1"/>
  <c r="D39" i="40"/>
  <c r="D38" i="39"/>
  <c r="B38" i="39"/>
  <c r="C38" i="39" s="1"/>
  <c r="D37" i="39"/>
  <c r="B37" i="39"/>
  <c r="C37" i="39" s="1"/>
  <c r="D36" i="39"/>
  <c r="B36" i="39"/>
  <c r="C36" i="39" s="1"/>
  <c r="D35" i="39"/>
  <c r="B35" i="39"/>
  <c r="C35" i="39" s="1"/>
  <c r="D34" i="39"/>
  <c r="B34" i="39"/>
  <c r="C34" i="39" s="1"/>
  <c r="D33" i="39"/>
  <c r="B33" i="39"/>
  <c r="C33" i="39" s="1"/>
  <c r="D32" i="39"/>
  <c r="B32" i="39"/>
  <c r="C32" i="39" s="1"/>
  <c r="D31" i="39"/>
  <c r="B31" i="39"/>
  <c r="C31" i="39" s="1"/>
  <c r="D30" i="39"/>
  <c r="B30" i="39"/>
  <c r="C30" i="39" s="1"/>
  <c r="D29" i="39"/>
  <c r="B29" i="39"/>
  <c r="C29" i="39" s="1"/>
  <c r="D28" i="39"/>
  <c r="B28" i="39"/>
  <c r="C28" i="39" s="1"/>
  <c r="D27" i="39"/>
  <c r="B27" i="39"/>
  <c r="C27" i="39" s="1"/>
  <c r="X24" i="39"/>
  <c r="X23" i="39"/>
  <c r="C9" i="39"/>
  <c r="C8" i="39"/>
  <c r="B39" i="39" l="1"/>
  <c r="D39" i="39"/>
  <c r="D38" i="38"/>
  <c r="B38" i="38"/>
  <c r="C38" i="38" s="1"/>
  <c r="D37" i="38"/>
  <c r="B37" i="38"/>
  <c r="C37" i="38" s="1"/>
  <c r="D36" i="38"/>
  <c r="B36" i="38"/>
  <c r="C36" i="38" s="1"/>
  <c r="D35" i="38"/>
  <c r="B35" i="38"/>
  <c r="C35" i="38" s="1"/>
  <c r="D34" i="38"/>
  <c r="B34" i="38"/>
  <c r="C34" i="38" s="1"/>
  <c r="D33" i="38"/>
  <c r="B33" i="38"/>
  <c r="C33" i="38" s="1"/>
  <c r="D32" i="38"/>
  <c r="B32" i="38"/>
  <c r="C32" i="38" s="1"/>
  <c r="D31" i="38"/>
  <c r="B31" i="38"/>
  <c r="C31" i="38" s="1"/>
  <c r="D30" i="38"/>
  <c r="B30" i="38"/>
  <c r="C30" i="38" s="1"/>
  <c r="D29" i="38"/>
  <c r="B29" i="38"/>
  <c r="C29" i="38" s="1"/>
  <c r="D28" i="38"/>
  <c r="B28" i="38"/>
  <c r="C28" i="38" s="1"/>
  <c r="D27" i="38"/>
  <c r="B27" i="38"/>
  <c r="C27" i="38" s="1"/>
  <c r="X24" i="38"/>
  <c r="X23" i="38"/>
  <c r="C9" i="38"/>
  <c r="C8" i="38"/>
  <c r="B39" i="38" l="1"/>
  <c r="D39" i="38"/>
  <c r="D38" i="37"/>
  <c r="B38" i="37"/>
  <c r="C38" i="37" s="1"/>
  <c r="D37" i="37"/>
  <c r="B37" i="37"/>
  <c r="C37" i="37" s="1"/>
  <c r="D36" i="37"/>
  <c r="B36" i="37"/>
  <c r="C36" i="37" s="1"/>
  <c r="D35" i="37"/>
  <c r="B35" i="37"/>
  <c r="C35" i="37" s="1"/>
  <c r="D34" i="37"/>
  <c r="B34" i="37"/>
  <c r="C34" i="37" s="1"/>
  <c r="D33" i="37"/>
  <c r="B33" i="37"/>
  <c r="C33" i="37" s="1"/>
  <c r="D32" i="37"/>
  <c r="B32" i="37"/>
  <c r="C32" i="37" s="1"/>
  <c r="D31" i="37"/>
  <c r="B31" i="37"/>
  <c r="C31" i="37" s="1"/>
  <c r="D30" i="37"/>
  <c r="B30" i="37"/>
  <c r="C30" i="37" s="1"/>
  <c r="D29" i="37"/>
  <c r="B29" i="37"/>
  <c r="C29" i="37" s="1"/>
  <c r="D28" i="37"/>
  <c r="B28" i="37"/>
  <c r="C28" i="37" s="1"/>
  <c r="D27" i="37"/>
  <c r="B27" i="37"/>
  <c r="C27" i="37" s="1"/>
  <c r="X24" i="37"/>
  <c r="X23" i="37"/>
  <c r="C9" i="37"/>
  <c r="C8" i="37"/>
  <c r="D39" i="37" l="1"/>
  <c r="B39" i="37"/>
  <c r="D38" i="36"/>
  <c r="B38" i="36"/>
  <c r="C38" i="36" s="1"/>
  <c r="D37" i="36"/>
  <c r="B37" i="36"/>
  <c r="C37" i="36" s="1"/>
  <c r="D36" i="36"/>
  <c r="B36" i="36"/>
  <c r="C36" i="36" s="1"/>
  <c r="D35" i="36"/>
  <c r="B35" i="36"/>
  <c r="C35" i="36" s="1"/>
  <c r="D34" i="36"/>
  <c r="B34" i="36"/>
  <c r="C34" i="36" s="1"/>
  <c r="D33" i="36"/>
  <c r="B33" i="36"/>
  <c r="C33" i="36" s="1"/>
  <c r="D32" i="36"/>
  <c r="B32" i="36"/>
  <c r="C32" i="36" s="1"/>
  <c r="D31" i="36"/>
  <c r="B31" i="36"/>
  <c r="C31" i="36" s="1"/>
  <c r="D30" i="36"/>
  <c r="B30" i="36"/>
  <c r="C30" i="36" s="1"/>
  <c r="D29" i="36"/>
  <c r="B29" i="36"/>
  <c r="C29" i="36" s="1"/>
  <c r="D28" i="36"/>
  <c r="B28" i="36"/>
  <c r="C28" i="36" s="1"/>
  <c r="D27" i="36"/>
  <c r="B27" i="36"/>
  <c r="C27" i="36" s="1"/>
  <c r="X24" i="36"/>
  <c r="X23" i="36"/>
  <c r="C9" i="36"/>
  <c r="C8" i="36"/>
  <c r="B39" i="36" l="1"/>
  <c r="D39" i="36"/>
  <c r="D38" i="35"/>
  <c r="B38" i="35"/>
  <c r="C38" i="35" s="1"/>
  <c r="D37" i="35"/>
  <c r="B37" i="35"/>
  <c r="C37" i="35" s="1"/>
  <c r="D36" i="35"/>
  <c r="B36" i="35"/>
  <c r="C36" i="35" s="1"/>
  <c r="D35" i="35"/>
  <c r="B35" i="35"/>
  <c r="C35" i="35" s="1"/>
  <c r="D34" i="35"/>
  <c r="B34" i="35"/>
  <c r="C34" i="35" s="1"/>
  <c r="D33" i="35"/>
  <c r="B33" i="35"/>
  <c r="C33" i="35" s="1"/>
  <c r="D32" i="35"/>
  <c r="B32" i="35"/>
  <c r="C32" i="35" s="1"/>
  <c r="D31" i="35"/>
  <c r="B31" i="35"/>
  <c r="C31" i="35" s="1"/>
  <c r="D30" i="35"/>
  <c r="B30" i="35"/>
  <c r="C30" i="35" s="1"/>
  <c r="D29" i="35"/>
  <c r="B29" i="35"/>
  <c r="C29" i="35" s="1"/>
  <c r="D28" i="35"/>
  <c r="B28" i="35"/>
  <c r="C28" i="35" s="1"/>
  <c r="D27" i="35"/>
  <c r="B27" i="35"/>
  <c r="C27" i="35" s="1"/>
  <c r="X24" i="35"/>
  <c r="X23" i="35"/>
  <c r="C9" i="35"/>
  <c r="C8" i="35"/>
  <c r="B39" i="35" l="1"/>
  <c r="D39" i="35"/>
  <c r="D38" i="34"/>
  <c r="B38" i="34"/>
  <c r="C38" i="34" s="1"/>
  <c r="D37" i="34"/>
  <c r="B37" i="34"/>
  <c r="C37" i="34" s="1"/>
  <c r="D36" i="34"/>
  <c r="B36" i="34"/>
  <c r="C36" i="34" s="1"/>
  <c r="D35" i="34"/>
  <c r="B35" i="34"/>
  <c r="C35" i="34" s="1"/>
  <c r="D34" i="34"/>
  <c r="B34" i="34"/>
  <c r="C34" i="34" s="1"/>
  <c r="D33" i="34"/>
  <c r="B33" i="34"/>
  <c r="C33" i="34" s="1"/>
  <c r="D32" i="34"/>
  <c r="B32" i="34"/>
  <c r="C32" i="34" s="1"/>
  <c r="D31" i="34"/>
  <c r="B31" i="34"/>
  <c r="C31" i="34" s="1"/>
  <c r="D30" i="34"/>
  <c r="B30" i="34"/>
  <c r="C30" i="34" s="1"/>
  <c r="D29" i="34"/>
  <c r="B29" i="34"/>
  <c r="C29" i="34" s="1"/>
  <c r="D28" i="34"/>
  <c r="B28" i="34"/>
  <c r="C28" i="34" s="1"/>
  <c r="D27" i="34"/>
  <c r="B27" i="34"/>
  <c r="C27" i="34" s="1"/>
  <c r="X24" i="34"/>
  <c r="X23" i="34"/>
  <c r="C9" i="34"/>
  <c r="C8" i="34"/>
  <c r="D39" i="34" l="1"/>
  <c r="B39" i="34"/>
  <c r="D38" i="33"/>
  <c r="B38" i="33"/>
  <c r="C38" i="33" s="1"/>
  <c r="D37" i="33"/>
  <c r="B37" i="33"/>
  <c r="C37" i="33" s="1"/>
  <c r="D36" i="33"/>
  <c r="B36" i="33"/>
  <c r="C36" i="33" s="1"/>
  <c r="D35" i="33"/>
  <c r="B35" i="33"/>
  <c r="C35" i="33" s="1"/>
  <c r="D34" i="33"/>
  <c r="B34" i="33"/>
  <c r="C34" i="33" s="1"/>
  <c r="D33" i="33"/>
  <c r="B33" i="33"/>
  <c r="C33" i="33" s="1"/>
  <c r="D32" i="33"/>
  <c r="B32" i="33"/>
  <c r="C32" i="33" s="1"/>
  <c r="D31" i="33"/>
  <c r="B31" i="33"/>
  <c r="C31" i="33" s="1"/>
  <c r="D30" i="33"/>
  <c r="B30" i="33"/>
  <c r="C30" i="33" s="1"/>
  <c r="D29" i="33"/>
  <c r="B29" i="33"/>
  <c r="C29" i="33" s="1"/>
  <c r="D28" i="33"/>
  <c r="B28" i="33"/>
  <c r="C28" i="33" s="1"/>
  <c r="D27" i="33"/>
  <c r="B27" i="33"/>
  <c r="C27" i="33" s="1"/>
  <c r="X24" i="33"/>
  <c r="X23" i="33"/>
  <c r="B39" i="33" s="1"/>
  <c r="C9" i="33"/>
  <c r="C8" i="33"/>
  <c r="D39" i="33" l="1"/>
  <c r="D38" i="32"/>
  <c r="B38" i="32"/>
  <c r="C38" i="32" s="1"/>
  <c r="D37" i="32"/>
  <c r="B37" i="32"/>
  <c r="C37" i="32" s="1"/>
  <c r="D36" i="32"/>
  <c r="B36" i="32"/>
  <c r="C36" i="32" s="1"/>
  <c r="D35" i="32"/>
  <c r="B35" i="32"/>
  <c r="C35" i="32" s="1"/>
  <c r="D34" i="32"/>
  <c r="B34" i="32"/>
  <c r="C34" i="32" s="1"/>
  <c r="D33" i="32"/>
  <c r="B33" i="32"/>
  <c r="C33" i="32" s="1"/>
  <c r="D32" i="32"/>
  <c r="B32" i="32"/>
  <c r="C32" i="32" s="1"/>
  <c r="D31" i="32"/>
  <c r="B31" i="32"/>
  <c r="C31" i="32" s="1"/>
  <c r="D30" i="32"/>
  <c r="B30" i="32"/>
  <c r="C30" i="32" s="1"/>
  <c r="D29" i="32"/>
  <c r="B29" i="32"/>
  <c r="C29" i="32" s="1"/>
  <c r="D28" i="32"/>
  <c r="B28" i="32"/>
  <c r="C28" i="32" s="1"/>
  <c r="D27" i="32"/>
  <c r="B27" i="32"/>
  <c r="C27" i="32" s="1"/>
  <c r="X24" i="32"/>
  <c r="X23" i="32"/>
  <c r="B39" i="32" s="1"/>
  <c r="C9" i="32"/>
  <c r="C8" i="32"/>
  <c r="D39" i="32" l="1"/>
  <c r="D38" i="31"/>
  <c r="B38" i="31"/>
  <c r="C38" i="31" s="1"/>
  <c r="D37" i="31"/>
  <c r="B37" i="31"/>
  <c r="C37" i="31" s="1"/>
  <c r="D36" i="31"/>
  <c r="B36" i="31"/>
  <c r="C36" i="31" s="1"/>
  <c r="D35" i="31"/>
  <c r="B35" i="31"/>
  <c r="C35" i="31" s="1"/>
  <c r="D34" i="31"/>
  <c r="B34" i="31"/>
  <c r="C34" i="31" s="1"/>
  <c r="D33" i="31"/>
  <c r="B33" i="31"/>
  <c r="C33" i="31" s="1"/>
  <c r="D32" i="31"/>
  <c r="B32" i="31"/>
  <c r="C32" i="31" s="1"/>
  <c r="D31" i="31"/>
  <c r="B31" i="31"/>
  <c r="C31" i="31" s="1"/>
  <c r="D30" i="31"/>
  <c r="B30" i="31"/>
  <c r="C30" i="31" s="1"/>
  <c r="D29" i="31"/>
  <c r="B29" i="31"/>
  <c r="C29" i="31" s="1"/>
  <c r="D28" i="31"/>
  <c r="B28" i="31"/>
  <c r="C28" i="31" s="1"/>
  <c r="D27" i="31"/>
  <c r="B27" i="31"/>
  <c r="C27" i="31" s="1"/>
  <c r="X24" i="31"/>
  <c r="X23" i="31"/>
  <c r="B39" i="31" s="1"/>
  <c r="C9" i="31"/>
  <c r="C8" i="31"/>
  <c r="D39" i="31" l="1"/>
  <c r="D38" i="30"/>
  <c r="B38" i="30"/>
  <c r="C38" i="30" s="1"/>
  <c r="D37" i="30"/>
  <c r="B37" i="30"/>
  <c r="C37" i="30" s="1"/>
  <c r="D36" i="30"/>
  <c r="B36" i="30"/>
  <c r="C36" i="30" s="1"/>
  <c r="D35" i="30"/>
  <c r="B35" i="30"/>
  <c r="C35" i="30" s="1"/>
  <c r="D34" i="30"/>
  <c r="B34" i="30"/>
  <c r="C34" i="30" s="1"/>
  <c r="D33" i="30"/>
  <c r="B33" i="30"/>
  <c r="C33" i="30" s="1"/>
  <c r="D32" i="30"/>
  <c r="B32" i="30"/>
  <c r="C32" i="30" s="1"/>
  <c r="D31" i="30"/>
  <c r="B31" i="30"/>
  <c r="C31" i="30" s="1"/>
  <c r="D30" i="30"/>
  <c r="B30" i="30"/>
  <c r="C30" i="30" s="1"/>
  <c r="D29" i="30"/>
  <c r="B29" i="30"/>
  <c r="C29" i="30" s="1"/>
  <c r="D28" i="30"/>
  <c r="B28" i="30"/>
  <c r="C28" i="30" s="1"/>
  <c r="D27" i="30"/>
  <c r="B27" i="30"/>
  <c r="C27" i="30" s="1"/>
  <c r="X24" i="30"/>
  <c r="X23" i="30"/>
  <c r="C9" i="30"/>
  <c r="C8" i="30"/>
  <c r="B39" i="30" l="1"/>
  <c r="D39" i="30"/>
  <c r="X23" i="29"/>
  <c r="D38" i="29"/>
  <c r="B38" i="29"/>
  <c r="C38" i="29" s="1"/>
  <c r="D37" i="29"/>
  <c r="B37" i="29"/>
  <c r="C37" i="29" s="1"/>
  <c r="D36" i="29"/>
  <c r="B36" i="29"/>
  <c r="C36" i="29" s="1"/>
  <c r="D35" i="29"/>
  <c r="B35" i="29"/>
  <c r="C35" i="29" s="1"/>
  <c r="D34" i="29"/>
  <c r="B34" i="29"/>
  <c r="C34" i="29" s="1"/>
  <c r="D33" i="29"/>
  <c r="B33" i="29"/>
  <c r="C33" i="29" s="1"/>
  <c r="D32" i="29"/>
  <c r="B32" i="29"/>
  <c r="C32" i="29" s="1"/>
  <c r="D31" i="29"/>
  <c r="B31" i="29"/>
  <c r="C31" i="29" s="1"/>
  <c r="D30" i="29"/>
  <c r="B30" i="29"/>
  <c r="C30" i="29" s="1"/>
  <c r="D29" i="29"/>
  <c r="B29" i="29"/>
  <c r="C29" i="29" s="1"/>
  <c r="D28" i="29"/>
  <c r="B28" i="29"/>
  <c r="C28" i="29" s="1"/>
  <c r="D27" i="29"/>
  <c r="B27" i="29"/>
  <c r="C27" i="29" s="1"/>
  <c r="X24" i="29"/>
  <c r="C9" i="29"/>
  <c r="C8" i="29"/>
  <c r="D39" i="29" l="1"/>
  <c r="B39" i="29"/>
  <c r="D38" i="28"/>
  <c r="B38" i="28"/>
  <c r="C38" i="28" s="1"/>
  <c r="D37" i="28"/>
  <c r="B37" i="28"/>
  <c r="C37" i="28" s="1"/>
  <c r="D36" i="28"/>
  <c r="B36" i="28"/>
  <c r="C36" i="28" s="1"/>
  <c r="D35" i="28"/>
  <c r="B35" i="28"/>
  <c r="C35" i="28" s="1"/>
  <c r="D34" i="28"/>
  <c r="B34" i="28"/>
  <c r="C34" i="28" s="1"/>
  <c r="D33" i="28"/>
  <c r="B33" i="28"/>
  <c r="C33" i="28" s="1"/>
  <c r="D32" i="28"/>
  <c r="B32" i="28"/>
  <c r="C32" i="28" s="1"/>
  <c r="D31" i="28"/>
  <c r="B31" i="28"/>
  <c r="C31" i="28" s="1"/>
  <c r="D30" i="28"/>
  <c r="B30" i="28"/>
  <c r="C30" i="28" s="1"/>
  <c r="D29" i="28"/>
  <c r="B29" i="28"/>
  <c r="C29" i="28" s="1"/>
  <c r="D28" i="28"/>
  <c r="B28" i="28"/>
  <c r="C28" i="28" s="1"/>
  <c r="D27" i="28"/>
  <c r="B27" i="28"/>
  <c r="C27" i="28" s="1"/>
  <c r="X24" i="28"/>
  <c r="X23" i="28"/>
  <c r="B39" i="28" s="1"/>
  <c r="C9" i="28"/>
  <c r="C8" i="28"/>
  <c r="D39" i="28" l="1"/>
  <c r="D38" i="27"/>
  <c r="B38" i="27"/>
  <c r="C38" i="27" s="1"/>
  <c r="D37" i="27"/>
  <c r="B37" i="27"/>
  <c r="C37" i="27" s="1"/>
  <c r="D36" i="27"/>
  <c r="B36" i="27"/>
  <c r="C36" i="27" s="1"/>
  <c r="D35" i="27"/>
  <c r="B35" i="27"/>
  <c r="C35" i="27" s="1"/>
  <c r="D34" i="27"/>
  <c r="B34" i="27"/>
  <c r="C34" i="27" s="1"/>
  <c r="D33" i="27"/>
  <c r="B33" i="27"/>
  <c r="C33" i="27" s="1"/>
  <c r="D32" i="27"/>
  <c r="B32" i="27"/>
  <c r="C32" i="27" s="1"/>
  <c r="D31" i="27"/>
  <c r="B31" i="27"/>
  <c r="C31" i="27" s="1"/>
  <c r="D30" i="27"/>
  <c r="B30" i="27"/>
  <c r="C30" i="27" s="1"/>
  <c r="D29" i="27"/>
  <c r="B29" i="27"/>
  <c r="C29" i="27" s="1"/>
  <c r="D28" i="27"/>
  <c r="B28" i="27"/>
  <c r="C28" i="27" s="1"/>
  <c r="D27" i="27"/>
  <c r="B27" i="27"/>
  <c r="C27" i="27" s="1"/>
  <c r="X24" i="27"/>
  <c r="X23" i="27"/>
  <c r="C9" i="27"/>
  <c r="C8" i="27"/>
  <c r="D39" i="27" l="1"/>
  <c r="B39" i="27"/>
  <c r="D38" i="26"/>
  <c r="B38" i="26"/>
  <c r="C38" i="26" s="1"/>
  <c r="D37" i="26"/>
  <c r="B37" i="26"/>
  <c r="C37" i="26" s="1"/>
  <c r="D36" i="26"/>
  <c r="B36" i="26"/>
  <c r="C36" i="26" s="1"/>
  <c r="D35" i="26"/>
  <c r="B35" i="26"/>
  <c r="C35" i="26" s="1"/>
  <c r="D34" i="26"/>
  <c r="B34" i="26"/>
  <c r="C34" i="26" s="1"/>
  <c r="D33" i="26"/>
  <c r="B33" i="26"/>
  <c r="C33" i="26" s="1"/>
  <c r="D32" i="26"/>
  <c r="B32" i="26"/>
  <c r="C32" i="26" s="1"/>
  <c r="D31" i="26"/>
  <c r="B31" i="26"/>
  <c r="C31" i="26" s="1"/>
  <c r="D30" i="26"/>
  <c r="B30" i="26"/>
  <c r="C30" i="26" s="1"/>
  <c r="D29" i="26"/>
  <c r="B29" i="26"/>
  <c r="C29" i="26" s="1"/>
  <c r="D28" i="26"/>
  <c r="B28" i="26"/>
  <c r="C28" i="26" s="1"/>
  <c r="D27" i="26"/>
  <c r="B27" i="26"/>
  <c r="C27" i="26" s="1"/>
  <c r="X24" i="26"/>
  <c r="X23" i="26"/>
  <c r="C9" i="26"/>
  <c r="C8" i="26"/>
  <c r="D39" i="26" l="1"/>
  <c r="B39" i="26"/>
  <c r="D38" i="25"/>
  <c r="B38" i="25"/>
  <c r="C38" i="25" s="1"/>
  <c r="D37" i="25"/>
  <c r="B37" i="25"/>
  <c r="C37" i="25" s="1"/>
  <c r="D36" i="25"/>
  <c r="B36" i="25"/>
  <c r="C36" i="25" s="1"/>
  <c r="D35" i="25"/>
  <c r="B35" i="25"/>
  <c r="C35" i="25" s="1"/>
  <c r="D34" i="25"/>
  <c r="B34" i="25"/>
  <c r="C34" i="25" s="1"/>
  <c r="D33" i="25"/>
  <c r="B33" i="25"/>
  <c r="C33" i="25" s="1"/>
  <c r="D32" i="25"/>
  <c r="B32" i="25"/>
  <c r="C32" i="25" s="1"/>
  <c r="D31" i="25"/>
  <c r="B31" i="25"/>
  <c r="C31" i="25" s="1"/>
  <c r="D30" i="25"/>
  <c r="B30" i="25"/>
  <c r="C30" i="25" s="1"/>
  <c r="D29" i="25"/>
  <c r="B29" i="25"/>
  <c r="C29" i="25" s="1"/>
  <c r="D28" i="25"/>
  <c r="B28" i="25"/>
  <c r="C28" i="25" s="1"/>
  <c r="D27" i="25"/>
  <c r="B27" i="25"/>
  <c r="C27" i="25" s="1"/>
  <c r="X24" i="25"/>
  <c r="X23" i="25"/>
  <c r="C9" i="25"/>
  <c r="C8" i="25"/>
  <c r="B39" i="25" l="1"/>
  <c r="D39" i="25"/>
  <c r="D38" i="24"/>
  <c r="B38" i="24"/>
  <c r="C38" i="24" s="1"/>
  <c r="D37" i="24"/>
  <c r="B37" i="24"/>
  <c r="C37" i="24" s="1"/>
  <c r="D36" i="24"/>
  <c r="B36" i="24"/>
  <c r="C36" i="24" s="1"/>
  <c r="D35" i="24"/>
  <c r="B35" i="24"/>
  <c r="C35" i="24" s="1"/>
  <c r="D34" i="24"/>
  <c r="B34" i="24"/>
  <c r="C34" i="24" s="1"/>
  <c r="D33" i="24"/>
  <c r="B33" i="24"/>
  <c r="C33" i="24" s="1"/>
  <c r="D32" i="24"/>
  <c r="B32" i="24"/>
  <c r="C32" i="24" s="1"/>
  <c r="D31" i="24"/>
  <c r="B31" i="24"/>
  <c r="C31" i="24" s="1"/>
  <c r="D30" i="24"/>
  <c r="B30" i="24"/>
  <c r="C30" i="24" s="1"/>
  <c r="D29" i="24"/>
  <c r="B29" i="24"/>
  <c r="C29" i="24" s="1"/>
  <c r="D28" i="24"/>
  <c r="B28" i="24"/>
  <c r="C28" i="24" s="1"/>
  <c r="D27" i="24"/>
  <c r="B27" i="24"/>
  <c r="C27" i="24" s="1"/>
  <c r="X24" i="24"/>
  <c r="X23" i="24"/>
  <c r="C9" i="24"/>
  <c r="C8" i="24"/>
  <c r="B39" i="24" l="1"/>
  <c r="D39" i="24"/>
  <c r="D38" i="23"/>
  <c r="B38" i="23"/>
  <c r="C38" i="23" s="1"/>
  <c r="D37" i="23"/>
  <c r="B37" i="23"/>
  <c r="C37" i="23" s="1"/>
  <c r="D36" i="23"/>
  <c r="B36" i="23"/>
  <c r="C36" i="23" s="1"/>
  <c r="D35" i="23"/>
  <c r="B35" i="23"/>
  <c r="C35" i="23" s="1"/>
  <c r="D34" i="23"/>
  <c r="B34" i="23"/>
  <c r="C34" i="23" s="1"/>
  <c r="D33" i="23"/>
  <c r="B33" i="23"/>
  <c r="C33" i="23" s="1"/>
  <c r="D32" i="23"/>
  <c r="B32" i="23"/>
  <c r="C32" i="23" s="1"/>
  <c r="D31" i="23"/>
  <c r="B31" i="23"/>
  <c r="C31" i="23" s="1"/>
  <c r="D30" i="23"/>
  <c r="B30" i="23"/>
  <c r="C30" i="23" s="1"/>
  <c r="D29" i="23"/>
  <c r="B29" i="23"/>
  <c r="C29" i="23" s="1"/>
  <c r="D28" i="23"/>
  <c r="B28" i="23"/>
  <c r="C28" i="23" s="1"/>
  <c r="D27" i="23"/>
  <c r="B27" i="23"/>
  <c r="C27" i="23" s="1"/>
  <c r="X24" i="23"/>
  <c r="X23" i="23"/>
  <c r="C9" i="23"/>
  <c r="C8" i="23"/>
  <c r="X23" i="18"/>
  <c r="D39" i="23" l="1"/>
  <c r="B39" i="23"/>
  <c r="D38" i="18"/>
  <c r="B38" i="18"/>
  <c r="C38" i="18" s="1"/>
  <c r="D37" i="18"/>
  <c r="B37" i="18"/>
  <c r="C37" i="18" s="1"/>
  <c r="D36" i="18"/>
  <c r="B36" i="18"/>
  <c r="C36" i="18" s="1"/>
  <c r="D35" i="18"/>
  <c r="B35" i="18"/>
  <c r="C35" i="18" s="1"/>
  <c r="D34" i="18"/>
  <c r="B34" i="18"/>
  <c r="C34" i="18" s="1"/>
  <c r="D33" i="18"/>
  <c r="B33" i="18"/>
  <c r="C33" i="18" s="1"/>
  <c r="D32" i="18"/>
  <c r="B32" i="18"/>
  <c r="C32" i="18" s="1"/>
  <c r="D31" i="18"/>
  <c r="B31" i="18"/>
  <c r="C31" i="18" s="1"/>
  <c r="D30" i="18"/>
  <c r="B30" i="18"/>
  <c r="C30" i="18" s="1"/>
  <c r="D29" i="18"/>
  <c r="B29" i="18"/>
  <c r="C29" i="18" s="1"/>
  <c r="D28" i="18"/>
  <c r="B28" i="18"/>
  <c r="C28" i="18" s="1"/>
  <c r="D27" i="18"/>
  <c r="B27" i="18"/>
  <c r="C27" i="18" s="1"/>
  <c r="X24" i="18"/>
  <c r="C9" i="18"/>
  <c r="C8" i="18"/>
  <c r="C9" i="11"/>
  <c r="C8" i="11"/>
  <c r="B38" i="11"/>
  <c r="B37" i="11"/>
  <c r="B36" i="11"/>
  <c r="B35" i="11"/>
  <c r="C35" i="11" s="1"/>
  <c r="B34" i="11"/>
  <c r="C34" i="11" s="1"/>
  <c r="B33" i="11"/>
  <c r="C33" i="11" s="1"/>
  <c r="B32" i="11"/>
  <c r="C32" i="11" s="1"/>
  <c r="B31" i="11"/>
  <c r="C31" i="11" s="1"/>
  <c r="B30" i="11"/>
  <c r="C30" i="11" s="1"/>
  <c r="B29" i="11"/>
  <c r="C29" i="11" s="1"/>
  <c r="B28" i="11"/>
  <c r="C28" i="11" s="1"/>
  <c r="B27" i="11"/>
  <c r="C27" i="11" s="1"/>
  <c r="B39" i="18" l="1"/>
  <c r="D39" i="18"/>
  <c r="D38" i="11"/>
  <c r="D37" i="11"/>
  <c r="D36" i="11"/>
  <c r="D35" i="11"/>
  <c r="D34" i="11"/>
  <c r="D33" i="11"/>
  <c r="D32" i="11"/>
  <c r="D31" i="11"/>
  <c r="D30" i="11"/>
  <c r="D29" i="11"/>
  <c r="D28" i="11"/>
  <c r="D27" i="11"/>
  <c r="X24" i="11"/>
  <c r="C36" i="11" s="1"/>
  <c r="X23" i="11"/>
  <c r="B39" i="11" l="1"/>
  <c r="D39" i="11"/>
  <c r="C37" i="11"/>
  <c r="C38" i="11"/>
</calcChain>
</file>

<file path=xl/sharedStrings.xml><?xml version="1.0" encoding="utf-8"?>
<sst xmlns="http://schemas.openxmlformats.org/spreadsheetml/2006/main" count="23474" uniqueCount="2010">
  <si>
    <t>PROCESO</t>
  </si>
  <si>
    <t xml:space="preserve">FORMULACIÓN, IMPLEMENTACIÓN Y EVALUACIÓN DE PLANES Y PROGRAMAS </t>
  </si>
  <si>
    <t>CÓDIGO</t>
  </si>
  <si>
    <t>PIFT12</t>
  </si>
  <si>
    <t>FORMATO</t>
  </si>
  <si>
    <t>HOJA DE VIDA DEL INDICADOR</t>
  </si>
  <si>
    <t>VERSIÓN</t>
  </si>
  <si>
    <t>&lt;PROC_PROCESO&gt;</t>
  </si>
  <si>
    <t>NOMBRE DEL INDICADOR</t>
  </si>
  <si>
    <t>&lt;IND_NOMBRE&gt;</t>
  </si>
  <si>
    <t>OBJETIVO DEL PROCESO</t>
  </si>
  <si>
    <t>ACTIVIDAD PAG</t>
  </si>
  <si>
    <t xml:space="preserve">
FÓRMULA DEL INDICADOR
</t>
  </si>
  <si>
    <t>A- VARIABLE 1</t>
  </si>
  <si>
    <t>DESCRIPCIÓN DEL INDICADOR</t>
  </si>
  <si>
    <t>DATOS DEL INIDICADOR</t>
  </si>
  <si>
    <t>&lt;IND_FOR_VAR1&gt;</t>
  </si>
  <si>
    <t>&lt;IND_DESC&gt;</t>
  </si>
  <si>
    <t>NATURALEZA DEL INDICADOR</t>
  </si>
  <si>
    <t xml:space="preserve">CÓDIGO DEL INDICADOR </t>
  </si>
  <si>
    <t>VERSIÓN DEL INDICADOR</t>
  </si>
  <si>
    <t>B- VARIABLE 2</t>
  </si>
  <si>
    <t>&lt;IND_FOR_VAR2&gt;</t>
  </si>
  <si>
    <t>&lt;IND_TIPO&gt;</t>
  </si>
  <si>
    <t>&lt;IND_COD&gt;</t>
  </si>
  <si>
    <t>&lt;IND_VS&gt;</t>
  </si>
  <si>
    <t xml:space="preserve">INFORMACIÓN PARA LA MEDICIÓN DEL INDICADOR </t>
  </si>
  <si>
    <t>UNIDAD DE MEDIDA</t>
  </si>
  <si>
    <t>META VIGENCIA</t>
  </si>
  <si>
    <t>META - RANGO</t>
  </si>
  <si>
    <t>PERIODICIDAD</t>
  </si>
  <si>
    <t>RANGOS</t>
  </si>
  <si>
    <t>RESPONSABLE DE MEDICIÓN Y ANÁLISIS</t>
  </si>
  <si>
    <t>&lt;IND_UMED&gt;</t>
  </si>
  <si>
    <t>&lt;META_VIG&gt;</t>
  </si>
  <si>
    <t>&lt;RANGO_MET&gt;</t>
  </si>
  <si>
    <t>&lt;IND_PERIODO&gt;</t>
  </si>
  <si>
    <t>BUENO</t>
  </si>
  <si>
    <t>&lt;RANGO_BUENO&gt;</t>
  </si>
  <si>
    <t>&lt;DEPENDENCIA&gt;</t>
  </si>
  <si>
    <t>REGULAR</t>
  </si>
  <si>
    <t>&lt;RANGO_REG&gt;</t>
  </si>
  <si>
    <t>MALO</t>
  </si>
  <si>
    <t>&lt;RANGO_MAL&gt;</t>
  </si>
  <si>
    <t>FÓRMULAS DE CÁLCULOS</t>
  </si>
  <si>
    <t>Compuesto 
(A/B)*100</t>
  </si>
  <si>
    <t>Simple
Númerico</t>
  </si>
  <si>
    <r>
      <t xml:space="preserve">Indice
</t>
    </r>
    <r>
      <rPr>
        <b/>
        <sz val="10"/>
        <color rgb="FF00000A"/>
        <rFont val="Arial1"/>
      </rPr>
      <t>Variable1 + Variable2 + Variable3.</t>
    </r>
    <r>
      <rPr>
        <b/>
        <sz val="11"/>
        <color indexed="18"/>
        <rFont val="Arial1"/>
      </rPr>
      <t>.</t>
    </r>
  </si>
  <si>
    <t>COMPORTAMIENTO INDICADOR</t>
  </si>
  <si>
    <t>Meses</t>
  </si>
  <si>
    <t>ENE</t>
  </si>
  <si>
    <t>FEB</t>
  </si>
  <si>
    <t>MAR</t>
  </si>
  <si>
    <t>ABR</t>
  </si>
  <si>
    <t>MAY</t>
  </si>
  <si>
    <t>JUN</t>
  </si>
  <si>
    <t>JUL</t>
  </si>
  <si>
    <t>AGO</t>
  </si>
  <si>
    <t>SEP</t>
  </si>
  <si>
    <t>OCT</t>
  </si>
  <si>
    <t>NOV</t>
  </si>
  <si>
    <t>DIC</t>
  </si>
  <si>
    <t>TOTAL</t>
  </si>
  <si>
    <t>Dato Numerador</t>
  </si>
  <si>
    <t>&lt;VAL_ENE_Num&gt;</t>
  </si>
  <si>
    <t>&lt;VAL_FEB_Num&gt;</t>
  </si>
  <si>
    <t>&lt;VAL_MAR_Num&gt;</t>
  </si>
  <si>
    <t>&lt;VAL_ABR_Num&gt;</t>
  </si>
  <si>
    <t>&lt;VAL_MAY_Num&gt;</t>
  </si>
  <si>
    <t>&lt;VAL_JUN_Num&gt;</t>
  </si>
  <si>
    <t>&lt;VAL_JUL_Num&gt;</t>
  </si>
  <si>
    <t>&lt;VAL_AGO_Num&gt;</t>
  </si>
  <si>
    <t>&lt;VAL_SEP_Num&gt;</t>
  </si>
  <si>
    <t>&lt;VAL_OCT_Num&gt;</t>
  </si>
  <si>
    <t>&lt;VAL_NOV_Num&gt;</t>
  </si>
  <si>
    <t>&lt;VAL_DIC_Num&gt;</t>
  </si>
  <si>
    <t>Dato Denominador</t>
  </si>
  <si>
    <t>&lt;VAL_ENE_Den&gt;</t>
  </si>
  <si>
    <t>&lt;VAL_FEB_Den&gt;</t>
  </si>
  <si>
    <t>&lt;VAL_MAR_Den&gt;</t>
  </si>
  <si>
    <t>&lt;VAL_ABR_Den&gt;</t>
  </si>
  <si>
    <t>&lt;VAL_MAY_Den&gt;</t>
  </si>
  <si>
    <t>&lt;VAL_JUN_Den&gt;</t>
  </si>
  <si>
    <t>&lt;VAL_JUL_Den&gt;</t>
  </si>
  <si>
    <t>&lt;VAL_AGO_Den&gt;</t>
  </si>
  <si>
    <t>&lt;VAL_SEP_Den&gt;</t>
  </si>
  <si>
    <t>&lt;VAL_OCT_Den&gt;</t>
  </si>
  <si>
    <t>&lt;VAL_NOV_Den&gt;</t>
  </si>
  <si>
    <t>&lt;VAL_DIC_Den&gt;</t>
  </si>
  <si>
    <t>MEDICIÓN</t>
  </si>
  <si>
    <t>Periodo</t>
  </si>
  <si>
    <t>Datos</t>
  </si>
  <si>
    <t>Meta Vigencia</t>
  </si>
  <si>
    <t>Meta - Rango</t>
  </si>
  <si>
    <t>Ene</t>
  </si>
  <si>
    <t>Feb</t>
  </si>
  <si>
    <t>Mar</t>
  </si>
  <si>
    <t>Abr</t>
  </si>
  <si>
    <t>May</t>
  </si>
  <si>
    <t>Jun</t>
  </si>
  <si>
    <t>Jul</t>
  </si>
  <si>
    <t>Ago</t>
  </si>
  <si>
    <t>Sep</t>
  </si>
  <si>
    <t>Oct</t>
  </si>
  <si>
    <t>Nov</t>
  </si>
  <si>
    <t>Dic</t>
  </si>
  <si>
    <t>Total</t>
  </si>
  <si>
    <t>Análisis/Interpretación de Resultados del Indicador Vigencia 2021</t>
  </si>
  <si>
    <t>ENERO:</t>
  </si>
  <si>
    <t>FEBRERO:</t>
  </si>
  <si>
    <t>MARZO:</t>
  </si>
  <si>
    <t>ABRIL:</t>
  </si>
  <si>
    <t>MAYO:</t>
  </si>
  <si>
    <t>JUNIO:</t>
  </si>
  <si>
    <t>JULIO:</t>
  </si>
  <si>
    <t>AGOSTO:</t>
  </si>
  <si>
    <t>SEPTIEMBRE:</t>
  </si>
  <si>
    <t>OCTUBRE:</t>
  </si>
  <si>
    <t>NOVIEMBRE:</t>
  </si>
  <si>
    <t>DICIEMBRE:</t>
  </si>
  <si>
    <t>&lt;DESC_DIC&gt;</t>
  </si>
  <si>
    <t>&lt;PROC_OBJET_1&gt;</t>
  </si>
  <si>
    <t>&lt;PROC_OBJET_2&gt;</t>
  </si>
  <si>
    <t>&lt;PROC_OBJET_3&gt;</t>
  </si>
  <si>
    <t>&lt;PAG_ACTV_1&gt;</t>
  </si>
  <si>
    <t>&lt;PAG_ACTV_2&gt;</t>
  </si>
  <si>
    <t>&lt;PAG_ACTV_3&gt;</t>
  </si>
  <si>
    <t>Actuaciones Disciplinarias</t>
  </si>
  <si>
    <t>Porcentaje de novedades disciplinarias, quejas, informes y derechos de petición tramitados.</t>
  </si>
  <si>
    <t>Número de novedades disciplinarias, quejas, informes y derechos de peticiones tramitados dentro del período</t>
  </si>
  <si>
    <t xml:space="preserve">El indicador muestra las novedades disciplinarias, quejas, informes y derechos de petición tramitados por la Oficina de Control Interno Disciplinario frente a las recibidas. Por los diferentes canales de denuncia. </t>
  </si>
  <si>
    <t>Número de novedades disciplinarias, quejas, informes y derechos de peticiones recibidos dentro del período</t>
  </si>
  <si>
    <t>Eficiencia</t>
  </si>
  <si>
    <t>AD01</t>
  </si>
  <si>
    <t xml:space="preserve">Porcentual </t>
  </si>
  <si>
    <t>Semestral</t>
  </si>
  <si>
    <t>[90%, 100%]</t>
  </si>
  <si>
    <t xml:space="preserve">Secretaría General - Oficina de Control Disciplinario Interno </t>
  </si>
  <si>
    <t>[75%, 90%)</t>
  </si>
  <si>
    <t>[0%, 75%)</t>
  </si>
  <si>
    <t>La Oficina de Control Disciplinario Interno recibio 191 novedades disciplinarias (quejas, informes, derechos de petición) entre el 1 de enero de 2021 y el 30 de junio de 2021, las cuales fueron tramitadas.</t>
  </si>
  <si>
    <t>Se recibió 219 novedades disciplinarias (quejas, informes, derechos de petición) entre el 1 de julio de 2021 y el 31 de diciembre de 2021, las cuales fueron tramitadas.</t>
  </si>
  <si>
    <t>Proferir providencias disciplinarias mediante la aplicación de la ritualidad de las actuaciones previstas en el Código Disciplinario Único y demás normas concordantes, con el fin de garantizar la efectividad de los principios y fines previstos en el</t>
  </si>
  <si>
    <t>ordenamiento jurídico aplicable a los funcionarios de la Superintendencia Nacional de Salud.</t>
  </si>
  <si>
    <t>Determinar el procedimiento y/o actividad correspondiente, para adelantar el ejercicio de la acción disciplinaria que culminará con decisión de fondo.</t>
  </si>
  <si>
    <t>PROC_PROCESO</t>
  </si>
  <si>
    <t>IND_NOMBRE</t>
  </si>
  <si>
    <t>PROC_OBJET_1</t>
  </si>
  <si>
    <t>PROC_OBJET_2</t>
  </si>
  <si>
    <t>PROC_OBJET_3</t>
  </si>
  <si>
    <t>PAG_ACTV_1</t>
  </si>
  <si>
    <t>PAG_ACTV_2</t>
  </si>
  <si>
    <t>PAG_ACTV_3</t>
  </si>
  <si>
    <t>IND_FOR_VAR1</t>
  </si>
  <si>
    <t>IND_FOR_VAR2</t>
  </si>
  <si>
    <t>IND_DESC</t>
  </si>
  <si>
    <t>IND_TIPO</t>
  </si>
  <si>
    <t>IND_COD</t>
  </si>
  <si>
    <t>IND_VS</t>
  </si>
  <si>
    <t>IND_UMED</t>
  </si>
  <si>
    <t>META_VIG</t>
  </si>
  <si>
    <t>RANGO_MET</t>
  </si>
  <si>
    <t>IND_PERIODO</t>
  </si>
  <si>
    <t>RANGO_BUENO</t>
  </si>
  <si>
    <t>RANGO_REG</t>
  </si>
  <si>
    <t>RANGO_MAL</t>
  </si>
  <si>
    <t>DEPENDENCIA</t>
  </si>
  <si>
    <t>VAL_ENE_Num</t>
  </si>
  <si>
    <t>VAL_ENE_Den</t>
  </si>
  <si>
    <t>VAL_FEB_Num</t>
  </si>
  <si>
    <t>VAL_FEB_Den</t>
  </si>
  <si>
    <t>VAL_MAR_Num</t>
  </si>
  <si>
    <t>VAL_MAR_Den</t>
  </si>
  <si>
    <t>VAL_ABR_Num</t>
  </si>
  <si>
    <t>VAL_ABR_Den</t>
  </si>
  <si>
    <t>VAL_MAY_Num</t>
  </si>
  <si>
    <t>VAL_MAY_Den</t>
  </si>
  <si>
    <t>VAL_JUN_Num</t>
  </si>
  <si>
    <t>VAL_JUN_Den</t>
  </si>
  <si>
    <t>VAL_JUL_Num</t>
  </si>
  <si>
    <t>VAL_JUL_Den</t>
  </si>
  <si>
    <t>VAL_AGO_Num</t>
  </si>
  <si>
    <t>VAL_AGO_Den</t>
  </si>
  <si>
    <t>VAL_SEP_Num</t>
  </si>
  <si>
    <t>VAL_SEP_Den</t>
  </si>
  <si>
    <t>VAL_OCT_Num</t>
  </si>
  <si>
    <t>VAL_OCT_Den</t>
  </si>
  <si>
    <t>VAL_NOV_Num</t>
  </si>
  <si>
    <t>VAL_NOV_Den</t>
  </si>
  <si>
    <t>VAL_DIC_Num</t>
  </si>
  <si>
    <t>VAL_DIC_Den</t>
  </si>
  <si>
    <t>DESC_DIC</t>
  </si>
  <si>
    <t>Auditoría a los Sujetos Vigilados</t>
  </si>
  <si>
    <t xml:space="preserve">Expedientes de auditorias, Visitas y Acciones de Inspección derivadas de Contingencias Nacionales identificados, clasificados y conservados a nivel digital. </t>
  </si>
  <si>
    <t>Realizar seguimiento a los sujetos vigilados mediante auditorías y visitas, revisión de información reportada, requerimientos realizados y la verificación y análisis de indicadores para establecer el cumplimiento de las condiciones de permanencia de</t>
  </si>
  <si>
    <t>los actores del Sistema de Salud, la sostenibilidad financiera y la calidad en la prestación del servicio y producir los informes o conceptos técnicos de acuerdo con la normatividad vigente</t>
  </si>
  <si>
    <t>Crear los expedientes relacionados con las visitas, auditorías, o acciones de Inspección asociadas a contingencias nacionales, ejecutadas durante la vigencia.</t>
  </si>
  <si>
    <t>Número de expedientes de auditorías,  visitas y acciones de inspección derivadas de contingencias nacionales identificados, clasificados y conservados a nivel digital</t>
  </si>
  <si>
    <t xml:space="preserve">Este Indicador mide el número de  expedientes de las audittorias, visitas y acciones digitalmente que se realizan a los sujetos vigilados </t>
  </si>
  <si>
    <t>Eficacia</t>
  </si>
  <si>
    <t>AI01</t>
  </si>
  <si>
    <t xml:space="preserve">Númerica </t>
  </si>
  <si>
    <t>Cuatrimestral</t>
  </si>
  <si>
    <t xml:space="preserve">Delegatura para Entidades Territoriales y Generadores y Recaudadores y Administradores de Recursos del SGSSS </t>
  </si>
  <si>
    <t>Porcentaje de Auditorías, Visitas y Acciones de Inspección derivadas de contingencias nacionales realizadas.</t>
  </si>
  <si>
    <t>Ejecutar Las Auditorías, Visitas y Acciones de Inspección Derivadas de Contingencias Nacionales</t>
  </si>
  <si>
    <t>Número de auditorias,  visitas y acciones de inspección derivadas de contigencias nacionales realizadas a los sujetos vigilados</t>
  </si>
  <si>
    <t xml:space="preserve"> Número de auditorias,  visitas o acciones de inspección derivadas de contigencias nacionales que requieren realizarse</t>
  </si>
  <si>
    <t>Este Indicador nos muestra el número de auditorias realizadas a los sujetos vigilados por parte de la SNS</t>
  </si>
  <si>
    <t>AI02</t>
  </si>
  <si>
    <t>Auditorias Forenses realizadas a los sujetos vigilados</t>
  </si>
  <si>
    <t>Ejecutar el Cronograma de Auditorias Forences</t>
  </si>
  <si>
    <t>Número de auditorias forenses realizadas a los sujetos vigilados</t>
  </si>
  <si>
    <t>Este Indicador nos muestra el número de auditorias forenses realizadas a los sujetos vigilados por parte de la SNS</t>
  </si>
  <si>
    <t>AI03</t>
  </si>
  <si>
    <t>Capacitación a servidores de las regionales sobre el proceso y procedimientos de inspección y vigilancia</t>
  </si>
  <si>
    <t>Capacitar al Talento Humano de las regionales en el proceso y procedimiento para inspección y vigilancia.</t>
  </si>
  <si>
    <t>Número de capacitaciones con los servidores de las regionales sobre el proceso y procedimientos de inspección y vigilancia</t>
  </si>
  <si>
    <t>Este indicador mide la jornadas de capacitaciones realizadas a los servidores publicos de las regionales sobre el procesos y procedimientos de inspección y vigilancia</t>
  </si>
  <si>
    <t>AI04</t>
  </si>
  <si>
    <t>Supervisión a los sujetos vigilados de la Superintendencia Nacional de Salud</t>
  </si>
  <si>
    <t>Porcentaje de Órdenes de reintegro de recursos tramitadas con la normatividad adecuada, antes de la ley 1949 de 2019</t>
  </si>
  <si>
    <t>Evaluar las solicitudes de habilitación y autorización, modificación de la capacidad de afiliación, retiros voluntarios, modificación y aprobación de planes voluntarios de salud y tarifas, modificación de la razón social, reformas estatutarias, cambi</t>
  </si>
  <si>
    <t>os de la composición de la propiedad, modificación de la naturaleza jurídica, fusiones, escisiones, cesión de activos, pasivos y contratos allegadas por los sujetos vigilados a la SNS, así como el reintegro de recursos del sector salud mediante revis</t>
  </si>
  <si>
    <t>ión de los documentos soportes, realización de visitas y verificación de información con fuentes externas e internas, con el propósito de mejorar el aseguramiento y la prestación de servicios de salud.</t>
  </si>
  <si>
    <t>Ajustar las ordenes de reintegro de recursos, acorde con los cambios normativos y de estructura de la Superintendencia,  antes de la ley 1949 de 2019</t>
  </si>
  <si>
    <t>Número de ordenes de reintegro tramitadas con normatividad adecuada allegadas a la superintendencia antes de la ley 1949 de 2019</t>
  </si>
  <si>
    <t xml:space="preserve"> Número de órdenes de reintegro pendientes por expedir</t>
  </si>
  <si>
    <t>Este indicador mide los números de ordenes de reintegro tramitadas allegadas a la superintendencia.</t>
  </si>
  <si>
    <t>SU05</t>
  </si>
  <si>
    <t>Porcentaje de recursos de reposición, contra las órdenes de reintegro expedidas por la superintendencia, tramitados mediante actos administrativos.</t>
  </si>
  <si>
    <t>Apoyar la gestión de actos administrativos (Resolución de Incorporación de pruebas y resolución que resuelve recursos de reposición), relacionados con el reintegro de recursos.</t>
  </si>
  <si>
    <t>Número de actos administrativos tramitados  por ocasión de recursos de reposición</t>
  </si>
  <si>
    <t xml:space="preserve"> Número de recursos de reposición interpuestos</t>
  </si>
  <si>
    <t>Este indicador mide el numero de recursos de reposición, contra ordenes de reintegro tramitados a superintendencia.</t>
  </si>
  <si>
    <t>SU04</t>
  </si>
  <si>
    <t>Proyectos de creación de Documentos y/o propuestas de ajuste de éstos.</t>
  </si>
  <si>
    <t>Realizar proyectos de procesos, procedimientos, guías o cualquier otro tipo de documento similar y/o realizar propuestas de ajustes a los existentes</t>
  </si>
  <si>
    <t>Número de procesos, procedimientos, guías u otros documentos proyectados y/o con propuesta de ajuste</t>
  </si>
  <si>
    <t>Este indicador mide el numero de procesos, procedimientos y guias de los documentos proyectados.</t>
  </si>
  <si>
    <t>SU03</t>
  </si>
  <si>
    <t>Mesas Técnicas realizadas en las que se imparte capacitación</t>
  </si>
  <si>
    <t>Realizar Capacitación y Asistencia Técnica en Inspección y Vigilancia a Entidades Territoriales con respecto a su competencia</t>
  </si>
  <si>
    <t>Número de mesas técnicas realizadas en las que se imparte capacitación</t>
  </si>
  <si>
    <t>Este indicador mide el numero de mesas tecnicas realizadas en las capacitaciones.</t>
  </si>
  <si>
    <t>SU06</t>
  </si>
  <si>
    <t>Trimestral</t>
  </si>
  <si>
    <t>Mesas técnicas con entidades sujetas de Inspección y Vigilancia</t>
  </si>
  <si>
    <t>Desarrollar mesas Técnicas con las entidades sujetas de Inspección y Vigilancia.</t>
  </si>
  <si>
    <t>Número de Mesas técnicas con entidades sujetas de Inspección y Vigilancia</t>
  </si>
  <si>
    <t>Este indicador mide el numero de mesas tecnicas realizadas con entidades sujetas a inspeccion y vigilancia.</t>
  </si>
  <si>
    <t>SU15</t>
  </si>
  <si>
    <t>Porcentaje de PQRDS finalizadas,  presentadas por los vigilados y grupos de interés.</t>
  </si>
  <si>
    <t>Tramitar las Peticiones, Quejas, Reclamos, Denuncias y Solicitudes-PQRDS presentadas por los vigilados y grupos de interés.</t>
  </si>
  <si>
    <t>Suma total de  PQRDS finalizadas presentadas por los vigilados y grupos de interés</t>
  </si>
  <si>
    <t xml:space="preserve"> Suma total de PQRDS presentadas por los vigilados y grupos de interés</t>
  </si>
  <si>
    <t xml:space="preserve">Este indicador mide el número de PQRDS presentadas por los sujetos vigilados y estamentos externos y tramitadas por la Delegada  </t>
  </si>
  <si>
    <t>SU01</t>
  </si>
  <si>
    <t xml:space="preserve">80%
</t>
  </si>
  <si>
    <t>[80%, 100%]</t>
  </si>
  <si>
    <t>[70%, 80%)</t>
  </si>
  <si>
    <t>[0%, 70%)</t>
  </si>
  <si>
    <t xml:space="preserve">
Delegatura Prestadores de Servicios en Salud
</t>
  </si>
  <si>
    <t>Informes elaborados respecto de la oportunidad y calidad en el reporte de información de los sujetos vigilados obligados a reportar información según la Circular Única y sus modificatorias</t>
  </si>
  <si>
    <t>Verificar y analizar la calidad y oportunidad del reporte de información de los sujetos vigilados obligados a reportar.</t>
  </si>
  <si>
    <t>Número de Informes elaborados</t>
  </si>
  <si>
    <t>Este indicador mide el número de informes elaborados respecto de la oportunidad y calidad en el reporte de información de los prestadores de Servicios de salud priorizados por la delegada.</t>
  </si>
  <si>
    <t>SU07</t>
  </si>
  <si>
    <t>Porcentaje de solicitudes resueltas o en trámite.</t>
  </si>
  <si>
    <t>Resolver o gestionar las solicitudes de los vigilados en cuanto a la gestión de sus trámites.</t>
  </si>
  <si>
    <t>Número de solicitudes Resueltas o en gestión</t>
  </si>
  <si>
    <t xml:space="preserve"> Número de Solicitudes recibidas y acumuladas</t>
  </si>
  <si>
    <t xml:space="preserve">Este indicador mide el número de solicitudes resueltas y en tramite allegadas a la superintendencia. </t>
  </si>
  <si>
    <t>SU10_A</t>
  </si>
  <si>
    <t>Delegatura Entidades Aseguramiento en salud</t>
  </si>
  <si>
    <t>Tramitar las peticiones, quejas, reclamos, denuncias y solicitudes PQRDS presentadas por los vigilados y grupos de interes</t>
  </si>
  <si>
    <t>SU10_B</t>
  </si>
  <si>
    <t>Mesas ejecutadas para la apropiación del Sistema Integrado de Gestión al interior de la Delegada.</t>
  </si>
  <si>
    <t>Realizar mesas de apropiación y aplicabilidad del Sistema Integrado de Gestión al interior de la Dependencia.</t>
  </si>
  <si>
    <t>Número de mesas ejecutadas para la apropiación del Sistema Integrado de Gestión al interior de la Delegada</t>
  </si>
  <si>
    <t>Este indicador mide el número de mesas realizadas para la apropiación del Sistema Integrado de Gestión al interior de la delegada.</t>
  </si>
  <si>
    <t>SU09</t>
  </si>
  <si>
    <t>Entidades Territoriales clasificadas en nivel de desempeño bajo y muy bajo </t>
  </si>
  <si>
    <t>Realizar seguimiento a las entidades territoriales respecto del cumplimiento de sus funciones y competencias en la vigencia anterior.</t>
  </si>
  <si>
    <t>Número de Entidades Territoriales clasificadas en nivel de desempeño bajo y muy bajo</t>
  </si>
  <si>
    <t>Este indicador mide el numero de entidades territoriales clasificadas en desempeño bajo y muy bajo al cumplimiento de sus funciones y competencias.</t>
  </si>
  <si>
    <t>Efectividad</t>
  </si>
  <si>
    <t>SU11</t>
  </si>
  <si>
    <t>Númerica </t>
  </si>
  <si>
    <t> </t>
  </si>
  <si>
    <t>Número de instrumentos de Inspección y Vigilancia generados.</t>
  </si>
  <si>
    <t>Generar instrumentos para mejorar acciones de Inspección y Vigilancia</t>
  </si>
  <si>
    <t>Número de instrumentos generados y/o ajustados</t>
  </si>
  <si>
    <t xml:space="preserve">Este indicador mide el número de instrumentos diseñados con el fin de mejoras las acciones de Inspección y Vigilancia  </t>
  </si>
  <si>
    <t>SU12</t>
  </si>
  <si>
    <t>Documentos revisados relacionados con la racionalización de trámites en cuanto a tiempos y flujos</t>
  </si>
  <si>
    <t>Revisar Documentos relacionados con la racionalización de trámites en cuanto a tiempos y flujos</t>
  </si>
  <si>
    <t xml:space="preserve">Número de documentos revisados </t>
  </si>
  <si>
    <t>Este indicador mide el número de documentos revisados relacionados con la racionalización de trámites en cuanto a tiempos y flujos</t>
  </si>
  <si>
    <t>SU13</t>
  </si>
  <si>
    <t xml:space="preserve">Delegatura Entidades Aseguramiento en salud.
</t>
  </si>
  <si>
    <t>Gestión de Tasa</t>
  </si>
  <si>
    <t>Porcentaje de solicitudes verificadas y tramitadas en la Dirección responsable de la Delegada de Supervisión Institucional</t>
  </si>
  <si>
    <t>Identificar los sujetos, liquidar la tasa y recaudar los recursos que financiarán las actividades de Inspección, Vigilancia y Control que ejerce la Superintendencia mediante el establecimiento y ejecución de los procedimientos del proceso, con el fin</t>
  </si>
  <si>
    <t>de garantizar los recursos para el cumplimiento y desarrollo de la función misional de la Superintendencia Nacional de Salud.</t>
  </si>
  <si>
    <t>Verificar información financiera disponible en la Entidad, que permita realizar la liquidación adicional</t>
  </si>
  <si>
    <t>Número de solicitudes verificadas y tramitadas durante el período evaluado en la Dirección responsable de la Delegada de Supervisión Institucional</t>
  </si>
  <si>
    <t>Número de solicitudes radicadas en el sistema de información que maneja la Entidad durante el período evaluado</t>
  </si>
  <si>
    <t>Este indicador mide el porcentanje  de solicitudes verificadas y tramitadas en la direccion respondable de la delegada de supervision institucional.</t>
  </si>
  <si>
    <t>TS08</t>
  </si>
  <si>
    <t>Evaluación Integral de Riesgos de Sujetos Vigilados</t>
  </si>
  <si>
    <t xml:space="preserve">Informes publicados de condiciones financieras y de solvencia </t>
  </si>
  <si>
    <t>Elaborar informes de seguimiento a los riesgos de los sujetos vigilados mediante la recopilación y análisis de la información, realización de auditorías en campo y la aplicación de metodologías e instrumentos de evaluación de riesgo con el fin de rea</t>
  </si>
  <si>
    <t>lizar seguimiento a las acciones de mitigación de los riesgos de los sujetos vigilados.</t>
  </si>
  <si>
    <t>Realizar la publicación de los informes  de evaluación de cumplimiento de las condiciones financieras y de solvencia de Empresas Promotoras de Salud - Empresas Promotoras de Salud Indígenas</t>
  </si>
  <si>
    <t xml:space="preserve">Número de informes publicados de condiciones financieras y de solvencia </t>
  </si>
  <si>
    <t>Este indicador mide número de informes realizados y publicados de condiciones financieras y de solvencia de las Empresas promotoras de Salud.</t>
  </si>
  <si>
    <t>RI07</t>
  </si>
  <si>
    <t>Departamentos con convocatoria de mesa flujo de recursos</t>
  </si>
  <si>
    <t>Realizar cobertura del territorio nacional a través del desarrollo de mesas de flujo de recursos y compromisos de pago relacionados entre Empresas Promotoras de Salud e Intituciones Prestadoras de Servicios.</t>
  </si>
  <si>
    <t>Número de Departamentos con convocatoria de mesa de flujo de recursos</t>
  </si>
  <si>
    <t>Este indicador mide número  de convocatoria de mesa de flujo de recursos.</t>
  </si>
  <si>
    <t>RI10</t>
  </si>
  <si>
    <t xml:space="preserve">Informes de alertas tempranas  a las EPS </t>
  </si>
  <si>
    <t>Realizar visitas y/o auditorias en el marco de la SBR con el proposito de identificar el nivel de exposición al riesgo en las Empresas Promotoras de Salud (EPS) frente a los riesgos de liquidez, crédito, mercado de capitales, operacional, riesgo de g</t>
  </si>
  <si>
    <t>rupo, reputacional, fallas de mercado y Sistema de Administración del Riesgo de Lavado de Activos y de la Financiación del Terrorismo (SARLAFT). De acuerdo con el avance en la implementación de las metodologías, expedición de las respectiva normativa</t>
  </si>
  <si>
    <t>y guías metodológicas para los vigilados priorizados.</t>
  </si>
  <si>
    <t xml:space="preserve">Número de informes de alertas tempranas </t>
  </si>
  <si>
    <t>Este indicador mide el número de informes realizados sobre alertas tempranas que identifican el nivel de exposición al riesgo.</t>
  </si>
  <si>
    <t>RI25_A</t>
  </si>
  <si>
    <t xml:space="preserve">Delegatura para Entidades de Aseguramiento en Salud </t>
  </si>
  <si>
    <t>Informes de alertas tempranas a las IPS</t>
  </si>
  <si>
    <t>Realizar visitas y/o auditorias en el marco de la SBR con el proposito de identificar el nivel de exposición al riesgo en las Intituciones Prestadoras de Servicios de Salud (IPS) frente a los riesgos de liquidez, crédito, mercado de capitales, operac</t>
  </si>
  <si>
    <t>ional, riesgo de grupo, reputacional, fallas de mercado y Sistema de Administración del Riesgo de Lavado de Activos y de la Financiación del Terrorismo (SARLAFT). De acuerdo con el avance en la implementación de las metodologías, expedición de las re</t>
  </si>
  <si>
    <t>spectiva normativa y guías metodológicas para los vigilados priorizados.</t>
  </si>
  <si>
    <t>RI25_B</t>
  </si>
  <si>
    <t>Delegatura para Prestadores de Servicios de Salud</t>
  </si>
  <si>
    <t>Informes de alertas tempranas a la Administradora de los Recursos del Sistema General de Seguridad Social en Salud (ADRES) y Entidades Territoriales de Salud (ETS)</t>
  </si>
  <si>
    <t>Realizar visitas y/o auditorias en el marco de la SBR con el proposito de identificar el nivel de exposición al riesgo en la Administradora de los Recursos del Sistema General de Seguridad Social en Salud (ADRES) y Entidades Territoriales de Salud (E</t>
  </si>
  <si>
    <t>TS) frente a los riesgos de liquidez, crédito, de capitales, operacional, reputacional, de mercado y Sistema de Administración del Riesgo de Lavado de Activos y de la Financiación del Terrorismo (SARLAFT). De acuerdo con el avance en la implementació</t>
  </si>
  <si>
    <t>n de las metodologías, expedición de las respectiva normativa y guías metodológicas para los vigilados priorizados.lados priorizados).</t>
  </si>
  <si>
    <t>Este indicador mide el número de informes realizados sobre alertas tempranas que identifican el nivel de exposición al riesgo de las administradoras de los recursos del sistemas general de seguridad social en salud.</t>
  </si>
  <si>
    <t>RI25_C</t>
  </si>
  <si>
    <t>Porcentaje de saneamiento de los recobros en los estados financieros</t>
  </si>
  <si>
    <t>Realizar seguimiento al proceso de saneamiento de los recobros NO UPC del regimen contributivo en los estados financieros en el marco del acuerdo de punto final.</t>
  </si>
  <si>
    <t>Valor de la sumatoria de los Saneamientos realizados en los Estados Financieros de los recobrantes en el marco del acuerdo de punto final</t>
  </si>
  <si>
    <t>Valor total de los Pagos aprobados y glosas definitivas, determinados por la Adres en el marco del acuerdo de punto final</t>
  </si>
  <si>
    <t>Este indicador mide el porcentaje de saneamiento de los recobros de los estados financieros.</t>
  </si>
  <si>
    <t>RI23</t>
  </si>
  <si>
    <t>Instrucciones contables</t>
  </si>
  <si>
    <t>Elaborar instrucciones contables de manera conjunta con órganos reguladores y normalizadores en el marco de la ley 1314 de 2009 y sus modificatorios.</t>
  </si>
  <si>
    <t>Número de instrucciones contables</t>
  </si>
  <si>
    <t>Este indicador mide el numero de instrucciones contables.</t>
  </si>
  <si>
    <t>RI24</t>
  </si>
  <si>
    <t xml:space="preserve">Dirección Innovación y Desarrollo </t>
  </si>
  <si>
    <t>Conceptos técnicos respecto de las notas técnicas</t>
  </si>
  <si>
    <t>Elaborar conceptos técnicos respecto de las notas técnicas que respaldan el cálculo de las tarifas de los planes voluntarios de salud y/o de las reservas técnicas.</t>
  </si>
  <si>
    <t>Número de conceptos técnicos respecto de las notas técnicas elaborados</t>
  </si>
  <si>
    <t>Este indicador mide el numero de conceptos tecnicos de las notas tecnicas.</t>
  </si>
  <si>
    <t>RI08</t>
  </si>
  <si>
    <t>Visitas de evaluación de la gestión de riesgos  a los vigilados priorizados en el marco de la SBR</t>
  </si>
  <si>
    <t>Realizar visitas para la verificación de la gestión del riesgo en sujetos vigilados.</t>
  </si>
  <si>
    <t>Número de visitas de evaluación de la gestión de riesgos  a los vigilados priorizados en el marco de la SBR</t>
  </si>
  <si>
    <t>Este indicador mide el número de visitas de evaluacion de gestion de riesgos a los vigilados.</t>
  </si>
  <si>
    <t>RI09</t>
  </si>
  <si>
    <t>Insumos técnicos relacionado con riesgos actuariales</t>
  </si>
  <si>
    <t>Generar insumos técnicos para la operación e implementación del Modelo de Supervisión Basado en Riesgos en lo relacionado con riesgos actuariales.</t>
  </si>
  <si>
    <t>Número de insumos técnicos generados relacionado con riesgos actuariales</t>
  </si>
  <si>
    <t>Este indicador mide el número de insumos tecnicos con riesgos actuariales.</t>
  </si>
  <si>
    <t>RI26</t>
  </si>
  <si>
    <t>Cobertura de EPS del régimen contributivo y subsidido con evaluación de la gestión del riesgo en salud.</t>
  </si>
  <si>
    <t>Realizar la Evaluación de la Gestión del Riesgo en Salud de Entidades Promotoras de Salud (EPS) del régimen contributivo y subsidiado.</t>
  </si>
  <si>
    <t>Número de evaluaciones de la gestión del riesgo en salud de las Entidades Promotoras de Salud (EPS)</t>
  </si>
  <si>
    <t>Este indicador mide el numero  de evaluaciones de la gestion del riesgo en salud de las EPS.</t>
  </si>
  <si>
    <t>RI11</t>
  </si>
  <si>
    <t>Cumplimiento del seguimiento a las EPS según nivel de riesgo contenido en la evaluación</t>
  </si>
  <si>
    <t>Realizar el Seguimiento de la Gestión del Riesgo en Salud de Entidades Promotoras de Salud (EPS) del régimen contributivo y subsidiado.</t>
  </si>
  <si>
    <t>Número de seguimientos a la gestión del riesgo en salud, (según nivel de riesgo) de las Entidades Promotoras de Salud (EPS)</t>
  </si>
  <si>
    <t xml:space="preserve">Este indicador mide el numero  de seguimiento a las EPS en la gestion del riesgo en salud. </t>
  </si>
  <si>
    <t>RI12</t>
  </si>
  <si>
    <t>EPS con análisis de interaccíon de riesgo ( salud, Operativo, reputacional, de mercado)</t>
  </si>
  <si>
    <t>Elaborar análsis de interacción de riesgos (salud, Operativo, reputacional, de mercado) para EPS del régimen contributivo y EPS del régimen subsidiado.</t>
  </si>
  <si>
    <t>Número EPS con documento de análisis de interaccíon de riesgo</t>
  </si>
  <si>
    <t xml:space="preserve">Este indicador mide el numero  de a las EPS en la gestion del riesgo en salud. </t>
  </si>
  <si>
    <t>RI01</t>
  </si>
  <si>
    <t>Cobertura de EAPB de régimen Especial o Exceptuado, entidades adaptadas y EPS Indígenas con evaluación de la Gestión del Riesgo en Salud.</t>
  </si>
  <si>
    <t>Realizar la Evaluación de la Gestión del Riesgo en Salud de Entidades de régimen Especial o Exceptuado, entidades adaptadas y EPS Indígenas.</t>
  </si>
  <si>
    <t>Número de evaluaciones de la gestión del riesgo en salud de las EAPB de régimen especiales exceptuados y adaptados</t>
  </si>
  <si>
    <t>Este indicador mide el numero  de a las EPS en la gestion del riesgo en salud de la EAPB.</t>
  </si>
  <si>
    <t>RI02</t>
  </si>
  <si>
    <t>Cumplimiento del seguimiento a las EAPB de régimen Especial o Exceptuado, entidades adaptadas y EPS Indígenas según nivel de riesgo obtenido en la evaluación</t>
  </si>
  <si>
    <t>Realizar el Seguimiento de la Gestión del Riesgo en Salud de Entidades de régimen Especial o Exceptuado, entidades adaptadas y EPS Indígenas.</t>
  </si>
  <si>
    <t>Número de seguimientos a la gestión del riesgo en salud, (según nivel de riesgo) de las EAPB de régimen Especial o Exceptuado, entidades adaptadas y EPS Indígenas</t>
  </si>
  <si>
    <t>Este indicador mide el numero  de seguimiento a las EAPB  en la gestion del riesgo en salud de la EAPB.</t>
  </si>
  <si>
    <t>RI03</t>
  </si>
  <si>
    <t>Cumplimiento de la evaluación de la Gestión del Riesgo en Salud de las  Entidades Territoriales de Salud (ET)</t>
  </si>
  <si>
    <t>Realizar la Evaluación de la Gestión del Riesgo en Salud Entidades Territoriales</t>
  </si>
  <si>
    <t>Número de evaluaciones de la Gestión del Riesgo en Salud de las  Entidades Territoriales de Salud (ET)</t>
  </si>
  <si>
    <t>El indicador mide el cumplimiento de la evaluación de la Gestión del Riesgo en Salud de las  Entidades Territoriales de Salud (ET)</t>
  </si>
  <si>
    <t>RI04</t>
  </si>
  <si>
    <t xml:space="preserve">Seguimiento a la gestión del riesgo en salud de las Entidades territoriales (Departamentales, Distritos especiales y municipos categoría 1 y 2) en nivel de riesgo alto </t>
  </si>
  <si>
    <t>Realizar el Seguimiento a la Gestión del Riesgo en Salud Entidades Territoriales</t>
  </si>
  <si>
    <t>Número de seguimientos a la gestión del riesgo en salud, (según nivel de riesgo) de las ET</t>
  </si>
  <si>
    <t xml:space="preserve">El indicador mide Seguimiento a la gestión del riesgo en salud de las Entidades territoriales en nivel de riesgo alto </t>
  </si>
  <si>
    <t>RI05</t>
  </si>
  <si>
    <t>Porcentaje de avance en la evaluación de la gestión del riesgo en salud de Prestadores de Servicios de Salud.</t>
  </si>
  <si>
    <t>Realizar la Evaluación de la Gestión del Riesgo en Salud a Prestadores de servicios de salud</t>
  </si>
  <si>
    <t>Número de actividades ejecutadas</t>
  </si>
  <si>
    <t>Número de actividades programadas en la evaluación de la gestión del riesgo en salud de Prestadores de Servicios de Salud</t>
  </si>
  <si>
    <t>El indicador mide el porcentaje de avance en la evaluación de la gestión del riesgo en salud de Prestadores de Servicios de Salud.</t>
  </si>
  <si>
    <t>RI06</t>
  </si>
  <si>
    <t>Delegatura para Prestadores de Servicios de Salud / Dirección de Inspección y Vigilancia para P.S.S</t>
  </si>
  <si>
    <t>Porcentaje de EPS clasificadas en niveles de riesgo Alto y Medio Alto</t>
  </si>
  <si>
    <t>Identificar las EPS de régimen subsidiado y contributivo que se encuentren en alto riesgo en salud.</t>
  </si>
  <si>
    <t>Número de EPS con nivel de riesgo en salud ALTO y MEDIO ALTO, desagregado por régimen (contributivo y subsidiado)</t>
  </si>
  <si>
    <t>Número total de EPS incluidas en la estimación del nivel de riesgo en salud, desagregado por régimen (contributivo y subsidiado).</t>
  </si>
  <si>
    <t>Este indicador mide el numero de EPS clasificadas en niveles de riesgo Alto y Medio Alto</t>
  </si>
  <si>
    <t>RI13</t>
  </si>
  <si>
    <t>Porcentaje de entidades territoriales clasificadas por riesgo en salud en alto y medio alto</t>
  </si>
  <si>
    <t>Identificar  a las entidades territoriales en riesgos de salud alto.</t>
  </si>
  <si>
    <t>Número de entidades territoriales de salud con nivel de riesgo en salud ALTO y MEDIO ALTO</t>
  </si>
  <si>
    <t>Número total de entidades territoriales de salud incluidas en la estimación del nivel de riesgo en salud</t>
  </si>
  <si>
    <t>Este indicador mide el número de entidades territoriales clasificadas por riesgo en salud en alto y medio alto</t>
  </si>
  <si>
    <t>RI14</t>
  </si>
  <si>
    <t>Porcentaje de EPS con incumplimiento del indicador de Patrimonio Adecuado</t>
  </si>
  <si>
    <t>Realizar seguimiento al cumplimiento de indicador de Patrimonio Adecuado</t>
  </si>
  <si>
    <t>Número de EPS con incumplimiento del indicador de Patrimonio Adecuado</t>
  </si>
  <si>
    <t>Número de EPS a las que les aplica las condiciones del Decreto 780 de 2016</t>
  </si>
  <si>
    <t>El indicador mide el seguimiento al cumplimiento de indicador de Patrimonio Adecuado de las EPS.</t>
  </si>
  <si>
    <t>RI15</t>
  </si>
  <si>
    <t>Delegatura para Entidades de Aseguramiento en Salud</t>
  </si>
  <si>
    <t>Visitas de calibración  al Seguimiento a la Gestión del Riesgo en Salud a Prestadores de servicios de salud</t>
  </si>
  <si>
    <t>Realizar visitas de calibración al Seguimiento a la Gestión del Riesgo en Salud a Prestadores de servicios de salud</t>
  </si>
  <si>
    <t>Número de visitas de calibración al Seguimiento a la Gestión del Riesgo en Salud a Prestadores de servicios de salud</t>
  </si>
  <si>
    <t>El indicador mide las visitas de calibración  al Seguimiento a la Gestión del Riesgo en Salud a Prestadores de servicios de salud</t>
  </si>
  <si>
    <t>RI16</t>
  </si>
  <si>
    <t>Gestión De La Participación Ciudadana En Las Instituciones Del Sistema General De Seguridad Social En Salud</t>
  </si>
  <si>
    <t>Reuniones de difusión de  la carta de deberes  y derechos con la población indígena Embera</t>
  </si>
  <si>
    <t>Desarrollar y liderar estrategias de promoción de la participación ciudadana, protección al usuario y del ejercicio del control social en el Sistema General de Seguridad Social en Salud, incluidos los regímenes especiales y excepcionales en salud, co</t>
  </si>
  <si>
    <t>ntribuyendo al fortalecimiento de la participación ciudadana y los grupos de control social en el sector salud, así como verificar el cumplimiento de la normatividad vigente en materia de participación ciudadana por parte de los sujetos vigilados.</t>
  </si>
  <si>
    <t>Difundir carta de derechos y deberes traducidos a lenguas indígenas ( Embera - Katio - Chami - Siapidara - Dobida)</t>
  </si>
  <si>
    <t>Número de reuniones  en donde se difunde la carta deberes y derechos en salud realizadas, traducida en lengua indígena</t>
  </si>
  <si>
    <t>Este indicador mide el número de reuniones realizadas  donde se difunde la carta deberes y derechos en salud traducidas a lenguas indígenas</t>
  </si>
  <si>
    <t>CS06</t>
  </si>
  <si>
    <t>Numérica</t>
  </si>
  <si>
    <t>Delegatura para la Protección al Usuario</t>
  </si>
  <si>
    <t xml:space="preserve">Documento digital (texto o registro sonoro, visual o audiovisual), con la traducción de documento institucional de la Superintendencia Nacional de Salud en lengua de señas colombiana. </t>
  </si>
  <si>
    <t>Construir herramientas de acceso a los bienes y servicios del SGSSS para la población vulnerable</t>
  </si>
  <si>
    <t>Número productos entregados en los plazos definidos en el Cronograma</t>
  </si>
  <si>
    <t>Número total de productos programados para el periodo</t>
  </si>
  <si>
    <t>El indicador mide la realización de un Documento digital (texto o registro sonoro, visual o audiovisual), con la traducción de documento institucional de la Superintendencia Nacional de Salud en lengua de señas colombiana.</t>
  </si>
  <si>
    <t>CS10</t>
  </si>
  <si>
    <t>Porcentual</t>
  </si>
  <si>
    <t xml:space="preserve">Personas que asistieron a los eventos de participación ciudadana y promoción de derechos y deberes. </t>
  </si>
  <si>
    <t>Incrementar el número de asistentes a los eventos de participación ciudadana y promoción de derechos y deberes.</t>
  </si>
  <si>
    <t>Núm de usuarios capacitados en derechos y deberes en salud y mecanismos de participación ciudadana para fortalecer el empoderamiento de la comunidad y la conformación de asoc de usuarios y veedurías ciudadanas focalizadas de manera diferencial</t>
  </si>
  <si>
    <t>Este indicador mide el número de personas que asistieron a los eventos de participación ciudadana y promoción de derechos y deberes. Realizados por la dirección de participación ciudadana</t>
  </si>
  <si>
    <t>CS02</t>
  </si>
  <si>
    <t>Porcentaje de EAPB, ESE e IPS de naturaleza pública que reportan fecha de la realización de audiencia pública de rendición de cuentas, según circular única.</t>
  </si>
  <si>
    <t>Realizar acciones de inspección y vigilancia a  las EAPB, ESE e IPS de naturaleza pública del cumplimiento de la Circular 008/2018 respecto del reporte de la fecha de audiencia pública de rendición de cuentas conforme la metodología definida por la O</t>
  </si>
  <si>
    <t>ficina de Metodologías y Análisis de Riesgos</t>
  </si>
  <si>
    <t>Número de requerimientos a EAPB, ESE e IPS públicas, que no reportaron fecha de audiencia pública para rendición de cuentas</t>
  </si>
  <si>
    <t>Número de EAPB, ESE e IPS públicas que no reportaron fecha de audiencia pública para rendición de cuentas, según la aplicación de la metodología IV</t>
  </si>
  <si>
    <t>El indicador mide a las EAPB, ESE e IPS de naturaleza pública que reportan fecha de la realización de audiencia pública de rendición de cuentas, según circular única</t>
  </si>
  <si>
    <t>CS08</t>
  </si>
  <si>
    <t>Gestión de Atención  al Usuario del Sistema General de Seguridad Social en Salud - SGSSS</t>
  </si>
  <si>
    <t>Porcentaje de cumplimiento del cronograma definido en la  medición de la calidad a los actores</t>
  </si>
  <si>
    <t>Elaborar respuestas a derechos de petición de la entidad, gestionar las quejas, reclamos, denuncias, y solicitudes de información, mediante análisis, clasificación, interpretación y aplicación de acciones como medidas cautelares y la metodología de e</t>
  </si>
  <si>
    <t>valuación de desempeño de las EPS en la atención al Usuario; y el envío de respuestas a las partes interesadas conforme a la ley, para brindar al ciudadano un servicio de calidad y satisfacer eficientemente sus necesidades y requerimientos.</t>
  </si>
  <si>
    <t>Aplicar instrumentos de medición de la calidad a los actores del Sistema General de Seguridad Social en Salud-SGSSS</t>
  </si>
  <si>
    <t>Número de actividades desarrolladas</t>
  </si>
  <si>
    <t>Número total de actividades programados para el periodo</t>
  </si>
  <si>
    <t xml:space="preserve">Este indicador mide las actvidades que se realizan para la Aplicación de instrumentos de medición de la calidad a los actores del Sistema General de Seguridad Social en Salud-SGSSS </t>
  </si>
  <si>
    <t>AU07</t>
  </si>
  <si>
    <t xml:space="preserve">Porcentaje promedio de respuestas con calificación favorable del instrumento de medición aplicado. </t>
  </si>
  <si>
    <t>Aplicar instrumento de medición de la calidad en protocolos de atención telefónica y/o canal personalizado</t>
  </si>
  <si>
    <t>Total de respuestas con calificación favorable (bueno y excelente) del instrumento de medición aplicado</t>
  </si>
  <si>
    <t>Total de respuestas del instrumento de medición aplicado</t>
  </si>
  <si>
    <t>Este indicador mide el promedio de respuestas con calificación favorable de los instrumentos de medición aplicados en protocolos de atención a los usuarios.</t>
  </si>
  <si>
    <t>AU03</t>
  </si>
  <si>
    <t>Porcentaje de PQRD de EPS tramitadas, gestionadas y evaluadas en la metodología de evaluación de desempeño.</t>
  </si>
  <si>
    <t>Tramitar, gestionar y evaluar a través de la Metodología de Evaluación de desempeño las PQRD recibidas contra las EPS.</t>
  </si>
  <si>
    <t>Número de PQRD de EPS tramitadas, gestionadas y evaluadas en la metodología de evaluación de desempeño en el periodo</t>
  </si>
  <si>
    <t>Número de PQRD recibidas y PQRD de EPS reiteradas recibidas que se deben enviar a la metodología de evaluación de desempeño en el periodo</t>
  </si>
  <si>
    <t>Este indicador mide el porcentaje de PQRD tramitadas, gestionadas y evaluadas en la metodología de evaluación de desempeño.</t>
  </si>
  <si>
    <t>AU01</t>
  </si>
  <si>
    <t xml:space="preserve">Visitas de inspección a los  vigilados relacionadas a Protección al Usuario </t>
  </si>
  <si>
    <t>Realizar visitas de inspección a los  vigilados relacionadas a Protección al Usuario</t>
  </si>
  <si>
    <t>Número de visitas de inspección a los  vigilados</t>
  </si>
  <si>
    <t xml:space="preserve">Este indicador mide el número de visitas de inspección a los  vigilados, el marco del cumplimiento del Sistema de Información de Atención al Usuario  SIAU </t>
  </si>
  <si>
    <t>AI11</t>
  </si>
  <si>
    <t xml:space="preserve">Porcentaje de PQRD de riesgo vital gestionadas a  través del Grupo Soluciones Inmediatas en Salud - SIS                                                           </t>
  </si>
  <si>
    <t>Gestionar a los usuarios del Sistema General de Seguridad Social en Salud-SGSSS, las solicitudes de soluciones inmediatas recibidas.</t>
  </si>
  <si>
    <t>Número de PQRD con riesgo de vida gestionadas en el trimestre</t>
  </si>
  <si>
    <t>Número de PQRD con riesgo de vida recibidas en el trimestre</t>
  </si>
  <si>
    <t>Este indicador mide el número de PQRD resueltas clasificadas como solución inmediatas en salud SIS</t>
  </si>
  <si>
    <t>AU05</t>
  </si>
  <si>
    <t xml:space="preserve"> PQR recibidas  </t>
  </si>
  <si>
    <t>Responder a los usuarios del Sistema General de Seguridad Social en Salud-SGSSS, las PQRD recibidas.</t>
  </si>
  <si>
    <t>Cuenta del número de PQR recibidas  en el periodo</t>
  </si>
  <si>
    <t>Este indicador mide el número de PQRD realizadas por los usuarios del SGSSS recibidas  en los diferentes canales de la entidad.</t>
  </si>
  <si>
    <t>AU04</t>
  </si>
  <si>
    <t>Presencia de la Supersalud a través de puntos de atención al usuario en todos departamentos del país</t>
  </si>
  <si>
    <t>Hacer presencia para la atención al usuario a traves de los puntos de atención en los departamentos del país.</t>
  </si>
  <si>
    <t>Número de departamentos con punto de atención al usuario presencial.</t>
  </si>
  <si>
    <t>Este indicador mide el número de puntos de atención presencial para recepción de PQRD en departamentos del país existentes</t>
  </si>
  <si>
    <t>AU06</t>
  </si>
  <si>
    <t>Gestión del Procedimiento Administrativo</t>
  </si>
  <si>
    <t>Porcentaje de solicitudes de investigación gestionadas</t>
  </si>
  <si>
    <t>Analizar situaciones de presunto incumplimiento de las normas del Sistema General de Seguridad Social en Salud mediante el desarrollo del procedimiento administrativo establecido en la ley, con el propósito de sancionar las infracciones</t>
  </si>
  <si>
    <t>Gestionar  las solicitudes de investigación  (aperturas, averiguaciones preliminares, informes de improcedencia y traslados por competencia)</t>
  </si>
  <si>
    <t>Número de solicitudes de investigación recibidas en el semestre de referencia que hayan sido objeto de acto administrativo de la etapa preliminar dentro de tal semestre y el siguiente</t>
  </si>
  <si>
    <t>Número de solicitudes recibidas en el semestre de referencia</t>
  </si>
  <si>
    <t>Este indicador mide la gestión de solicitudes de investigación administrativas allegadas a la delegada</t>
  </si>
  <si>
    <t>PA11</t>
  </si>
  <si>
    <t>Delegatura de Investigaciones Administrativas</t>
  </si>
  <si>
    <t>Porcentaje de investigaciones decididas</t>
  </si>
  <si>
    <t>Gestionar con decisiones (sanción, cierre y archivo y caducidad)  las aperturas de investigación administrativa</t>
  </si>
  <si>
    <t>Número de investigaciones iniciadas en el semestre de referencia que hayan sido objeto de decisión dentro de tal semestre y los dos siguientes</t>
  </si>
  <si>
    <t xml:space="preserve"> Número de investigaciones iniciadas en el semestre de referencia</t>
  </si>
  <si>
    <t xml:space="preserve">Este indicador mide la gestión de gestión de procesos rezagados, decisiones (sanción, cierre y archivo y caducidad)  las aperturas de investigación administrativa </t>
  </si>
  <si>
    <t>PA12</t>
  </si>
  <si>
    <t>Porcentaje de Cumplimiento de las condiciones mínimas que deben reunir las solicitudes de investigación</t>
  </si>
  <si>
    <t>Determinar qué porcentaje de las solicitudes de investigación fue aceptado para estudio de la delegada sin efectuar devolución</t>
  </si>
  <si>
    <t>Número de solicitudes de investigación recibidas en el semestre de referencia - Número de solicitudes objeto de devolución en el semestre de referencia</t>
  </si>
  <si>
    <t xml:space="preserve"> Número de solicitudes de investigación recibidas en el semestre de referencia</t>
  </si>
  <si>
    <t>Este indicador sirve para determinar qué porcentaje de las solicitudes de investigación fue aceptado para estudio de la delegada sin efectuar devolución</t>
  </si>
  <si>
    <t>PA14</t>
  </si>
  <si>
    <t>Efectividad jurídica de las acciones de Inspección y Vigilancia en relación con el ejercicio de la función de control</t>
  </si>
  <si>
    <t>Determinar qué porcentaje de las solicitudes de investigación sirvió de fundamento para la apertura de procesos administrativos sancionatorios, excluyéndose aquellas objeto informe de improcedencia</t>
  </si>
  <si>
    <t>Número de solicitudes de investigación recibidas en el semestre de referencia - Número de solicitudes recibidas en el semestre de referencia respecto de las cuales se emitió informe de improcedencia</t>
  </si>
  <si>
    <t>Este indicador sirve para determinar qué porcentaje de las solicitudes de investigación sirvió de fundamento para la apertura de procesos administrativos sancionatorios, excluyéndose aquellas objeto informe de improcedencia</t>
  </si>
  <si>
    <t>PA15</t>
  </si>
  <si>
    <t>Porcentaje de recursos y revocatorias directas resueltos contra las decisiones tomadas por la entidad en los procesos administrativos recibidos.</t>
  </si>
  <si>
    <t>Gestionar  los recursos y revocatorias directas presentados contra las decisiones tomadas por la entidad en los procesos administrativos recibidos en el periodo dentro del termino de Ley.</t>
  </si>
  <si>
    <t>Recursos y revocatorias resueltos durante el presente semestre</t>
  </si>
  <si>
    <t xml:space="preserve"> recursos y revocatorias presentados en el semestre anterior pendientes de resolver</t>
  </si>
  <si>
    <t>Este indicador mide los recursos y revocatorias directas resueltos contra las decisiones tomadas por la entidad en los procesos administrativos recibidos.</t>
  </si>
  <si>
    <t>PA04</t>
  </si>
  <si>
    <t xml:space="preserve">Mesas de concertación entre contratistas y coordinadores </t>
  </si>
  <si>
    <t>Realizar mesas de trabajo entre contratistas y coordinadores para unificar criterios de ejecución del contrato</t>
  </si>
  <si>
    <t>Número de mesas de concertación entre contratistas y coordinadores realizadas</t>
  </si>
  <si>
    <t>Este indicador mide el número de mesas de concertación realizadas entre contratistas y coordinadores con el fin de optimizar los procesos internos de la Delgada.</t>
  </si>
  <si>
    <t>PA06</t>
  </si>
  <si>
    <t>Mesas de trabajo con las  dependencias que aportan insumos para la investigación administrativa</t>
  </si>
  <si>
    <t>Realizar de forma permanente mesas técnico jurídicas con las dependencias que aportan insumos para la investigación administrativa para socializar la Circular 04 de 2018 y demás aspectos relacionados con la política sancionatoria de la entidad  y la</t>
  </si>
  <si>
    <t>calidad de los casos trasladados a la Delegada</t>
  </si>
  <si>
    <t>Número de mesas de trabajo con las  dependencias que aportan insumos para la investigación administrativa realizadas</t>
  </si>
  <si>
    <t>Este indicador mide el numero de mesas de trabajo con las  dependencias que aportan insumos para la apertura de investigación administrativa</t>
  </si>
  <si>
    <t>PA13</t>
  </si>
  <si>
    <t>Adopción y Seguimiento de Acciones y Medidas Especiales</t>
  </si>
  <si>
    <t>Porcentaje de EAPB en marcha con medida adoptada que evidencian reporte  y seguimiento del equipo técnico de la Superintendencia</t>
  </si>
  <si>
    <t>Adoptar acciones y medidas especiales mediante la identificación de las situaciones críticas o irregulares que se estén presentando en los actores del SGSSS, la determinación de los correctivos a implementar, así como su ejecución y seguimiento, con</t>
  </si>
  <si>
    <t>el propósito de lograr la adecuada prestación de los servicios de salud y la protección de los derechos de los usuarios.</t>
  </si>
  <si>
    <t>Realizar seguimiento a las EAPB a las entidades bajo acción o medida especial, y a la gestión de los agentes interventores, liquidadores y contralores designados por la Superintendencia Nacional de Salud.</t>
  </si>
  <si>
    <t>Número de EAPB en marcha con medida adoptada que evidencian reporte  y seguimiento del equipo técnico de la Superintendencia</t>
  </si>
  <si>
    <t>Numero total de EAPB en marcha con medida adoptada por la Superintendencia</t>
  </si>
  <si>
    <t>Este indicador mide a las  EAPB en marcha con medida adoptada que evidencian reporte oportuno en la herramienta de seguimiento y monitoreo de las medidas especiales</t>
  </si>
  <si>
    <t>ME01</t>
  </si>
  <si>
    <t>Delegatura para Entidades en Aseguramiento en Salud
 (Dirección de Medidas Especiales para EPS y Entidades Adaptadas)</t>
  </si>
  <si>
    <t>Visitas  realizadas a las EAPB bajo acción o medida especial</t>
  </si>
  <si>
    <t>Realizar seguimiento a las entidades bajo acción o medida especial, y a la gestión de los agentes interventores, liquidadores y contralores designados por la Superintendencia Nacional de Salud a través de auditorias o visitas.</t>
  </si>
  <si>
    <t>Número de visitas generadas por la adopción, seguimiento y monitoreo a las EAPB bajo medida especial en el periodo</t>
  </si>
  <si>
    <t>Este indicador mide el número de visitas  realizadas a las entidades bajo acción o medida especial y a la gestión que realizan los agentes interventores, liquidadores y controladores.</t>
  </si>
  <si>
    <t>AI05</t>
  </si>
  <si>
    <t xml:space="preserve">Numérica </t>
  </si>
  <si>
    <t>Documentos de análisis consolidado del avance de las medidas adoptadas a EAPB al Comité de Medidas Especiales</t>
  </si>
  <si>
    <t>Realizar seguimiento a las entidades bajo acción o medida especial, y a la gestión de los agentes interventores, liquidadores y contralores designados por la Superintendencia Nacional de Salud.</t>
  </si>
  <si>
    <t>Número de documentos radicados al Comité de Medidas Especiales</t>
  </si>
  <si>
    <t>Este indicador mide el número de  documentos presentados al Comité de Medidas Especiales resultado del seguimiento realizado a las entidades que se encuentran bajo alguna acción o medida especial.</t>
  </si>
  <si>
    <t>ME04</t>
  </si>
  <si>
    <t>EAPB con medida especial preventiva</t>
  </si>
  <si>
    <t>Ejercer el control a través de medidas preventivas de la toma de posesión, para garantizar el aseguramiento y la prestación de servicio de salud a los usuarios con calidad.</t>
  </si>
  <si>
    <t>Número de EAPB con medida especial preventiva en el periodo</t>
  </si>
  <si>
    <t>Este indicador mide el número de medidas especiales adoptadas con el fin de garantizar la prestación de servicios de salud.</t>
  </si>
  <si>
    <t>ME10</t>
  </si>
  <si>
    <t xml:space="preserve">Eventos de difusión, socialización y capacitación realizados en relación con las acciones y medidas especiales adoptadas a EAPB de la Superintendencia Nacional de Salud </t>
  </si>
  <si>
    <t>Realizar eventos de difusión,  socialización y capacitación,  relacionados con las competencias de la Delegada para las Medidas Especiales del Sector Salud.</t>
  </si>
  <si>
    <t>Número de Eventos de difusión, socialización y capacitación realizados</t>
  </si>
  <si>
    <t xml:space="preserve">Este indicador mide el número de eventos de difusión, socialización y capacitación, en relación con las acciones y medidas especiales de la Superintendencia Nacional de Salud realizados </t>
  </si>
  <si>
    <t>ME14</t>
  </si>
  <si>
    <t>Delegatura para Entidades en Aseguramiento en Salud</t>
  </si>
  <si>
    <t>Actualizaciones  a la información publicada en formato datos abiertos,   sobre las EAPB  sujetas a Medidas Especiales.</t>
  </si>
  <si>
    <t>Publicar y actualizar mensualmente en el sitio web institucional, información en formato datos abiertos sobre las entidades que son objeto de alguna acción o medida especial por parte de la Superintendencia, que se encuentran en liquidación voluntari</t>
  </si>
  <si>
    <t>a o  adelantan Acuerdos de Reestructuración de Pasivos</t>
  </si>
  <si>
    <t>Número de actualizaciones realizadas a la información publicada en formato datos abiertos,  sobre las  EAPB sujetas a Medidas Especiales</t>
  </si>
  <si>
    <t>Indicador mide núm de actualizaciones realizadas de la inf publicada en el sitio web de la entidad sobre las entidades EAPB que son objeto de alguna acción o medida especial por parte de la SNS cumpliendo lineamientos de datos abiertos.</t>
  </si>
  <si>
    <t>ME17</t>
  </si>
  <si>
    <t>Este indicador mide núm de actualizaciones realizadas de la información publicada en el sitio web de la entidad sobre las entidades EAPB que son objeto de alguna acción o medida especial por parte de la Superintendencia cumpliendo lineamientos de DA.</t>
  </si>
  <si>
    <t>Porcentaje de PSS en marcha con medida adoptada que evidencian reporte  y seguimiento del equipo técnico de la Superintendencia</t>
  </si>
  <si>
    <t>Realizar seguimiento  a las PSS a las entidades bajo acción o medida especial, y a la gestión de los agentes interventores, liquidadores y contralores designados por la Superintendencia Nacional de Salud</t>
  </si>
  <si>
    <t>Número de PSS en marcha con medida adoptada que evidencian reporte  y seguimiento del equipo técnico de la Superintendencia</t>
  </si>
  <si>
    <t>Numero total de PSS en marcha con medida adoptada por la Superintendencia</t>
  </si>
  <si>
    <t>Este indicador mide a las  PSS en marcha con medida adoptada que evidencian reporte oportuno en la herramienta de seguimiento y monitoreo de las medidas especiales</t>
  </si>
  <si>
    <t>ME02</t>
  </si>
  <si>
    <t>Delegatura para Prestadores de Servicios en Salud (Dirección de Medidas Especiales para P.S.S)</t>
  </si>
  <si>
    <t>Visitas  realizadas a las PSS bajo acción o medida especial</t>
  </si>
  <si>
    <t>Número de  visitas generadas por la adopción, seguimiento y monitoreo a las PSS  en el periodo</t>
  </si>
  <si>
    <t>Este indicador mide el número de visitas  realizadas a las PSS bajo acción o medida especial</t>
  </si>
  <si>
    <t>AI06</t>
  </si>
  <si>
    <t>Documentos de análisis consolidado del avance de las medidas adoptadas a PSS al Comité de Medidas Especiales</t>
  </si>
  <si>
    <t>Número de documentos radicados al Comité de Medidas Especiales de acuerdo al análisis de avance</t>
  </si>
  <si>
    <t>ME05</t>
  </si>
  <si>
    <t>Medidas especiales adoptadas a EAPB y PSS</t>
  </si>
  <si>
    <t>Realizar las medidas, en materia de control que se requieran, para garantizar el aseguramiento y la prestación de servicio de salud a los usuarios con calidad.</t>
  </si>
  <si>
    <t>Número de medidas especiales adoptadas a EAPB y PSS que se encontraban sin medida en el periodo</t>
  </si>
  <si>
    <t>Este indicador mide el número de PSS medidas especiales adoptadas con el fin de garantizar la prestación de servicios de salud.</t>
  </si>
  <si>
    <t>ME07</t>
  </si>
  <si>
    <t>Desecalonamiento (incluyendo levantamiento de la medidas) de medidas adoptadas a EAPB y PSS</t>
  </si>
  <si>
    <t>Número de EAPB  y PSS con desescalonamiento de la medida especial adoptada durante el periodo</t>
  </si>
  <si>
    <t>Este indicador mide el número de EAPB  y PSS con desescalonamiento de la medida especial adoptada durante el periodo</t>
  </si>
  <si>
    <t>ME11</t>
  </si>
  <si>
    <t xml:space="preserve">Eventos de difusión, socialización y capacitación realizados en relación con las acciones y medidas especiales adoptadas a PSS de la Superintendencia Nacional de Salud </t>
  </si>
  <si>
    <t>ME15</t>
  </si>
  <si>
    <t>Actualizaciones  a la información publicada en formato datos abiertos,   sobre los PSS  sujetos a Medidas Especiales.</t>
  </si>
  <si>
    <t>Número de actualizaciones realizadas a la información publicada en formato datos abiertos,  sobre los PSS  sujetos a Medidas Especiales</t>
  </si>
  <si>
    <t>Ind mide núm de actualizaciones realizadas de la información publicada en el sitio web de  sobre las entidades PSSS que son objeto de alguna acción o medida especial por parte de la SNS cumpliendo lineamientos de datos abiertos.</t>
  </si>
  <si>
    <t>ME18</t>
  </si>
  <si>
    <t>Delegatura para Prestadores  de Servicios de Salud
 (Dirección de Medidas Especiales para P.S.S)</t>
  </si>
  <si>
    <t>Este ind mide número de actualizaciones realizadas de la información publicada en el sitio web de  sobre las entidades PSSS que son objeto de alguna acción o medida especial por parte de la Superintendencia cumpliendo lineamientos de datos abiertos.</t>
  </si>
  <si>
    <t>Evaluación y Aprobación de Acuerdos de Reestructuración de Pasivos</t>
  </si>
  <si>
    <t>Porcentaje  de solicitudes de acuerdos de restructuración de pasivos promovidos</t>
  </si>
  <si>
    <t>Elaborar el concepto sobre la aceptación o rechazo de las solicitudes de promoción de Acuerdos de Reestructuración de Pasivos presentadas, mediante la evaluación de los requisitos establecidos en la norma, así como el seguimiento al cumplimiento dela</t>
  </si>
  <si>
    <t>s etapas procesales establecidas en la Ley 550 de 1999 hasta la celebración del Acuerdo de Reestructuración de Pasivos, con el propósito de facilitar los procesos de saneamiento de pasivos que permitan mejorar las condiciones financieras de las empre</t>
  </si>
  <si>
    <t>sas sociales del estado (ESE), y con ello lograr la adecuada prestación de los servicios de salud.</t>
  </si>
  <si>
    <t>Aceptar o rechazar la celebración de acuerdos de reestructuración de pasivos presentados ante la Superintendencia Nacional de Salud</t>
  </si>
  <si>
    <t>Número de acuerdos de restructuración de pasivos promovidos en el periodo</t>
  </si>
  <si>
    <t>Numero de acuerdos de restructuración de pasivos solicitados</t>
  </si>
  <si>
    <t>Este indicador mide el número de acuerdos de restructuración de pasivos promovidos en el periodo</t>
  </si>
  <si>
    <t>AR01</t>
  </si>
  <si>
    <t>Porcentaje de vigilados en proceso de liquidación que evidencian reporte  y seguimiento del equipo técnico de la Superintendencia</t>
  </si>
  <si>
    <t>Realizar seguimiento vigilados en proceso de liquidación, a las entidades bajo acción o medida especial, y a la gestión de los agentes interventores, liquidadores y contralores designados por la Superintendencia Nacional de Salud</t>
  </si>
  <si>
    <t>Número de vigilados en proceso de liquidación que evidencian reporte  y seguimiento del equipo técnico de la Superintendencia</t>
  </si>
  <si>
    <t>Numero total de vigilados en proceso de liquidación</t>
  </si>
  <si>
    <t>El indicador mide a los vigilados en proceso de liquidación que evidencian reporte  y seguimiento del equipo técnico de la Superintendencia</t>
  </si>
  <si>
    <t>ME03</t>
  </si>
  <si>
    <t>Oficina de Liquidaciones</t>
  </si>
  <si>
    <t>Visitas  realizadas a los vigilados en proceso de liquidación</t>
  </si>
  <si>
    <t>Número de visitas generadas por la adopción, seguimiento y monitoreo a vigilados en proceso de liquidación  en el periodo</t>
  </si>
  <si>
    <t xml:space="preserve">Este indicador mide el número de visitas  realizadas a los vigildos en proceso de liquidación. </t>
  </si>
  <si>
    <t>AI07_A</t>
  </si>
  <si>
    <t xml:space="preserve">Auditorias y visitas Inspectivas </t>
  </si>
  <si>
    <t>Auditorias y visitas Inspectivas realizadas</t>
  </si>
  <si>
    <t xml:space="preserve">Este indicador mide las auditorias y visitas Inspectivas </t>
  </si>
  <si>
    <t>AI07_B</t>
  </si>
  <si>
    <t>Documentos de análisis consolidado del avance de los vigilados en proceso de liquidación al Comité de Medidas Especiales</t>
  </si>
  <si>
    <t>ME06</t>
  </si>
  <si>
    <t>Liquidación forzosa adoptada a sujetos vigilados</t>
  </si>
  <si>
    <t>Número de liquidaciones forzosas adoptadas a sujetos vigilados</t>
  </si>
  <si>
    <t>Este indicador mide el número de  medidas especiales adoptadas  en Liquidación forzosa con el fin de garantizar la prestación de servicios de salud.</t>
  </si>
  <si>
    <t>ME09</t>
  </si>
  <si>
    <t>Entidades en intervención forzosa administrativa para liquidar</t>
  </si>
  <si>
    <t>Número de entidades en intervención forzosa administrativa para liquidar</t>
  </si>
  <si>
    <t>Este indicador mide a las entidades en intervención forzosa administrativa para liquidar</t>
  </si>
  <si>
    <t>ME13</t>
  </si>
  <si>
    <t xml:space="preserve">Eventos de difusión, socialización y capacitación realizados en relación con los vigilados en proceso de liquidación de la Superintendencia Nacional de Salud </t>
  </si>
  <si>
    <t>ME16</t>
  </si>
  <si>
    <t>Actualizaciones  a la información publicada en formato datos abiertos,   sobre los los vigilados en proceso de liquidación o liquidados sujetos de seguimiento por parte de la Delegada para las Medidas Especiales</t>
  </si>
  <si>
    <t>Número de actualizaciones realizadas a la información publicada en formato datos abiertos,  sobre los vigilados en proceso de liquidación o liquidados sujetos de seguimiento por parte de la Delegada para las Medidas Especiales</t>
  </si>
  <si>
    <t>Ind mide núm de actualizaciones realizadas de la inf publicada en el sitio web de  sobre los vigilados en proceso de liq o liquidados sujetos de seg que son objeto de alguna acción o medida especial por parte de la SNS cumpliendo lineamientos de DA.</t>
  </si>
  <si>
    <t>ME19</t>
  </si>
  <si>
    <t>Este ind mide núm de actualizaciones realizadas de la inf publicada en el sitio web sobre los vigilados en proceso de liq o liquidados sujetos de seg que son objeto de alguna acción o medida especial por parte de la SNS cumpliendo lineamientos de DA.</t>
  </si>
  <si>
    <t>Identificación y Seguimiento de Liquidaciones Voluntarias</t>
  </si>
  <si>
    <t xml:space="preserve">Porcentaje de Entidades en liquidación voluntaria que han reportado entrega de historias clínicas </t>
  </si>
  <si>
    <t>Realizar seguimiento a los procesos de liquidación voluntaria identificados a través de conceptos técnicos, visitas inspectivas, auditorías integrales y requerimientos de información con el propósito de verificar que el vigilado garantice los derecho</t>
  </si>
  <si>
    <t>s de los afiliados y la correcta aplicación de los recursos del sector salud.</t>
  </si>
  <si>
    <t>Realizar seguimiento a las entidades que se encuentren en liquidación voluntaria.</t>
  </si>
  <si>
    <t>Número de entidades que han reportado entrega de historias clínicas</t>
  </si>
  <si>
    <t>Número de entidades identificadas en liquidación voluntaria</t>
  </si>
  <si>
    <t xml:space="preserve">Este indicador mide a las  entidades que se encuentran en liquidación voluntaria y que han reportado entrega de historias clínicas. </t>
  </si>
  <si>
    <t>LV01</t>
  </si>
  <si>
    <t>Resolución de Conflictos derivados entre los actores del Sistema General de Seguridad Social en Salud</t>
  </si>
  <si>
    <t xml:space="preserve">Pre jornadas  de la función de conciliación con informes de resultados </t>
  </si>
  <si>
    <t>Realizar las Pre jornadas  de la función de conciliación  con el fin de dirimir los conflictos entre los actores del SGSS  con informes de resultados.</t>
  </si>
  <si>
    <t xml:space="preserve">Número de Pre jornadas  de la función de conciliación con informes de resultados </t>
  </si>
  <si>
    <t xml:space="preserve">Este indicador mide el número de Pre jornadas  de la función de conciliación con informes de resultados </t>
  </si>
  <si>
    <t>RC01</t>
  </si>
  <si>
    <t>Delegatura Función Jurisdiccional y de Conciliación</t>
  </si>
  <si>
    <t xml:space="preserve">Jornadas  de la función de conciliación con informes de resultados </t>
  </si>
  <si>
    <t>Realizar las  jornadas  de la función de conciliación  con el fin de dirimir los conflictos entre los actores del SGSS con informes de resultados.</t>
  </si>
  <si>
    <t xml:space="preserve">Numero de jornadas  de la función de conciliación con informes de resultados </t>
  </si>
  <si>
    <t xml:space="preserve">Este indicador mide el numero de jornadas  de la función de conciliación entre prestadores de servicios con informes de resultados </t>
  </si>
  <si>
    <t>RC05</t>
  </si>
  <si>
    <t xml:space="preserve">Porcentaje de Audiencias de Conciliación de la función de conciliación </t>
  </si>
  <si>
    <t>Realizar las audiencias de conciliación admitidas de  la red pública y privada  como  actores del SGSS  propendiendo por  el animo conciliatorio</t>
  </si>
  <si>
    <t>Número de audiencias de conciliación realizadas en el período</t>
  </si>
  <si>
    <t>Total de solicitudes de conciliación a petición de parte admitidas</t>
  </si>
  <si>
    <t xml:space="preserve">Este indicador mide las Audiencias de Conciliación realizadas entre los prestadores del salud.  </t>
  </si>
  <si>
    <t>RC02</t>
  </si>
  <si>
    <t xml:space="preserve">Porcentaje de acuerdos de conciliación con seguimiento que sean exigibles </t>
  </si>
  <si>
    <t>Realizar seguimiento al cumplimiento de los acuerdos de conciliación suscritos ante la Delegada que sean exigibles, y reportar su incumplimiento a la Delegada competente.</t>
  </si>
  <si>
    <t>Número de acuerdos conciliatorios  con seguimientos realizados</t>
  </si>
  <si>
    <t>Número de  acuerdos conciliatorios suscritos que sean exigibles</t>
  </si>
  <si>
    <t>Este indicador mide los seguimientos realizados a los acuerdos de conciliación suscritos que sean exigibles.</t>
  </si>
  <si>
    <t>RC03</t>
  </si>
  <si>
    <t>Documentos  técnicos y jurídicos para fortalecer la   Función de conciliación elaborados.</t>
  </si>
  <si>
    <t>Realizar documentos técnicos y jurídicos para fortalecer la  Función de conciliación</t>
  </si>
  <si>
    <t>Número de documentos  técnicos y jurídicos para fortalecer la  Función de conciliación elaborados</t>
  </si>
  <si>
    <t xml:space="preserve">Este indicador mide el número de documentos  técnicos y jurídicos realizados para fortalecer la  Función de conciliación </t>
  </si>
  <si>
    <t>RC04</t>
  </si>
  <si>
    <t xml:space="preserve">Administración de Justicia dentro del Sistema General de Seguridad Social en Salud – SGSSS </t>
  </si>
  <si>
    <t>Procesos de prestaciones económicas terminados</t>
  </si>
  <si>
    <t>Tramitar los procesos jurisdiccionales vigentes con anterioridad a la Ley 1949 de 2019 para depurar los procesos pendientes.</t>
  </si>
  <si>
    <t>Números procesos de prestaciones económicas terminados</t>
  </si>
  <si>
    <t>Este indicador mide el números procesos de prestaciones económicas terminados con anterioridad a la ley 1949 de 2019.</t>
  </si>
  <si>
    <t>PJ01</t>
  </si>
  <si>
    <t>Procesos Jurisdiccionales de otros asuntos diferentes a prestaciones económicas, de vigencias anteriores al 2019, terminados</t>
  </si>
  <si>
    <t>Tramitar los procesos jurisdiccionales  de otros asuntos diferentes a prestaciones económicas  con anterioridad a la Ley 1949 de 2019 para depurar los procesos pendientes.</t>
  </si>
  <si>
    <t>Número de procesos Jurisdiccionales de otros asuntos diferentes a prestaciones económicas  terminados</t>
  </si>
  <si>
    <t>Este indicador mide el número de procesos jurisdiccionales de otros asuntos diferentes a prestaciones económicas  terminados, previos a la ley 1949 de 2019.</t>
  </si>
  <si>
    <t>PJ02</t>
  </si>
  <si>
    <t>Porcentaje de procesos de Cobertura de servicios incluidos en el PBS, Cobertura de servicios NO incluidos en el PBS, Multiafiliacion y Libre Elección y Movilidad terminados</t>
  </si>
  <si>
    <t>Surtir el proceso de Cobertura de servicios incluidos en el Plan de Beneficios de Salud - PBS, Cobertura de servicios NO incluidos en el PBS, Multiafiliacion y Libre Elección y Movilidad  conforme a la Ley 1949 de 2019.</t>
  </si>
  <si>
    <t>Número de procesos de Cobertura de servicios incluidos en el PBS, Cobertura de servicios NO incluidos en el PBS, Multiafiliacion y Libre Elección y Movilidad terminados en el semestre de reporte</t>
  </si>
  <si>
    <t>Núm de procesos de Cobertura de servicios incluidos en el PBS, Cobertura de servicios NO incluidos en el PBS, Multiafiliacion y Libre Elección y Movilidad admitidos en el último trim del semestre anterior más el primer trim del semestre reportado</t>
  </si>
  <si>
    <t>Este indicador mide el porcentaje de procesos de Cobertura de servicios incluidos en el PBS, Cobertura de servicios NO incluidos en el PBS, Multiafiliación y Libre Elección y Movilidad terminados de acuerdo a la ley 1949 de 2019.</t>
  </si>
  <si>
    <t>PJ03</t>
  </si>
  <si>
    <t>Socialización de las funciones jurisdiccional y de conciliación a los usuarios y actores del S.G.S.S.S.</t>
  </si>
  <si>
    <t>Realizar socialización de las funciones jurisdiccional y de conciliación a los usuarios y actores del S.G.S.S.S para el efectivo acceso a la justicia.</t>
  </si>
  <si>
    <t>Numero de socializaciones de las funciones jurisdiccional y de conciliación a los usuarios y actores del SGSSS</t>
  </si>
  <si>
    <t>Este indicador mide las socializaciones realizadas frente a las funciones jurisdiccional y de conciliación a los usuarios y actores del S.G.S.S.S.</t>
  </si>
  <si>
    <t>PJ05</t>
  </si>
  <si>
    <t xml:space="preserve">Documentos  técnicos y jurídicos para fortalecer la Función Jurisdiccional elaborados </t>
  </si>
  <si>
    <t>Realizar documentos técnicos y jurídicos para fortalecer la Función Jurisdiccional</t>
  </si>
  <si>
    <t>Número de documentos  técnicos y jurídicos para fortalecer la Función Jurisdiccional elaborados</t>
  </si>
  <si>
    <t>Este indicador mide el número de documentos  técnicos y jurídicos elaborados para fortalecer la Función Jurisdiccional .</t>
  </si>
  <si>
    <t>PJ04</t>
  </si>
  <si>
    <t xml:space="preserve">Total radicaciones de procesos jurisdiccionales </t>
  </si>
  <si>
    <t>Cuantificar los procesos jurisdiccionales recibidos por la Delegada para la Función Jurisdiccional .</t>
  </si>
  <si>
    <t>Número de radicaciones de procesos jurisdiccionales recibidos en el periodo de reporte</t>
  </si>
  <si>
    <t xml:space="preserve">Este indicador mide el número de radicaciones realizadas de procesos jurisdiccionales recibidos </t>
  </si>
  <si>
    <t>PJ08</t>
  </si>
  <si>
    <t xml:space="preserve">Total de procesos jurisdiccionales admitidos para la función jurisdiccional </t>
  </si>
  <si>
    <t>Cuantificar los procesos jurisdiccionales  admitidos para la función jurisdiccional.</t>
  </si>
  <si>
    <t>Número de procesos jurisdiccionales admitidos en el periodo de reporte</t>
  </si>
  <si>
    <t xml:space="preserve">Este indicador mide el número de procesos jurisdiccionales admitidos </t>
  </si>
  <si>
    <t>PJ06</t>
  </si>
  <si>
    <t>Sentencias emitidas en el proceso jurisdiccional.</t>
  </si>
  <si>
    <t>Emitir sentencias en los procesos jurisdiccionales .</t>
  </si>
  <si>
    <t>Número de  sentencias emitidas en  procesos jurisdiccional  en el periodo de reporte</t>
  </si>
  <si>
    <t xml:space="preserve">Este indicador mide el número de  sentencias emitidas en  procesos jurisdiccional  </t>
  </si>
  <si>
    <t>PJ07</t>
  </si>
  <si>
    <t>Actividades del cronograma de organización en el territorio desarrolladas</t>
  </si>
  <si>
    <t>Realizar actividades de inspección y vigilancia a los sujetos vigilados en las regiones, de acuerdo con la priorización.</t>
  </si>
  <si>
    <t xml:space="preserve">Número de actividades del cronograma de organización en el territorio desarrolladas </t>
  </si>
  <si>
    <t>Este indicador mide el número de actividades  de inspección y vigilancia a los sujetos vigilados en las regiones</t>
  </si>
  <si>
    <t>AI08</t>
  </si>
  <si>
    <t>Pocentaje de municipios por presencia institucional con acciones de inspección y vigilancia de las regionales cubiertos</t>
  </si>
  <si>
    <t>Realizar cobertura de municipios por presencia institucional con acciones de inspección y vigilancia de las regionales</t>
  </si>
  <si>
    <t>Número de municipios por presencia institucional con acciones de inspección y vigilancia de las regionales cubiertos</t>
  </si>
  <si>
    <t>Número de municipios ubicados en el área de influencia de las regionales priorizados</t>
  </si>
  <si>
    <t>Este indicador mide el porcentaje de municipios de la organización en el territorio impactados con acciones de inspección y vigilancia</t>
  </si>
  <si>
    <t>AI09</t>
  </si>
  <si>
    <t>Porcentaje de auditorias programadas y no programadas de acuerdo con las necesidades identificadas en la jurisdicción de las regionales.</t>
  </si>
  <si>
    <t>Realizar visitas y/o auditorias no programadas de acuerdo con las necesidades identificadas por la Superintendencia Nacional de Salud.</t>
  </si>
  <si>
    <t>Número de auditorias y/o visitas realizadas a los sujetos vigilados en el periodo</t>
  </si>
  <si>
    <t>Número de auditorias y/o visitas solicitadas</t>
  </si>
  <si>
    <t>Este indicador mide el porcentaje de visitas realizadas de acuerdo con las necesidades identificadas en la jurisdicción de las regionales.</t>
  </si>
  <si>
    <t>AI10</t>
  </si>
  <si>
    <t>Porcentaje de participación en las mesas de articulación y/o mesas técnicas en inspección y vigilancia  en el Territorio.</t>
  </si>
  <si>
    <t>Participar en las mesas de articulación y/o mesas técnicas en inspección y vigilancia de la organización en el territorio.</t>
  </si>
  <si>
    <t>Número de participación en las mesas de articulación y/o mesas técnicas en inspección y vigilancia  en el territorio</t>
  </si>
  <si>
    <t>Número de mesas de articulación y/o mesas técnicas en inspección y vigilancia solicitadas en el territorio</t>
  </si>
  <si>
    <t>Este indicador mide el porcentaje de realización de mesas de articulación con la Red de Controladores de acuerdo a la priorización del territorio .</t>
  </si>
  <si>
    <t>SU14</t>
  </si>
  <si>
    <t>Delegatura para Entidades Territoriales y Generadores y Recaudadores y Administradores de Recursos del SGSSS</t>
  </si>
  <si>
    <t xml:space="preserve">Formulación, Implementación y Evaluación de Planes y Programas </t>
  </si>
  <si>
    <t xml:space="preserve">Planes  institucionales  formulados y socializados  </t>
  </si>
  <si>
    <t>Formular, implementar y evaluar los planes y programas institucionales, mediante la alineación y aplicación de políticas, lineamientos, metodologías e instrumentos técnicos establecidos y adoptados por la entidad, mediante la implementación y el segu</t>
  </si>
  <si>
    <t>imiento al cumplimiento de los planes y programas a través de la medición de la gestión institucional, y evaluación con el fin de   lograr el desarrollo de estrategias enmarcadas para el cumplimiento de la misión y visión de la entidad.</t>
  </si>
  <si>
    <t>Formular y socializar los Planes Institucionales (Plan Estratégico Institucional y Desarrollo Administrativo, Plan Anual de Gestión, Plan Anticorrupción y de Atención al Ciudadano 2021).</t>
  </si>
  <si>
    <t xml:space="preserve">Número  de Planes  institucionales  formulados y socializados  </t>
  </si>
  <si>
    <t xml:space="preserve">El indicador mide el número de Planes Institucionales Estratégicos a cargo de la Oficina Asesora de Planeación que son elaborados y socializados a los grupos de valor e interés. </t>
  </si>
  <si>
    <t>PI01</t>
  </si>
  <si>
    <t>Oficina Asesora de Planeación</t>
  </si>
  <si>
    <t xml:space="preserve">Informes de seguimiento a Planes institucionales </t>
  </si>
  <si>
    <t>Elaborar informes de seguimiento a los planes Estratégicos Institucionales</t>
  </si>
  <si>
    <t>Número de Informes de seguimiento a Planes institucionales</t>
  </si>
  <si>
    <t>El indicador mide los seguimientos realizados a todos los planes institucionales estratégicos formulados por la entidad y relacionados en el procedimiento PIPD01</t>
  </si>
  <si>
    <t>PI03</t>
  </si>
  <si>
    <t xml:space="preserve">Actividades realizadas para la apropiación, fortalecimiento y seguimiento de la Planeación Estratégica en la entidad </t>
  </si>
  <si>
    <t>Ejecutar cronograma de actividades para la apropiación, fortalecimiento  y seguimiento de la planeación estratégica institucional.</t>
  </si>
  <si>
    <t xml:space="preserve">Número de actividades realizadas para la apropiación, fortalecimiento y seguimiento de la Planeación Estratégica en la entidad </t>
  </si>
  <si>
    <t xml:space="preserve">El indicador mide todas las actividades necesarias para llevar a cabo el cumplimiento del Objetivo del proceso de Formular, implementar y evaluar los planes y programas institucionales </t>
  </si>
  <si>
    <t>PI02</t>
  </si>
  <si>
    <t>Actividades ejecutadas en el plan de acción de MIPG de las políticas  "Planeación Institucional, Seguimiento y evaluación del desempeño institucional"</t>
  </si>
  <si>
    <t>Ejecutar cronograma de actividades para la implementación del Modelo Integrado de Planeación- MIPG para las políticas de Planeación Institucional y  Seguimiento y Evaluación del Desempeño Institucional</t>
  </si>
  <si>
    <t>Número de actividades ejecutadas en el plan de acción de MIPG de las políticas "Planeación Institucional, Seguimiento y evaluación del desempeño institucional"</t>
  </si>
  <si>
    <t>El indicador mide las actividades necesarias para eliminar las brechas existentes frente al FURAG y Autodiagnósticos realizados en el marco del MIPG en las políticas de Planeación Institucional, Seguimiento y evaluación del desempeño instituciona</t>
  </si>
  <si>
    <t>PI04</t>
  </si>
  <si>
    <t>Cumplimiento en el reporte de indicadores y compromisos de cada dependencia (PND, tableros de control y Ejes Estratégicos)</t>
  </si>
  <si>
    <t>Validar y realizar seguimiento al Cumplimiento en el reporte de indicadores y compromisos de cada dependencia (Situacional)</t>
  </si>
  <si>
    <t>Número de reportes de indicadores y compromisos de cada dependencia (PND, tableros de control y Ejes Estratégicos)</t>
  </si>
  <si>
    <t xml:space="preserve">El indicador mide el reporte  solicitado a las dependencias para el cumplimiento de indicadores frente ala PND, Tablero de control, ejes estrategicos. </t>
  </si>
  <si>
    <t>PI05</t>
  </si>
  <si>
    <t>Administración del Sistema Integrado de Gestión</t>
  </si>
  <si>
    <t>Actividades ejecutadas en el plan de acción de MIPG "Fortalecimiento Organizacional y Simplificación de Procesos"</t>
  </si>
  <si>
    <t>Establecer, implementar y mantener el Sistema Integrado de Gestión de la Entidad, mediante la elaboración y control de documentos y registros, la administración de Riesgos, la identificación y seguimiento de aspectos ambientales, la revisión por la d</t>
  </si>
  <si>
    <t>irección, la planificación y realización de auditorías internas con el fin de orientar, facilitar, seguir y tomar decisiones que permitan el logro de los objetivos institucionales en términos de eficiencia, eficacia y efectividad</t>
  </si>
  <si>
    <t>Ejecutar cronograma de actividades para la implementación del Modelo Integrado de Planeación- MIPG para la política de Fortalecimiento Organizacional y Simplificación de Procesos</t>
  </si>
  <si>
    <t>Número de actividades ejecutadas en el plan de acción de MIPG "Fortalecimiento Organizacional y Simplificación de Procesos"</t>
  </si>
  <si>
    <t>El indicador mide las actividades necesarias para eliminar las brechas existentes frente al FURAG y Autodiagnósticos realizados en el marco del MIPG en la política Fortalecimiento Organizacional y Simplificación de Procesos.</t>
  </si>
  <si>
    <t>AS08</t>
  </si>
  <si>
    <t>Actividades ejecutadas en el plan de acción de MIPG "Control interno".</t>
  </si>
  <si>
    <t>Ejecutar cronograma de actividades para la implementación del Modelo Integrado de Planeación y Gestión- MIPG, para la política de Control Interno</t>
  </si>
  <si>
    <t>Número de actividades ejecutadas en el plan de acción de MIPG  "Control interno"</t>
  </si>
  <si>
    <t>El indicador mide las actividades necesarias para eliminar las brechas existentes frente al FURAG y Autodiagnósticos realizados en el marco del MIPG en la política de Control Interno.</t>
  </si>
  <si>
    <t>AS07</t>
  </si>
  <si>
    <t xml:space="preserve">Actividades ejecutadas del cronograma del proyecto de Reingeniería de procesos  </t>
  </si>
  <si>
    <t>Ejecutar el cronograma del proyecto Reingeniería de Procesos para el fortalecimiento institucional</t>
  </si>
  <si>
    <t>Número de actividades realizadas para  la ejecución del proyecto de Reingeniería</t>
  </si>
  <si>
    <t xml:space="preserve">El indicador mide las actividades necesarias para la ejecución del Proyecto de reingeniería de la Superintendencia Nacional de Salud </t>
  </si>
  <si>
    <t>AS02</t>
  </si>
  <si>
    <t xml:space="preserve">Actividades realizadas y acciones de fortalecimiento evaluadas para la sostenibilidad del Sistema Integrado de Gestión </t>
  </si>
  <si>
    <t>Ejecutar cronograma de actividades y evaluar acciones de fortalecimiento para la sostenibilidad y apropiación del Sistema Integrado de Gestión</t>
  </si>
  <si>
    <t xml:space="preserve">Número de actividades realizadas  para la sostenibilidad del sistema Integrado de Gestión </t>
  </si>
  <si>
    <t xml:space="preserve">El indicador mide las actividades necesarias para llevar a cabo la sostenibilidad del sistema integrado de gestión en la entidad </t>
  </si>
  <si>
    <t>AS01</t>
  </si>
  <si>
    <t xml:space="preserve">Actividades realizadas para la para la  sostenibilidad y fortalecimiento  del Modelo Integrado de Planeación y Gestión - MIPG   </t>
  </si>
  <si>
    <t>Ejecutar cronograma de actividades para la sostenibilidad y fortalecimiento  del Modelo Integrado de Planeación y Gestión - MIPG</t>
  </si>
  <si>
    <t xml:space="preserve">Numero de  actvidades realizadas para la para la  sostenibilidad y fortalecimiento  del Modelo Integrado de Planeación y Gestión - MIPG   </t>
  </si>
  <si>
    <t xml:space="preserve">El indicador mide las actividades necesarias para  implementar y fortalecer el Modelo Integrado de Planeación y Gestión en la Entidad </t>
  </si>
  <si>
    <t>AS03</t>
  </si>
  <si>
    <t xml:space="preserve">Actividades realizadas y acciones de fortalecimiento evaluadas para la sostenibilidad del Subsistema de Responsabilidad Social </t>
  </si>
  <si>
    <t>Ejecutar cronograma de actividades y evaluar acciones de fortalecimiento para la sostenibilidad y apropiación del Subsistema de Responsabilidad Social</t>
  </si>
  <si>
    <t xml:space="preserve">Número de actividades realizadas  para la sostenibilidad del Subsistema de Responsabilidad Social </t>
  </si>
  <si>
    <t xml:space="preserve">El indicador mide las actividades necesarias para la  sostenibilidad del Subsistema de Responsabilidad Social  en la Entidad </t>
  </si>
  <si>
    <t>AS04</t>
  </si>
  <si>
    <t>Auditorias Internas del Sistema Integrado de Gestión - SIG  realizadas</t>
  </si>
  <si>
    <t>Ejecutar el programa de Auditorias Internas del Sistema Integrado de Gestión - SIG</t>
  </si>
  <si>
    <t>Número de Auditorias Internas del Sistema Integrado de Gestión - SIG  realizadas</t>
  </si>
  <si>
    <t xml:space="preserve">El indicador mide las Auditorias Internas del Sistema Integrado de Gestión - SIG  realizadas </t>
  </si>
  <si>
    <t>AS10</t>
  </si>
  <si>
    <t xml:space="preserve">Formulación, Implementación y Evaluación de Estudios  y Proyectos </t>
  </si>
  <si>
    <t xml:space="preserve">Informes de seguimiento de ejecución de los proyectos de inversión elaborados y publicados dentro de los primeros 12 días de cada mes </t>
  </si>
  <si>
    <t>Formular, implementar y evaluar estudios y proyectos, así como diseñar, producir, administrar y publicar  información estadística institucional, mediante la aplicación de metodologías e instrumentos técnicos establecidos o adoptados por la Entidad y</t>
  </si>
  <si>
    <t>la elaboración, validación y divulgación de informes, reportes y/o documentos técnicos con el fin de brindar información oportuna para la toma de decisiones y apoyar el cumplimiento de los objetivos institucionales.</t>
  </si>
  <si>
    <t>Elaborar y publicar informes de seguimiento frente a la ejecución de los proyectos de inversión</t>
  </si>
  <si>
    <t xml:space="preserve">Número de informes de seguimiento de ejecución de los proyectos de inversión elaborados y publicados dentro de los primeros 12 días de cada mes </t>
  </si>
  <si>
    <t xml:space="preserve">El indicador mide los informes de seguimiento realizados frente a la ejecución de los proyectos de inversión que tienen a cargo las diferentes áreas de la entidad. </t>
  </si>
  <si>
    <t>EP01</t>
  </si>
  <si>
    <t>Mensual</t>
  </si>
  <si>
    <t>Porcentaje de funcionarios con calificación satisfactoria, producto de evaluación virtual,  por cada actividad de capacitación.</t>
  </si>
  <si>
    <t>Evaluar las actividades de capacitación relacionadas con proyectos de inversión</t>
  </si>
  <si>
    <t xml:space="preserve">Número de funcionarios con calificación satisfactoria producto de evaluación virtual por cada actividad de capacitación </t>
  </si>
  <si>
    <t xml:space="preserve"> Número de funcionarios que asistieron a actividades de socialización y capacitación que fueron evaluados virtualmente.</t>
  </si>
  <si>
    <t xml:space="preserve">El indicador mide el porcentaje de evaluación de los funcionarios que obtienen calificación satisfactoria frente a las capacitaciones realizadas por el Grupo de Proyectos de Inversión de la Oficina Asesora de Planeación </t>
  </si>
  <si>
    <t>EP02</t>
  </si>
  <si>
    <t xml:space="preserve">Ejecución del presupuesto de inversión </t>
  </si>
  <si>
    <t>Realizar seguimiento y emitir alertas tempranas sobre la ejecución del presupuesto.</t>
  </si>
  <si>
    <t>Compromisos_presupuesto de inversión</t>
  </si>
  <si>
    <t xml:space="preserve"> Apropiación final_presupuesto de inversión</t>
  </si>
  <si>
    <t>El indicador mide la ejecución del presupuesto frente a los recursos dados por proyectos de inversión.</t>
  </si>
  <si>
    <t>EP05</t>
  </si>
  <si>
    <t>Representación Judicial en Tutelas</t>
  </si>
  <si>
    <t>Porcentaje de respuestas oportunas a acciones constitucionales de tutela</t>
  </si>
  <si>
    <t>Dar respuesta oportuna a las acciones de tutela en las cuales sea parte o intervenga la Superintendencia Nacional de Salud mediante las actuaciones administrativas internas y acciones judiciales de tutela requeridas, para garantizar la defensa jurídi</t>
  </si>
  <si>
    <t>ca de la Entidad y la protección de sus intereses, así como garantizar los derechos de los usuarios del Sistema General de Seguridad Social en Salud.</t>
  </si>
  <si>
    <t>Responder los requerimientos realizados por los despachos judiciales en el marco de las acciones de tutela.</t>
  </si>
  <si>
    <t xml:space="preserve">Número de acciones constitucionales de tutela con respuesta en términos de ley en el periodo </t>
  </si>
  <si>
    <t xml:space="preserve"> Número de acciones constitucionales de tutela recibidas en el periodo</t>
  </si>
  <si>
    <t xml:space="preserve">El indicador mide las respuestas dadas frente a las acciones de Tutela interpuestas en la Superintendencia Nacional de Salud </t>
  </si>
  <si>
    <t>JT01</t>
  </si>
  <si>
    <t>Dirección Juridica</t>
  </si>
  <si>
    <t>Porcentaje de requerimientos tramitados oportunamente en desarrollo de las acciones constitucionales de tutela</t>
  </si>
  <si>
    <t>Tramitar los requerimientos realizados por los despachos judiciales en el marco de las acciones de tutela</t>
  </si>
  <si>
    <t xml:space="preserve">Número de requerimientos gestionados en desarrollo de las acciones de tutela dentro de los términos de ley  </t>
  </si>
  <si>
    <t xml:space="preserve"> Número de requerimientos constitucionales en sede de tutela recibidas en el periodo</t>
  </si>
  <si>
    <t>El indicador mide los requerimientos tramitados oportunamente en desarrollo de las acciones constitucionales de tutela recibidas en sede.</t>
  </si>
  <si>
    <t>JT02</t>
  </si>
  <si>
    <t>Porcentaje de actos administrativos que resuelven los recursos solicitudes de revocatoria directa que se presenten dentro de los procesos de única instancia</t>
  </si>
  <si>
    <t>Proyectar los actos administrativos que resuelven los recursos de reposición,  y solicitudes de revocatoria directa que se presenten dentro de los procesos de única  instancia.</t>
  </si>
  <si>
    <t>Número de actos administrativos entregados para firma del Superintendente Nacional de Salud resolviendo recursos y solicitudes de única instancia</t>
  </si>
  <si>
    <t>No. De procesos y solicitudes presentadas con vencimiento dentro del término de oportunidad de única instancia</t>
  </si>
  <si>
    <t>Este indicador mide los actos administrativos que resuelven los recursos solicitudes de revocatoria directa que se presenten dentro de los procesos de única instancia</t>
  </si>
  <si>
    <t>PA09</t>
  </si>
  <si>
    <t>Porcentaje de actos administrativos que resuelve recursos de apelación y solicitudes dentro de procesos sancionatorios de segunda Instancia</t>
  </si>
  <si>
    <t>Proyectar los actos administrativos que resuelven los recursos de apelación y queja y solicitudes de revocatoria directa que se presentaron dentro de los procesos administrativos sancionatorios en segunda instancia.</t>
  </si>
  <si>
    <t>No Actos administrativos entregados para firma del Superintendente Nacional de Salud resolviendo recursos de apelación y solicitudes de segunda instancia</t>
  </si>
  <si>
    <t>No. De procesos administrativos con vencimiento dentro del término de oportunidad de segunda instancia</t>
  </si>
  <si>
    <t>Este indicador mide el número de actos administrativos que resuelven los recursos de apelación y solicitudes dentro de los procesos de segunda instancia.</t>
  </si>
  <si>
    <t>PA10</t>
  </si>
  <si>
    <t>Porcentaje de actos administrativos que resuelven los recursos de reposición y solicitudes presentadas contra las resoluciones de liquidación de tasa.</t>
  </si>
  <si>
    <t>Proyectar los actos administrativos que resuelven los recursos de reposición y solicitudes de revocatoria directa que se presentan contra las resoluciones de liquidación de tasa</t>
  </si>
  <si>
    <t>No. Actos administrativos que resuelven recursos y solicitudes de liquidación de tasa entregados para firma de la Secretaria General</t>
  </si>
  <si>
    <t>No. De recursos y solicitudes de liquidación de tasa remitidas dentro del periodo a reportar</t>
  </si>
  <si>
    <t>El indicador mide los actos administrativos que resuelven los recursos de reposición y solicitudes presentadas contra las resoluciones de liquidación de tasa.</t>
  </si>
  <si>
    <t>TS05</t>
  </si>
  <si>
    <t>Cobro Persuasivo y por Jurisdicción Coactiva</t>
  </si>
  <si>
    <t xml:space="preserve">Porcentaje de Efectividad en el recaudo </t>
  </si>
  <si>
    <t>Adelantar la gestión de cobro coactivo para la recuperación de las obligaciones a favor de la Superintendencia Nacional de Salud.</t>
  </si>
  <si>
    <t>Gestionar y controlar el recaudo del total de obligaciones (tasa, sanciones, contribución y Régimen Subsidiado) que se encuentren en proceso de cobro persuasivo y coactivo.</t>
  </si>
  <si>
    <t>Valor total de recaudo de las obligaciones clasificadas como cobrables</t>
  </si>
  <si>
    <t>Valor total de las obligaciones clasificadas como cobrables (IVC+Tasa)</t>
  </si>
  <si>
    <t>El indicador mide la efectividad del recaudo de las obligaciones clasificadas como cobrables.</t>
  </si>
  <si>
    <t>CJ01</t>
  </si>
  <si>
    <t xml:space="preserve">Secretaria General- Dirección Financiera </t>
  </si>
  <si>
    <t>Valor depurado en el periodo</t>
  </si>
  <si>
    <t>Depurar la cartera a partir de la acción ejecutiva de cobro de la cartera a 31 de diciembre de 2019</t>
  </si>
  <si>
    <t>Total valores depurados en el periodo</t>
  </si>
  <si>
    <t>El indicador refleja el valor a depurar en la cartera a partir de la acción ejecutiva de cobro  a 31 de diciembre de 2019</t>
  </si>
  <si>
    <t>CJ03</t>
  </si>
  <si>
    <t>Conceptos y Asesoría Jurídica</t>
  </si>
  <si>
    <t xml:space="preserve">Porcentaje de conceptos, solicitudes y derechos de petición tramitados </t>
  </si>
  <si>
    <t>Emitir conceptos jurídicos y respuestas a solicitudes y Derechos de petición, así como recopilar, proyectar y publicar el Boletín Jurídico, mediante la interpretación, aplicación y revisión de la normatividad vigente en materia de Seguridad Social en</t>
  </si>
  <si>
    <t>salud, para definir criterios orientadores que permitan tener un mayor y mejor comprensión del alcance de las normas que regulan el Sistema General de Seguridad Social en Salud.</t>
  </si>
  <si>
    <t>Proyectar dentro de los términos de ley, las respuestas a las solicitudes y derechos de petición  recibidos que sean competencia del grupo de conceptos de la Oficina Asesora Jurídica</t>
  </si>
  <si>
    <t>Número de conceptos, derechos de petición y solicitudes tramitados  en el trimestre</t>
  </si>
  <si>
    <t>Número de conceptos, derechos de petición y solicitudes recibidas  en el trimestre sujetos a los términos de ley</t>
  </si>
  <si>
    <t xml:space="preserve">El indicador muestra los conceptos técnicos realizados frente a las solicitudes realizadas en derechos de petición. </t>
  </si>
  <si>
    <t>AJ02</t>
  </si>
  <si>
    <t>Publicación trimestral del boletín jurídico en la página web de la Entidad</t>
  </si>
  <si>
    <t>Realizar actividades tendientes a la consolidación y publicación del boletín jurídico</t>
  </si>
  <si>
    <t>Número de boletines publicados en el periodo</t>
  </si>
  <si>
    <t>El indicador muestra los Boletines jurídicos realizados y publicados.</t>
  </si>
  <si>
    <t>AJ03</t>
  </si>
  <si>
    <t>Representación Judicial y Extrajudicial</t>
  </si>
  <si>
    <t>Porcentaje de acciones contencioso administrativas y ordinarias trámitadas dentro de los términos de ley</t>
  </si>
  <si>
    <t>Ejercer en debida forma la representación judicial y extrajudicial de la Superintendencia Nacional de Salud para salvaguardar y garantizar los derechos e intereses de la misma, en las acciones contencioso-administrativas, constitucionales, ordinarias</t>
  </si>
  <si>
    <t>, penales y administrativas, así como otro tipo de requerimientos judiciales y extrajudiciales.</t>
  </si>
  <si>
    <t>Elaborar demandas, contestaciones y ejercer la actividad procesal</t>
  </si>
  <si>
    <t>Número de acciones contencioso administrativas y ordinarias tramitadas dentro de los términos de ley en el periodo</t>
  </si>
  <si>
    <t>Total de acciones contencioso administrativas y ordinarias recibidas para trámite en el periodo</t>
  </si>
  <si>
    <t>El indicador muestra las demandas y contestaciones respondidas o tramitadas de orden contencioso administrativo</t>
  </si>
  <si>
    <t>JE01</t>
  </si>
  <si>
    <t>Porcentaje solicitudes de conciliaciones presentadas al Comité de Conciliación</t>
  </si>
  <si>
    <t>Someter los asuntos de competencia al Comité de Conciliación</t>
  </si>
  <si>
    <t>Número de solicitudes de conciliaciones presentadas ante el Comité de conciliación en el periodo</t>
  </si>
  <si>
    <t>Número de solicitudes de conciliaciones recibidas 15 días calendario antes de la última fecha programada para realizar el Comité de conciliación en el periodo</t>
  </si>
  <si>
    <t>El indicador muestra las solicitudes de conciliación presentadas ante el Comité de acuerdo a las recibidas 15 días antes de la fecha programada para la realización del mismo.</t>
  </si>
  <si>
    <t>JE02</t>
  </si>
  <si>
    <t>Porcentaje de sentencias favorables a la Superintendencia Nacional de Salud</t>
  </si>
  <si>
    <t>Medir la  tasa de éxito procesal.</t>
  </si>
  <si>
    <t>Número de sentencias a favor de la Superintendencia Nacional de Salud notificadas en el periodo</t>
  </si>
  <si>
    <t>Número de sentencias expedidas en el periodo</t>
  </si>
  <si>
    <t>El indicador mide el número de sentencias a favor de la Superintendencia Nacional de Salud notificadas</t>
  </si>
  <si>
    <t>JE03</t>
  </si>
  <si>
    <t>Actividades ejecutadas en el plan de acción de MIPG de la política de Defensa Jurídica</t>
  </si>
  <si>
    <t>Ejecutar las actividades plasmadas en el plan de acción de (FURAG y Autodiagnóstico de MIPG), correspondiente a la política de "Defensa Jurídica"</t>
  </si>
  <si>
    <t>Número de actividades ejecutadas en el plan de acción de MIPG de la política de Defensa Jurídica</t>
  </si>
  <si>
    <t>El indicador mide las actividades necesarias para eliminar las brechas existentes frente al FURAG y Autodiagnósticos realizados en el marco del MIPG en las políticas relacionadas.</t>
  </si>
  <si>
    <t>JE04</t>
  </si>
  <si>
    <t>Comunicación Integral</t>
  </si>
  <si>
    <t>Porcentaje de visualizaciones de los contenidos emitidos en la comunicación interna</t>
  </si>
  <si>
    <t>Informar a nuestros públicos objetivos tanto internos como externos así como a los actores  del Sistema General de Seguridad Social en Salud (SGSSS), sobre las políticas, programas,  acciones de IVC y directrices adoptadas por la Superintendencia Nac</t>
  </si>
  <si>
    <t>ional de Salud, definidas dentro la política de comunicaciones, con el propósito de fomentar en los servidores un sentido de pertenencia y una cultura organizacional en torno a una gestión ética, eficiente y eficaz y generar confianza en la entidad a</t>
  </si>
  <si>
    <t>todos los actores que hacen parte del SGSSS.</t>
  </si>
  <si>
    <t>Evaluar las campañas y mensajes de comunicación interna de acuerdo con la muestra seleccionada</t>
  </si>
  <si>
    <t>Número de visualizaciones de los contenidos emitidos en la comunicación interna</t>
  </si>
  <si>
    <t>Número de contenidos de información socializada</t>
  </si>
  <si>
    <t>El indicador hace referencia a las visualizaciones realizadas por los funcionarios de la SNS frente a las campañas, piezas y difusiones realizada por la OAC en los diferentes canales internos de la entidad.</t>
  </si>
  <si>
    <t>CI04</t>
  </si>
  <si>
    <t>Oficina Asesora de Comunicaciones</t>
  </si>
  <si>
    <t>Encuestas de satisfacción de la comunicación  interna</t>
  </si>
  <si>
    <t>Realizar encuesta de percepción de la comunicación interna ( mensajes, campañas, videos, notas, piezas gráficas, entrevistas)</t>
  </si>
  <si>
    <t xml:space="preserve">Numero de encuestas con resultado satisfactorio de la comunicación  interna realizadas </t>
  </si>
  <si>
    <t>El indicador mide el nivel de satisfacción de los funcionarios y contratistas de la entidad frente las campañas, piezas y difusiones enviadas por la OAC en los diferentes canales internos de la entidad.</t>
  </si>
  <si>
    <t>CI05</t>
  </si>
  <si>
    <t>Informes de seguimiento sobre el comportamiento de canales digitales elaborados.</t>
  </si>
  <si>
    <t>Realizar seguimiento a través de la  herramienta metodológica del comportamiento de los canales digitales de la entidad</t>
  </si>
  <si>
    <t>Número de informes de seguimiento sobre el comportamiento de canales digitales elaborados</t>
  </si>
  <si>
    <t>El indicador mide el seguimiento a través de la  herramienta metodológica del comportamiento de los canales digitales de la entidad</t>
  </si>
  <si>
    <t>CI01</t>
  </si>
  <si>
    <t xml:space="preserve">Apariciones del Superintendente Nacional de Salud en los medios de comunicación </t>
  </si>
  <si>
    <t>Realizar actividades de relacionamiento con los medios de comunicación para mostrar la gestión institucional</t>
  </si>
  <si>
    <t>Número de apariciones orgánicas realizadas</t>
  </si>
  <si>
    <t xml:space="preserve">El indicador muestra la participación en medios de comunicación nacionales del Superintendente Nacional de Salud o el cuerpo directivo. </t>
  </si>
  <si>
    <t>CI02</t>
  </si>
  <si>
    <t xml:space="preserve">Audiencia Pública de Rendición de Cuentas </t>
  </si>
  <si>
    <t>Realizar Audiencia Pública de Rendición de Cuentas</t>
  </si>
  <si>
    <t>Número de Audiencia Pública de Rendición de Cuentas realizada</t>
  </si>
  <si>
    <t>El indicador mide la Audiencia Pública de Rendición de Cuentas que realiza el Superintendente Nacional de Salud. A todos los usuarios del SGSSS</t>
  </si>
  <si>
    <t>CI03</t>
  </si>
  <si>
    <t xml:space="preserve">Anual </t>
  </si>
  <si>
    <t>Diseño E Implementación De Políticas, Metodologías, E Instrumentos Para La Inspección, Vigilancia Y Control (IVC)</t>
  </si>
  <si>
    <t>Porcentaje  de actividades realizadas para la elaboración de las  Metodologías e instrumentos en desarrollo frente a las actividades programadas de metodologías e instrumentos solicitadas por las dependencias.</t>
  </si>
  <si>
    <t>Diseñar y actualizar políticas, metodologías e instrumentos para la Inspección, Vigilancia y Control (IVC) mediante la definición del alcance, la situación inicial, los requerimientos técnicos, las estrategias de implementación y el cronograma, el de</t>
  </si>
  <si>
    <t>sarrollo de las etapas de validación, seguimiento y evaluación ex – post, con el propósito de proveer herramientas técnicas estandarizadas para el desarrollo de las actividades de IVC y los lineamientos institucionales que enmarcarán su ejecución.</t>
  </si>
  <si>
    <t>Realizar actividades para la elaboración de metodologías, instrumentos y políticas para la supervisión del SGSSS.</t>
  </si>
  <si>
    <t>Numero de actividades realizadas en el período</t>
  </si>
  <si>
    <t>Número de actividades programadas en el período para el desarrollo de metodologías e instrumentos solicitados por las dependencias</t>
  </si>
  <si>
    <t>El indicador muestra las actividades necesarias para la realización de metodologías o instrumentos solicitadas por las dependencias.</t>
  </si>
  <si>
    <t>MI01</t>
  </si>
  <si>
    <t>Dirección de Innovación y Desarrollo</t>
  </si>
  <si>
    <t>Metodologías, Instrumentos y Políticas revisados y ajustados</t>
  </si>
  <si>
    <t>Realizar actividades para la revisión y ajuste de metodologías, instrumentos y políticas para la supervisión del SGSSS.</t>
  </si>
  <si>
    <t>Número de Metodologías, Instrumentos y Políticas revisados y ajustados</t>
  </si>
  <si>
    <t>El indicador mide las metodologías, Instrumentos y Políticas revisados y ajustados para la supervisión del SGSSS</t>
  </si>
  <si>
    <t>MI04</t>
  </si>
  <si>
    <t>Metodologías e instrumentos evaluados</t>
  </si>
  <si>
    <t>Evaluar las metodologías e instrumentos diseñados para la supervisión del SGSSS.</t>
  </si>
  <si>
    <t>Número de metodologías e instrumentos  evaluados</t>
  </si>
  <si>
    <t xml:space="preserve">El indicador busca evaluar las metodologías e instrumentos diseñados para la supervisión del SGSSS.  </t>
  </si>
  <si>
    <t>MI05</t>
  </si>
  <si>
    <t>Porcentaje  de actividades realizadas  para aportar a las acciones de IVC a partir de la información disponible.</t>
  </si>
  <si>
    <t>Diseñar modelos y desarrollar análisis para aportar a las acciones de IVC a partir de la información disponible.</t>
  </si>
  <si>
    <t>Número de actividades programadas en el período para el diseño de modelos y análisis de acciones de IVC</t>
  </si>
  <si>
    <t>El indiacdor mide las actividades realizadas  para aportar a las acciones de IVC a partir de la información disponible.</t>
  </si>
  <si>
    <t>MI02</t>
  </si>
  <si>
    <t>Porcentaje de avances en la salidas de información o informes del sector realizados en el período</t>
  </si>
  <si>
    <t>Implementar salidas de información aplicando métodos de analítica</t>
  </si>
  <si>
    <t>Número de salidas de información o informes del sector realizados en el período</t>
  </si>
  <si>
    <t>Número de salidas de información o informes del sector programadas en el período</t>
  </si>
  <si>
    <t>El indicador muestra los informes realizados por la OMSAR del sector salud para la toma de decisiones frente a la IVC.</t>
  </si>
  <si>
    <t>MI06</t>
  </si>
  <si>
    <t>Porcentaje de actividades realizadas de revisión y ajuste</t>
  </si>
  <si>
    <t>Revisar y ajustar la normatividad y las intrucciones dirigidas a los vigilados de las Superintendencia Nacional de Salud</t>
  </si>
  <si>
    <t>Número de instrucciones a vigilados revisados y ajustados</t>
  </si>
  <si>
    <t>Número de instrucciones programadas en el período</t>
  </si>
  <si>
    <t>El indicador sirve para revisar y ajustar la normatividad y las intrucciones dirigidas a los vigilados de las Superintendencia Nacional de Salud</t>
  </si>
  <si>
    <t>MI07</t>
  </si>
  <si>
    <t>Porcentaje de análisis y propuestas de la reglamentación realizados</t>
  </si>
  <si>
    <t>Revisar y proponer ajustes a la normatividad que regula al SGSSS</t>
  </si>
  <si>
    <t>Número de análisis y propuestas de la reglamentación realizados en el periodo</t>
  </si>
  <si>
    <t>número de proyectos reglamentarios del sistema publicados en la vigencia</t>
  </si>
  <si>
    <t xml:space="preserve">El indicador mide el análisis y propuestas de la reglamentación del SGSSS. </t>
  </si>
  <si>
    <t>MI08</t>
  </si>
  <si>
    <t>Total de actividades ejecutadas para la Organización de la Información Estadística Institucional</t>
  </si>
  <si>
    <t>Organizar y difundir las cifras y la Información Estadística de la Superintendencia en medios y canales institucionales</t>
  </si>
  <si>
    <t>Número de actividades realizadas oportunamente para la Organización de la Información Estadística Institucional</t>
  </si>
  <si>
    <t xml:space="preserve">El indicador mide las actividades realizadas frente a la implementación y fortalecimiento de la Información Estadística Institucional </t>
  </si>
  <si>
    <t>EP04</t>
  </si>
  <si>
    <t>Gobierno Y Gestión De La Información</t>
  </si>
  <si>
    <t>Total de actividades ejecutadas para desarrollar el Gobierno y la Gestión de los Datos y la Información</t>
  </si>
  <si>
    <t>Gobernar, generar, elaborar e implementar mecanismos para la gestión eficaz de administración de la información, mediante la elaboración de políticas, lineamientos, la administración de riesgos de seguridad de la información, el análisis de la calida</t>
  </si>
  <si>
    <t>d de datos, la implantación de controles de seguridad física y lógica y de informes de vulnerabilidades técnicas, para preservar la integridad, disponibilidad, confidencialidad, privacidad y calidad de la información de la entidad.</t>
  </si>
  <si>
    <t>Ejecutar actividades que aporten al desarrollo del Gobierno y la Gestión de los Datos y la Información de la Superintendencia Nacional de Salud</t>
  </si>
  <si>
    <t>Número de actividades ejecutadas  oportunamente para desarrollar el Gobierno y la Gestión de los Datos y la Información</t>
  </si>
  <si>
    <t xml:space="preserve">El indicador mide las actividades realizadas frente a la implementación del gobierno y la Gestión de los datos y la información Institucional </t>
  </si>
  <si>
    <t>GG02</t>
  </si>
  <si>
    <t>Gestión de Servicios Tecnológicos</t>
  </si>
  <si>
    <t>Porcentaje acumulado de actividades ejecutadas en el PETI</t>
  </si>
  <si>
    <t>Proveer servicios tecnológicos mediante la atención y solución de incidentes, problemas, requerimientos y gestión de cambios  para garantizar  el desarrollo y cumplimiento de las labores de los usuarios de la entidad</t>
  </si>
  <si>
    <t>Ejecutar el Plan Estrategico de Tecnologías de la Información y las Comunicaciones PETI para los procesos de transformación digital de la Entidad</t>
  </si>
  <si>
    <t>Número de actividades ejecutadas en el PETI</t>
  </si>
  <si>
    <t>Número actividades programadas en el periodo</t>
  </si>
  <si>
    <t>El indicador muestre el porcentaje de avance en las actividades programadas para la implementación y cumplimiento del Plan Estratégico de Tecnologías de la Información y las Comunicaciones PETI</t>
  </si>
  <si>
    <t>GG01</t>
  </si>
  <si>
    <t>Porcentaje de avance en la integración al portal unico del estado GOV.CO</t>
  </si>
  <si>
    <t>Numero de trámites integrados a GOV.CO</t>
  </si>
  <si>
    <t>Numero de tramites habilitados en la SNS</t>
  </si>
  <si>
    <t>El indicador mide el avance en la integración al portal unico del estado GOV.CO</t>
  </si>
  <si>
    <t>GG05</t>
  </si>
  <si>
    <t>Porcentaje de actividades implementadas en el Plan de Seguridad y Privacidad de la Información</t>
  </si>
  <si>
    <t>Implementar el Plan de Seguridad y Privacidad de la Información</t>
  </si>
  <si>
    <t>Número de actividades implementadas en el Plan de Seguridad y Privacidad de la Información</t>
  </si>
  <si>
    <t>El indicador muestre el porcentaje de avance en las actividades programadas para la implementación y cumplimiento del Plan de Seguridad y Privacidad de la Información</t>
  </si>
  <si>
    <t>GG03</t>
  </si>
  <si>
    <t>Porcentaje de actividades implementadas en el Plan de Tratamiento de Riesgos de Seguridad y Privacidad de la Información</t>
  </si>
  <si>
    <t>Implementar el Plan de Tratamiento de Riesgos de Seguridad y Privacidad de la Información</t>
  </si>
  <si>
    <t>Número de actividades implementadas en el   Plan de Tratamiento de Riesgos de Seguridad y Privacidad de la Información</t>
  </si>
  <si>
    <t>El indicador muestre el porcentaje de avance en las actividades programadas para la implementación y cumplimiento del Plan de Tratamiento de Riesgos de Seguridad y Privacidad de la Información</t>
  </si>
  <si>
    <t>GG04</t>
  </si>
  <si>
    <t>Provisión de soluciones Tecnológicas</t>
  </si>
  <si>
    <t>Porcentaje de actividades ejecutadas en la implementación de la Arquitectura de TI</t>
  </si>
  <si>
    <t>Proveer soluciones tecnológicas mediante la gestión de arquitectura y la gestión de aplicaciones de T.I, a fin de  Optimizar el servicio, los procesos y recursos de la entidad.</t>
  </si>
  <si>
    <t>Realizar la ejecución de las actividades establecidas en el cronograma para la  implementación de la arquitectura de TI</t>
  </si>
  <si>
    <t>Número de actividades ejecutadas en la implementación de la arquitectura de TI</t>
  </si>
  <si>
    <t>El indicador muestre el porcentaje de avance en las actividades programadas para la implementación de la Arquitectura de TI</t>
  </si>
  <si>
    <t>RS03</t>
  </si>
  <si>
    <t>Porcentaje de seguimiento a la disponibilidad de TI, para garantizar el funcionamiento de los componentes tecnologicos</t>
  </si>
  <si>
    <t>Gestionar la operación y garantizar el funcionamiento de los componentes tecnológicos desde la Oficina de Tecnologías de la Información para la Superintendencia Nacional de Salud</t>
  </si>
  <si>
    <t>Número de actividades de seguimientos a la disponibilidad de TI realizadas para el funcionamiento de los componentes tecnológicos</t>
  </si>
  <si>
    <t>Número actividades programadas para el funcionamiento de los componentes tecnológicos</t>
  </si>
  <si>
    <t>El indicador mide el seguimiento a la disponibilidad de TI, para garantizar el funcionamiento de los componentes tecnologicos</t>
  </si>
  <si>
    <t>GS05</t>
  </si>
  <si>
    <t xml:space="preserve">Porcentaje de Eficiencia en la atención de requerimientos </t>
  </si>
  <si>
    <t>Cumplir con la prestación de  servicios de TI</t>
  </si>
  <si>
    <t>Número de requerimientos solucionados</t>
  </si>
  <si>
    <t>Número de requerimientos recibidos</t>
  </si>
  <si>
    <t>El Indicador muestra la Eficiencia en la atención de requerimientos recibidos durante el mes</t>
  </si>
  <si>
    <t>GS03</t>
  </si>
  <si>
    <t>Porcentaje de requerimientos internos de demanda a la OTI</t>
  </si>
  <si>
    <t>Identificar la evolución de los requerimientos recibidos por la OTI.</t>
  </si>
  <si>
    <t>Número de requerimientos internos atendidos por la OTI</t>
  </si>
  <si>
    <t xml:space="preserve">El indicador muestra los requerimientos internos atendidos por la OTI frente a los recibidos </t>
  </si>
  <si>
    <t>RS04</t>
  </si>
  <si>
    <t>Actividades ejecutadas en el plan de acción de MIPG de las políticas "Gobierno y Seguridad Digital"</t>
  </si>
  <si>
    <t>Ejecutar las actividades plasmadas en el plan de acción de (FURAG y Autodiagnóstico de MIPG), correspondiente a las políticas de "Gobierno y Seguridad Digital"</t>
  </si>
  <si>
    <t>Número de actividades ejecutadas en el plan de acción de MIPG de las políticas "Gobierno y Seguridad Digital"</t>
  </si>
  <si>
    <t>El indicador mide las actividades necesarias para eliminar las brechas existentes frente al FURAG y Autodiagnósticos realizados en el marco del MIPG en las políticas de Gobierno y Seguridad Digital.</t>
  </si>
  <si>
    <t>GS04</t>
  </si>
  <si>
    <t>Administración de personal,  Fortalecimiento de competencias, Bienestar social, Estímulos e Incentivos, Evaluación del Desempeño, Gestión del Sistema de Seguridad Social en Salud</t>
  </si>
  <si>
    <t xml:space="preserve">Porcentaje acumulado de avance en la ejecución del Plan Estratégico de Desarrollo del Talento Humano </t>
  </si>
  <si>
    <t>Formular, gestionar y controlar las actividades necesarias para la vinculación, compensación, permanencia y retiro de los empleados públicos de la Superintendencia Nacional de Salud, mediante el uso y registro en los sistemas de información instituci</t>
  </si>
  <si>
    <t>onales y externos dispuestos de conformidad con la normatividad vigente, con el fin de proporcionar personal competente para el logro de la misión de la entidad.</t>
  </si>
  <si>
    <t>Formular,  ejecutar y evaluar  el Plan Estratégico de  Gestión del Talento Humano-PETH basado en el Modelo Integral de Gestión de Personas. (Plan anual de vacantes, Plan de Previsión de Recursos Humanos, Plan institucional de Capacitación, Plan de Bi</t>
  </si>
  <si>
    <t>enestar social, Estímulos e Incentivos, Plan Anual de Trabajo de Seguridad y Salud en el Trabajo)</t>
  </si>
  <si>
    <t>Número de actividades ejecutadas en el periodo</t>
  </si>
  <si>
    <t xml:space="preserve"> Número de actividades programadas en el cronograma del Plan Estratégico de Desarrollo del Talento Humano en el periodo</t>
  </si>
  <si>
    <t xml:space="preserve">El indicador muestra el nivel de avance en la ejecución de actividades programadas para la implementación y desarrollo del Plan Estratégico de Desarrollo del Talento Humano </t>
  </si>
  <si>
    <t>AP01</t>
  </si>
  <si>
    <t xml:space="preserve">Secretaria General - Direción de Talento Humano </t>
  </si>
  <si>
    <t xml:space="preserve">Fortalecimiento de competencias </t>
  </si>
  <si>
    <t>Porcentaje acumulado de avance en la ejecución del Plan institucional de capacitación</t>
  </si>
  <si>
    <t>Cualificar los servidores públicos de la Superintendencia Nacional de Salud, mediante eventos de capacitación para mejorar su desempeño en el puesto de trabajo.</t>
  </si>
  <si>
    <t>Ejecutar  el Cronograma del plan institucional de capacitación ( Componente de Gestión del Desarrollo)</t>
  </si>
  <si>
    <t>Número de actividades ejecutadas en el período</t>
  </si>
  <si>
    <t xml:space="preserve"> Número de actividades programadas en el cronograma del Plan institucional de capacitación</t>
  </si>
  <si>
    <t>El indicador mide la ejecución de actividades del Cronograma del plan institucional de capacitación ( Componente de Gestión del Desarrollo)</t>
  </si>
  <si>
    <t>FC01</t>
  </si>
  <si>
    <t>Bienestar social estimulos e incentivos</t>
  </si>
  <si>
    <t xml:space="preserve">Porcentaje acumulado de avance en la ejecución del Plan de bienestar social y estímulos </t>
  </si>
  <si>
    <t>Promocionar estrategias de participación e integración que estimulen a los funcionarios, mediante la implementación de actividades orientadas al bienestar y los incentivos, con el fin de contribuir con el mejoramiento de la calidad de vida de los mis</t>
  </si>
  <si>
    <t>mos.</t>
  </si>
  <si>
    <t>Ejecutar  el Cronograma del plan de bienestar social y estímulos (Componente Gestión de la Relaciones Humanas)</t>
  </si>
  <si>
    <t xml:space="preserve"> Número de actividades programadas en el cronograma del Plan de bienestar social y estímulos</t>
  </si>
  <si>
    <t xml:space="preserve">El indicador mide el avance en la ejecución del Plan de bienestar social y estímulos </t>
  </si>
  <si>
    <t>BE01</t>
  </si>
  <si>
    <t>Gestión del sistema de seguridad y salud en el tarbajo</t>
  </si>
  <si>
    <t>Porcentaje acumulado de avance en la ejecución del Plan anual de Seguridad y Salud en el Trabajo</t>
  </si>
  <si>
    <t>Diseñar, implementar y mantener los estándares legales en materia de Seguridad y Salud en el Trabajo, a través de campañas, planes, programas y eventos con el fin de contribuir en la promoción y el cuidado de la salud, la seguridad y el bienestar lab</t>
  </si>
  <si>
    <t>oral de los servidores de la Entidad.</t>
  </si>
  <si>
    <t>Ejecutar  el Cronograma del plan Anual de Seguridad y salud en el Trabajo (Componente de Gestión de las Relaciones Humanas)</t>
  </si>
  <si>
    <t xml:space="preserve"> Número de actividades programadas en el cronograma del Plan anual de Seguridad y Salud en el Trabajo</t>
  </si>
  <si>
    <t>El indicador mide el avance en la ejecución del Plan anual de Seguridad y Salud en el Trabajo</t>
  </si>
  <si>
    <t>ST01</t>
  </si>
  <si>
    <t xml:space="preserve">Administración de personal </t>
  </si>
  <si>
    <t>Porcentaje acumulado de avance en la ejecución del cronograma para la implementación de la  política de integridad</t>
  </si>
  <si>
    <t>Ejecutar el cronograma para la implementación de la Política de integridad desde el componente #6 del PAAC 2021 ( Componente de Gestión de las Relaciones Humanas)</t>
  </si>
  <si>
    <t xml:space="preserve"> Número de actividades programadas en el cronograma para la implementación de la  política de integridad</t>
  </si>
  <si>
    <t>El indicador mide el avance en la ejecución del cronograma para la implementación de la  política de integridad</t>
  </si>
  <si>
    <t>AP02</t>
  </si>
  <si>
    <t xml:space="preserve">Porcentaje acumulado de avance en la ejecución del cronograma para la Implementación de la Política de Talento Humano -MIPG. </t>
  </si>
  <si>
    <t>Ejecutar el cronograma  para la Implementación de la Política de Talento Humano -MIPG. , desde el PETH. (Modelo Integral de la Gestión de Personas)</t>
  </si>
  <si>
    <t xml:space="preserve"> Número de actividades programadas en el  cronograma para la Implementación de la Política de Talento Humano -MIPG en el periodo</t>
  </si>
  <si>
    <t>El indicador mide el avance en la ejecución para la Implementación de la Política de Talento Humano -MIPG</t>
  </si>
  <si>
    <t>AP03</t>
  </si>
  <si>
    <t xml:space="preserve"> Fortalecimiento de competencias</t>
  </si>
  <si>
    <t xml:space="preserve">Porcentaje acumulado de avance en la ejecución del cronograma para la Implementación de la Política de Gestión del Conocimiento -MIPG. </t>
  </si>
  <si>
    <t>Ejecutar el cronograma  para la Implementación de la Política de Gestión del Conocimiento -MIPG. (Componente de Gestión del Desarrollo)</t>
  </si>
  <si>
    <t xml:space="preserve"> Número de actividades programadas en el cronograma para la Implementación de la Política de Gestión del Conocimiento -MIPG en el periodo</t>
  </si>
  <si>
    <t>El indicador muestra el nivel de avance en la ejecución de actividades programadas para la implementación y desarrollo  la Política de Gestión del Conocimiento</t>
  </si>
  <si>
    <t>FC02</t>
  </si>
  <si>
    <t xml:space="preserve">Informes de Monitoreos de Riesgos allegado a la Secretaria General </t>
  </si>
  <si>
    <t>Enviar a Secretaría General un informe con los soportes y monitoreo de los Riesgos de Gestión y Riesgos de Corrupción con corte a 31 de junio y 31 de diciembre de la vigencia.</t>
  </si>
  <si>
    <t xml:space="preserve">Número de Informes de Monitoreos de Riesgos allegado a la Secretaria General </t>
  </si>
  <si>
    <t xml:space="preserve">El indicador mide los Monitoreos de Riesgos allegado a la Secretaria General </t>
  </si>
  <si>
    <t>AS11</t>
  </si>
  <si>
    <t>Secretaria General</t>
  </si>
  <si>
    <t>Contractual</t>
  </si>
  <si>
    <t>Seguimientos a la Gestión Contractual realizados</t>
  </si>
  <si>
    <t>Celebrar el contrato o convenio y apoyar la ejecución satisfactoria del mismo, mediante la supervisión o interventoría y seguimiento de las obligaciones contractuales con el debido cumplimiento de la normatividad vigente, las obligaciones establecida</t>
  </si>
  <si>
    <t>s en el Manual de Contratación de la Entidad, así como los atributos de calidad, oportunidad y legalidad, con el fin de apoyar el cumplimiento de la misión, operación y el Plan de Contratación de la Entidad</t>
  </si>
  <si>
    <t>Realizar el seguimiento a la Gestión Contractual.</t>
  </si>
  <si>
    <t>Número de seguimientos a la Gestión Contractual realizados</t>
  </si>
  <si>
    <t xml:space="preserve">Este indicador muestra los informes realizados de Seguimientos a la Gestión Contractual programados y solicitados por la alta dirección </t>
  </si>
  <si>
    <t>PC04</t>
  </si>
  <si>
    <t xml:space="preserve">Secretaria General - Dirección de Contratación </t>
  </si>
  <si>
    <t>Porcentaje de avance en Contratos celebrados</t>
  </si>
  <si>
    <t>Celebrar los contratos y/o convenios previstos en el Plan Anual de Adquisiciones a través de la plataforma de SECOP II</t>
  </si>
  <si>
    <t>Número de contratos celebrados</t>
  </si>
  <si>
    <t>Número de solicitudes previstas en el Plan Anual de Adquisiciones radicadas por las dependencias</t>
  </si>
  <si>
    <t xml:space="preserve">Este indicador muestra el resultado de los contratos celebrados frente a los planeados en el Plan Anual de Adquisiciones </t>
  </si>
  <si>
    <t>PC02</t>
  </si>
  <si>
    <t>Porcentaje de modificaciones contractuales tramitadas</t>
  </si>
  <si>
    <t>Tramitar las modificaciones contractuales radicadas</t>
  </si>
  <si>
    <t>Número de modificaciones contractuales  tramitadas</t>
  </si>
  <si>
    <t>Número de modificaciones contractuales radicadas</t>
  </si>
  <si>
    <t xml:space="preserve">El indicador muestra las modificaciones realizadas al Plan Anual de Adquisiciones solicitadas por las dependencias </t>
  </si>
  <si>
    <t>PC03</t>
  </si>
  <si>
    <t>Bimestral</t>
  </si>
  <si>
    <t>Administración de la Gestión Documental</t>
  </si>
  <si>
    <t>Porcentaje de avance en la ejecución del PINAR</t>
  </si>
  <si>
    <t>Administrar la documentación recibida y producida por la Entidad mediante el uso de los estándares del tratamiento de documentos (físicos o electrónicos), de la normatividad vigente, notificación de los actos administrativos y demás documentos con el</t>
  </si>
  <si>
    <t>fin de facilitar el trámite, utilización, consulta de las partes interesadas y la conservación de la memoria institucional de la Superintendencia Nacional de Salud.</t>
  </si>
  <si>
    <t>Formular y ejecutar el PINAR</t>
  </si>
  <si>
    <t>Número de actividades ejecutadas en el PINAR</t>
  </si>
  <si>
    <t>Número de actividades formuladas a ejecutar en el periodo</t>
  </si>
  <si>
    <t>El indicador muestra el nivel de avance en la ejecución de actividades programadas para la implementación y desarrollo  del Plan Institucional de Archivos - PINAR</t>
  </si>
  <si>
    <t>GD12</t>
  </si>
  <si>
    <t xml:space="preserve">Secretaria General - Dirección Administrativa </t>
  </si>
  <si>
    <t xml:space="preserve">Porcentaje acumulado de avance en la ejecución del Plan de Implementación de la Política de Gestión Documental </t>
  </si>
  <si>
    <t>Ejecutar el Plan de Implementación de la Política de Gestión Documental 2021 según MIPG</t>
  </si>
  <si>
    <t>Número de actividades ejecutadas en el Plan de implementación de la política de Gestión Documental en el 2021</t>
  </si>
  <si>
    <t xml:space="preserve"> Número de actividades formuladas a ejecutar en el periodo en el Plan de implementación de la política de Gestión Documental en el 2021</t>
  </si>
  <si>
    <t xml:space="preserve">El indicador muestra el nivel de avance en la ejecución de actividades programadas para la implementación y desarrollo  de la Política de Gestión Documental 2020 según MIPG </t>
  </si>
  <si>
    <t>GD05</t>
  </si>
  <si>
    <t>Porcentaje de error en el direccionamiento de los documentos de entrada radicados a las dependencias.</t>
  </si>
  <si>
    <t>Disminuir el porcentaje de error en el direccionamiento de los documentos de entrada radicados a las dependencias respecto al promedio del año  inmediatamente anterior (Línea base)</t>
  </si>
  <si>
    <t>Número de documentos de entrada con error en el direccionamiento durante el periodo</t>
  </si>
  <si>
    <t>Total documentos de entrada radicados en el periodo</t>
  </si>
  <si>
    <t xml:space="preserve">Este indicador muestra la disminución en el porcentaje de error en el direccionamiento de los documentos allegados a la SNS. </t>
  </si>
  <si>
    <t>GD02</t>
  </si>
  <si>
    <t xml:space="preserve">Menor a 1%
</t>
  </si>
  <si>
    <t>[0%,  1%]</t>
  </si>
  <si>
    <t>(1%, 3%)</t>
  </si>
  <si>
    <t>Mayor o igual a 3,0%</t>
  </si>
  <si>
    <t xml:space="preserve">Porcentaje de error en la digitalización de documentos. </t>
  </si>
  <si>
    <t>Disminuir el porcentaje de error de documentos digitalizados con cumplimiento de las características de calidad, respecto al promedio del año inmediatamente anterior (Línea Base)</t>
  </si>
  <si>
    <t>Número de documentos con error en la digitalización y cargue al sistema durante el periodo</t>
  </si>
  <si>
    <t>Número Total de documentos digitalizados durante el periodo</t>
  </si>
  <si>
    <t xml:space="preserve">Este indicador muestra la disminución en el porcentaje de error en la digitalización y cargue del sistema de los documentos direccionados a las dependencias de la SNS. </t>
  </si>
  <si>
    <t>GD03</t>
  </si>
  <si>
    <t>Número de mesas de trabajo realizadas con el operador de mensajería expresa para verificar la oportunidad en la entrega de las comunicaciones</t>
  </si>
  <si>
    <t>Establecer mesas de trabajo con el operador de mensajería expresa para verificar la oportunidad en la entrega de las comunicaciones y así establecer lineamientos de mejora</t>
  </si>
  <si>
    <t>Número de mesas de trabajo realizadas</t>
  </si>
  <si>
    <t xml:space="preserve">Este indicador muestra las mesas de trabajo realizado entre el grupo de correspondencia y el operador logístico de mensajería expresa con el fin de optimizar los tiempos de entrega en las comunicaciones </t>
  </si>
  <si>
    <t>GD19</t>
  </si>
  <si>
    <t>Porcentaje de actos administrativos con actuaciones de notificación</t>
  </si>
  <si>
    <t>Notificar los actos administrativos producidos por la Entidad</t>
  </si>
  <si>
    <t>Total de actos administrativos de notificación o comunicación  gestionados en el periodo</t>
  </si>
  <si>
    <t>Total de actos administrativos recibidos para notificar  o comunicar en el periodo</t>
  </si>
  <si>
    <t xml:space="preserve">El indicador muestra  el numero de actos administrativos con notificación frente al total de actos administrativos enviado por las dependencias </t>
  </si>
  <si>
    <t>GD01</t>
  </si>
  <si>
    <t>Porcentaje de actos administrativos con orden de notificación por medios electrónicos</t>
  </si>
  <si>
    <t>Tramitar las notificaciones o comunicaciones ordenados por medios electrónicos</t>
  </si>
  <si>
    <t>Total de actos administrativos ordenados por medios  electrónicos en el periodo</t>
  </si>
  <si>
    <t>Total de actos administrativos ordenados para notificar o comunicar en el periodo</t>
  </si>
  <si>
    <t>Porcentaje de actos administrativos con orden de notificación por medios electrónicos.</t>
  </si>
  <si>
    <t>GD14</t>
  </si>
  <si>
    <t>Campañas realizadas para fortalecer el uso de medios electrónicos y la notificación electrónica</t>
  </si>
  <si>
    <t>Realizar campañas dirigidas a los grupos de valor para fortalecer el uso de medios electrónicos y la notificación electrónica</t>
  </si>
  <si>
    <t>Número de Campañas realizadas en el periodo</t>
  </si>
  <si>
    <t>El indicador el numero de campañas realizadas para fortalecer el uso de medios electrónicos y la notificación electrónica</t>
  </si>
  <si>
    <t>GD15</t>
  </si>
  <si>
    <t>Acciones realizadas con el fin de incrementar el uso de medios electrónicos y el número de notificaciones electrónicas en el trámite de notificación.</t>
  </si>
  <si>
    <t>Realizar acciones con el fin de incrementar el uso de medios electrónicos y el número de notificaciones electrónicas en el trámite de notificación.</t>
  </si>
  <si>
    <t>Número de acciones realizadas con el fin de incrementar tanto el uso de medios electrónicos como el número de autorizaciones de notificación electrónica en el trámite de notificación</t>
  </si>
  <si>
    <t>El indicador muestra las acciones realizadas con el fin de incrementar el uso de medios electrónicos y el número de notificaciones electrónicas en el trámite de notificación.</t>
  </si>
  <si>
    <t>GD16</t>
  </si>
  <si>
    <t>Capacitación a los Gestores de la Superintendencia Nacional de Salud en el proceso de la Notificación.</t>
  </si>
  <si>
    <t>Capacitar a los Gestores  de la Superintendencia sobre el proceso de notificación (Personal - Electrónica), con el fin de que sirvan de multiplicadores de este proceso.</t>
  </si>
  <si>
    <t>Número de capacitaciones realizadas a los enlaces de Notificaciones de las diferentes dependencias en el proceso de Notificación</t>
  </si>
  <si>
    <t xml:space="preserve">Este indicador mide las campañas realizadas a los funcionarios para resaltar e interiorizar los aspectos positivos del sistema de correspondencia </t>
  </si>
  <si>
    <t>GD17</t>
  </si>
  <si>
    <t>1</t>
  </si>
  <si>
    <t>Proporción de notificaciones electrónicas</t>
  </si>
  <si>
    <t>Tablero Estratégico PEIDA: Profundizar esfuerzos para aumentar el número de vigilados que son notificados electrónicamente</t>
  </si>
  <si>
    <t>Número total de actos administrativos tramitados de forma electrónica</t>
  </si>
  <si>
    <t xml:space="preserve"> actos administrativos recibidos para notificar o comunicar</t>
  </si>
  <si>
    <t>El indicador mide la Proporción de notificaciones electrónicas</t>
  </si>
  <si>
    <t>GD13</t>
  </si>
  <si>
    <t xml:space="preserve">Vigilados que aceptaron notificación electrónica </t>
  </si>
  <si>
    <t>Cuenta del número de vigilados que aceptaron notificación electrónica</t>
  </si>
  <si>
    <t>El indicador mide el número de vigilados que aceptaron notificación electrónica</t>
  </si>
  <si>
    <t>GD18</t>
  </si>
  <si>
    <t>Administración de los Bienes de Consumo  y Devolutivos</t>
  </si>
  <si>
    <t>Campañas de sensibilización acerca del cuidado de los bienes de la entidad a cargo de funcionarios y contratistas.</t>
  </si>
  <si>
    <t>Gestionar los bienes de consumo y devolutivos, mediante la administración, mantenimiento y control de infraestructura y equipos, con el fin de garantizar la continuidad en el funcionamiento de la infraestructura de la Entidad.</t>
  </si>
  <si>
    <t>Realizar campañas de sensibilización acerca del cuidado de los bienes de la entidad a cargo de funcionarios y contratistas.</t>
  </si>
  <si>
    <t xml:space="preserve">Número de Campañas de sensibilización realizadas </t>
  </si>
  <si>
    <t xml:space="preserve">Este indicador muestra las campañas de sensibilización realizadas a los funcionarios de la entidad sobre la importancia y cuidado de los bienes de la entidad. </t>
  </si>
  <si>
    <t>AB02</t>
  </si>
  <si>
    <t>Campañas de socialización sobre el manejo del aplicativo de control de activos denominado “ApliCa”.</t>
  </si>
  <si>
    <t>Realizar campañas de socialización sobre el manejo del aplicativo de control de activos denominado “ApliCa”.</t>
  </si>
  <si>
    <t xml:space="preserve">Número de Campañas de socialización realizadas </t>
  </si>
  <si>
    <t>Este indicador muestra las campañas de sensibilización realizadas a los funcionarios de la entidad sobre  el manejo y la importancia del aplicativo de bienes ApliCa</t>
  </si>
  <si>
    <t>AB03</t>
  </si>
  <si>
    <t>Prestación de los Servicios Generales</t>
  </si>
  <si>
    <t>Porcentaje de cumplimiento a la atención oportuna de los requerimientos en temas de suministro y  mantenimiento de bienes y servicios generales solicitados a la Mesa de Ayuda de Recursos Físicos</t>
  </si>
  <si>
    <t>Identificar los bienes y servicios requeridos por la entidad, mediante la estructuración y la ejecución del Plan Anual de Adquisiciones, en lo referente a gastos generales, con el fin de Garantizar la continuidad en el funcionamiento de la infraestru</t>
  </si>
  <si>
    <t>ctura de la entidad.</t>
  </si>
  <si>
    <t>Realizar el control y seguimiento a la atención oportuna de los requerimientos en temas de suministro y  mantenimiento de bienes y servicios generales solicitados a la Mesa de Ayuda de Recursos Físicos.</t>
  </si>
  <si>
    <t>Número de requerimientos atendidos oportunamente</t>
  </si>
  <si>
    <t>Número de solicitudes realizadas por las áreas</t>
  </si>
  <si>
    <t xml:space="preserve">Este indicador muestra la oportunidad frente a los requerimientos de suministro y mantenimientos relacionados a bienes y servicios de la entidad. </t>
  </si>
  <si>
    <t>SG01</t>
  </si>
  <si>
    <t>Cumplimiento en la ejecución de actividades definidas en el cronograma del Subsistema de Gestión Ambiental-SGA</t>
  </si>
  <si>
    <t>Formular y ejecutar el Cronograma del Subsistema de Gestión Ambiental</t>
  </si>
  <si>
    <t>Número de actividades ejecutadas del cronograma del Subsistema de Gestión Ambiental - SGA</t>
  </si>
  <si>
    <t>El indicador muestra el nivel de avance en la ejecución de actividades programadas para la implementación y desarrollo  del Subsistema de Gestión Ambiental</t>
  </si>
  <si>
    <t>AS05</t>
  </si>
  <si>
    <t>Gestión Presupuestal</t>
  </si>
  <si>
    <t xml:space="preserve">Ejecución total del presupuesto en compromisos </t>
  </si>
  <si>
    <t>Registrar en SIIF Nación la ejecución de los recursos financieros apropiados por la ley anual de presupuesto y decreto de liquidación mediante la desagregación inicial del presupuesto, la expedición de los Certificados de Disponibilidad Presupuestal</t>
  </si>
  <si>
    <t>(CDP), el Registro Presupuestal del Compromiso (RPC), las modificaciones presupuestales, la verificación y creación de beneficiario cuenta, y otros trámites como las vigencias futuras y constitución de Reservas Presupuestales, para cumplir con las ne</t>
  </si>
  <si>
    <t>cesidades de la Entidad.</t>
  </si>
  <si>
    <t>Realizar seguimiento y emitir alertar tempranas sobre la ejecución del presupuesto.</t>
  </si>
  <si>
    <t>Compromisos total</t>
  </si>
  <si>
    <t xml:space="preserve"> Apropiación total final</t>
  </si>
  <si>
    <t xml:space="preserve">El indicador muestra el porcentaje de ejecución del presupuesto asignado a toda la entidad </t>
  </si>
  <si>
    <t>GP04</t>
  </si>
  <si>
    <t xml:space="preserve">Secretaria General - Dirección Financiera </t>
  </si>
  <si>
    <t xml:space="preserve">Ejecución total del presupuesto en obligaciones </t>
  </si>
  <si>
    <t>Obligaciones total</t>
  </si>
  <si>
    <t>GP05</t>
  </si>
  <si>
    <t xml:space="preserve">Ejecución del presupuesto de funcionamiento </t>
  </si>
  <si>
    <t>Compromisos_presupuesto de funcionamiento</t>
  </si>
  <si>
    <t xml:space="preserve"> Apropiación final_presupuesto de funcionamiento</t>
  </si>
  <si>
    <t xml:space="preserve">El indicador muestra el porcentaje de ejecución del presupuesto asignado por rubro de funcionamiento a toda la entidad </t>
  </si>
  <si>
    <t>GP06</t>
  </si>
  <si>
    <t xml:space="preserve">Porcentaje acumulado de avance en la ejecución del Plan para la Implementación de la Política de Gestión Presupuestal y eficiencia del gasto público  -MIPG. </t>
  </si>
  <si>
    <t>Realizar seguimiento a la ejecución presupuestal (vigencia actual y reservas presupuestales) y Plan Anual de Adquisiciones, para identificar y controlar el cumplimiento de los objetivos institucionales</t>
  </si>
  <si>
    <t xml:space="preserve"> Número de actividades programadas en el Plan para la Implementación de la Política de Gestión Presupuestal y eficiencia del gasto público  -MIPG en el periodo</t>
  </si>
  <si>
    <t xml:space="preserve">El indicador muestra el nivel de avance en la ejecución de actividades programadas para la implementación y desarrollo  la Política de Gestión Presupuestal y eficiencia del gasto público  -MIPG. </t>
  </si>
  <si>
    <t>GP07</t>
  </si>
  <si>
    <t>Informes de ejecución presupuestal enviados a la Alta Dirección y a las dependencias</t>
  </si>
  <si>
    <t>Realizar y entregar informes de ejecución presupuestal a las Dependencias Ejecutoras con el fin de que sirva de herramienta para el análisis por parte de cada responsable.</t>
  </si>
  <si>
    <t>Número de Informes realizados y entregados</t>
  </si>
  <si>
    <t xml:space="preserve">Corresponde el indicador de los informes realizados relacionados a la ejecución presupuestal dirigidos a la alta dirección, para realizar seguimiento a la ejecución del presupuesto asignado de la entidad. </t>
  </si>
  <si>
    <t>GP03</t>
  </si>
  <si>
    <t>Socializaciones en temas presupuestales dirigidas a los responsables  de la ejecución presupuestal</t>
  </si>
  <si>
    <t>Realizar socializaciones a las diferentes dependencias responsables de la ejecución sobre el manejo presupuestal y casos específicos.</t>
  </si>
  <si>
    <t>Número de socializaciones realizadas</t>
  </si>
  <si>
    <t xml:space="preserve">El indicador mide las socializaciones realizadas frente a temas presupuestales, dirigidos especialmente a los lideres y responsables de la ejecución presupuestal de la entidad. </t>
  </si>
  <si>
    <t>GP02</t>
  </si>
  <si>
    <t>Gestión de Tesorería</t>
  </si>
  <si>
    <t>Informes de seguimiento de viáticos</t>
  </si>
  <si>
    <t>Gestionar eficientemente los recursos financieros de la Superintendencia Nacional de Salud mediante la programación mensual de PAC, las transferencias a la Cuenta Única Nacional y el control de las cuentas bancarias con el fin de garantizar el flujo</t>
  </si>
  <si>
    <t>de recursos económicos de la entidad.</t>
  </si>
  <si>
    <t>Enviar informe  de las comisiones gestionadas, legalizadas y pendientes de legalizar a cada jefe de área.</t>
  </si>
  <si>
    <t xml:space="preserve">Número de informes enviados </t>
  </si>
  <si>
    <t>El indicador muestra  los informes realizados relacionados a los viáticos con información relevante en cuanto comisiones gestionadas, legalizadas y pendientes de legalizar a cada jefe de área.</t>
  </si>
  <si>
    <t>GT03</t>
  </si>
  <si>
    <t>Informes de Ejecución de PAC</t>
  </si>
  <si>
    <t>Enviar informes de seguimiento del PAC a las áreas responsables de  la ejecución.</t>
  </si>
  <si>
    <t>Número de informes enviados</t>
  </si>
  <si>
    <t>El indicador mide los informes de seguimiento del PAC enviados a las áreas responsables de  la ejecución</t>
  </si>
  <si>
    <t>GT01</t>
  </si>
  <si>
    <t>Gestión Contable</t>
  </si>
  <si>
    <t>Porcentaje acumulado de avance en la ejecución del cronograma de actividades que permiten presentar información financiera confiable y oportuna  para la toma de decisiones y análisis de los usuarios internos y externos de la Entidad</t>
  </si>
  <si>
    <t>Revelar la realidad económica de la Superintendencia Nacional de Salud mediante el registro, análisis, verificación y control de la información contable derivada de hechos económicos para  presentar Estados Financieros con información confiable, rele</t>
  </si>
  <si>
    <t>vante y comprensible</t>
  </si>
  <si>
    <t>Ejecutar el cronograma de actividades que permiten presentar información financiera confiable y oportuna  para la toma de decisiones y análisis de los usuarios internos y externos de la Entidad</t>
  </si>
  <si>
    <t>Número de actividades ejecutadas del cronograma  de actividades</t>
  </si>
  <si>
    <t xml:space="preserve"> Número de actividades programadas</t>
  </si>
  <si>
    <t>El indicador mide avance en la ejecución del cronograma de actividades que permiten presentar información financiera confiable y oportuna  para la toma de decisiones y análisis de los usuarios internos y externos de la Entidad</t>
  </si>
  <si>
    <t>GC01</t>
  </si>
  <si>
    <t xml:space="preserve">Control Financiero de Cuentas </t>
  </si>
  <si>
    <t>Informes de validaciones funcionales y de razonabilidad sobre los procesamientos financieros que afectan las cuentas por cobrar</t>
  </si>
  <si>
    <t>Consolidar la información financiera mediante el registro, la validación, la depuración y la conciliación a nivel interno y externo, de las variables que afectan las Cuentas por Cobrar (recaudo, causación, deterioro, recursos, revocatoria, depuración</t>
  </si>
  <si>
    <t>entre otras) por concepto de Tasa, Sanción y 0.2% Régimen Subsidiado, con el fin de generar información cualitativa y cuantitativa base para la solución de consultas sobre el estado de la cartera y del reporte de los hechos económicos de la Superint</t>
  </si>
  <si>
    <t>endencia Nacional de Salud en los estados financieros.</t>
  </si>
  <si>
    <t>Validar estados de cuenta y recaudos por clasificar</t>
  </si>
  <si>
    <t>Número de Informes de validaciones funcionales y de razonabilidad sobre los procesamientos financieros que afectan las cuentas por cobrar</t>
  </si>
  <si>
    <t>El indicador muestra los Informes de validaciones funcionales y de razonabilidad sobre los procesamientos financieros que afectan las cuentas por cobrar realizados</t>
  </si>
  <si>
    <t>CF02</t>
  </si>
  <si>
    <t>Porcentaje acumulado de avance en la ejecución del cronograma para la gestión de la Contribución</t>
  </si>
  <si>
    <t>Ejecutar el cronograma de actividades que permiten presentar el avance de la gestión de la Contribución</t>
  </si>
  <si>
    <t>Número de actividades ejecutadas del cronograma para la gestión de la Contribución</t>
  </si>
  <si>
    <t xml:space="preserve"> Número de actividades programadas del cronograma para la gestión de la Contribución</t>
  </si>
  <si>
    <t>El indicador mide avance en la ejecución del cronograma para la gestión de la Contribución</t>
  </si>
  <si>
    <t>GP08</t>
  </si>
  <si>
    <t>Porcentaje de cumplimiento de la meta de recaudo 2021</t>
  </si>
  <si>
    <t>Recaudar la Contribución mínimo en un 70%</t>
  </si>
  <si>
    <t>Millones recaudados de la Contribución</t>
  </si>
  <si>
    <t>Millones proyectados de recaudo de la Contribución</t>
  </si>
  <si>
    <t>El indicador mide el cumplimiento de la meta de recaudo 2021</t>
  </si>
  <si>
    <t>GP09</t>
  </si>
  <si>
    <t>Porcentaje de solicitudes de aplicación fórmula de liquidaciones adicionales de tasa gestionadas</t>
  </si>
  <si>
    <t>Aplicar la fórmula de liquidación de Tasa para las liquidaciones adicionales.</t>
  </si>
  <si>
    <t>Número de solicitudes gestionadas con oportunidad por la Oficina Asesora de Planeación</t>
  </si>
  <si>
    <t>Número de solicitudes asignadas en el Sistema que maneje la Entidad</t>
  </si>
  <si>
    <t xml:space="preserve">El indicador muestra el porcentaje de solicitudes de aplicación fórmula de liquidaciones adicionales de tasa gestionadas frente a las solicitudes asignadas en el sistema de TASA. </t>
  </si>
  <si>
    <t>TS01</t>
  </si>
  <si>
    <t xml:space="preserve">Secretaría General - Dirección Financiera </t>
  </si>
  <si>
    <t>Mesas de trabajo orientadoras  con la áreas de mayor ocurrencia de conductas disciplinables</t>
  </si>
  <si>
    <t>Realizar mesas de trabajo orientadoras  con la áreas de mayor ocurrencia de conductas disciplinables y difundir mediante correo institucional de tips informativos en desarrollo de la función preventiva del proceso disciplinario</t>
  </si>
  <si>
    <t>Número de mesas de trabajo orientadoras  con las áreas de mayor ocurrencia de conductas disciplinables</t>
  </si>
  <si>
    <t>El indicador mide las mesas de trabajo orientadoras  con la áreas de mayor ocurrencia de conductas disciplinables</t>
  </si>
  <si>
    <t>AD02</t>
  </si>
  <si>
    <t>Solicitudes de capacitación dirigidas por el Ministerio Público y demás entidades competentes</t>
  </si>
  <si>
    <t>Gestionar con entidades externas capacitaciones en temas relacionados con derecho disciplinario. (Plan de capacitaciones- Instituto de estudios del ministerio publico - gestiones de la oficina)</t>
  </si>
  <si>
    <t>Número de solicitudes de capacitación dirigidas por el Ministerio Público y demás entidades competentes</t>
  </si>
  <si>
    <t>El indicador mide las solicitudes de capacitación dirigidas por el Ministerio Público y demás entidades competentes</t>
  </si>
  <si>
    <t>AD03</t>
  </si>
  <si>
    <t>Jornadas de decongestión del inventario de actuaciones disciplinarias</t>
  </si>
  <si>
    <t>Elaborar un plan de choque con el objeto de descongestionar el total de inventario de actuaciones disciplinarias de la Oficina, así como reducir el término de prescripción y caducidad.</t>
  </si>
  <si>
    <t>Número  de jornadas de descongestión realizadas</t>
  </si>
  <si>
    <t>El indicador mide las Jornadas de decongestión del inventario de actuaciones disciplinarias</t>
  </si>
  <si>
    <t>AD04</t>
  </si>
  <si>
    <t>Auditorías Integrales de Gestión</t>
  </si>
  <si>
    <t>Auditorias realizadas de acuerdo al  Programa Anual de Auditorias</t>
  </si>
  <si>
    <t>Verificar el cumplimiento de los objetivos institucionales y sus posibles desviaciones, alineados con el rol de tercera línea y control independiente, a través de la elaboración y presentación de informes de Auditorías Internas de Gestión a planes, p</t>
  </si>
  <si>
    <t>rogramas, proyectos, procesos, procedimientos, actividades y resultados de gestión u otro asunto de la Superintendencia Nacional de Salud, bajo los principios de autocontrol, autogestión y autorregulación, a fin de identificar recomendaciones y halla</t>
  </si>
  <si>
    <t>zgos, contribuyendo al mejoramiento continuo y fortalecimiento institucional.</t>
  </si>
  <si>
    <t>Ejecutar Programa Anual de Auditorías Internas</t>
  </si>
  <si>
    <t xml:space="preserve"> Número de auditorías realizadas en el periodo de acuerdo al programa anual de auditorías</t>
  </si>
  <si>
    <t>El indicador muestra las auditorias integrales de Gestión realizadas  a las dependencias de la entidad de acuerdo al Programa anual de Auditorias.</t>
  </si>
  <si>
    <t>IG01</t>
  </si>
  <si>
    <t>Numérico</t>
  </si>
  <si>
    <t>Oficina de Control Interno</t>
  </si>
  <si>
    <t>Seguimiento a la Gestión Institucional</t>
  </si>
  <si>
    <t>Seguimientos y evaluaciones efectuadas al control institucional</t>
  </si>
  <si>
    <t>Verificar el cumplimiento de las metas y objetivos institucionales y sus posibles desviaciones, a través de la elaboración y presentación de informes de seguimiento y evaluación de resultados a Planes Institucionales, Planes de Mejoramiento u otro as</t>
  </si>
  <si>
    <t>unto objeto de seguimiento, previa verificación del cumplimiento de requisitos legales, competencias institucionales y procedimientos mediante la aplicación de herramientas, instrumentos, manuales y guías metodológicas, entre otros, adoptados por la</t>
  </si>
  <si>
    <t>Entidad o establecidos por organismos reguladores, con el fin de presentar  las recomendaciones y los hallazgos que den lugar, que fortalezcan el cumplimiento de la misión y objetivo de la Entidad.</t>
  </si>
  <si>
    <t>Ejecutar Programa Anual Seguimiento a la Gestión Institucional</t>
  </si>
  <si>
    <t>Número de seguimientos y evaluaciones realizadas oportunamente dentro de las fechas programadas en el periodo</t>
  </si>
  <si>
    <t xml:space="preserve">El indicador muestra el número de seguimientos y evaluaciones realizadas oportunamente frente a la Gestión Institucional. </t>
  </si>
  <si>
    <t>GI01</t>
  </si>
  <si>
    <t>Seguimientos y evaluaciones efectuadas al control en riesgos institucional</t>
  </si>
  <si>
    <t>Informe Ejecutivo Seguimiento Evaluación Riesgos de la Entidad</t>
  </si>
  <si>
    <t>El indicador muestra los seguimientos realizadas frente a la Evaluación del Riesgos de la Entidad.</t>
  </si>
  <si>
    <t>GI02</t>
  </si>
  <si>
    <t>En desarrollo de la función preventiva Se realizaron dos mesas de trabajo con la Delegada para la protección al usuario los dias 11 y 12 de marzo de 2021.</t>
  </si>
  <si>
    <t>​En desarrollo de la función preventiva, se realizó mesa de trabajo virtual, mediante el aplicativo TEAMS con la Delegada para la función jurisdiccional y de conciliación el dia 27 de abril de 2021.</t>
  </si>
  <si>
    <t>En desarrollo de la función preventiva, se realizó mesa de trabajo virtual, mediante el aplicativo TEAMS con las Oficinas Regionales el 26 de mayo de 2021.</t>
  </si>
  <si>
    <t>En desarrollo de la función preventiva, se realizó mesa de trabajo virtual con la Delegada de procesos Administrativos el dia 26 de julio de 2021.</t>
  </si>
  <si>
    <t>Se realizó mesa de trabajo con la Oficina de Talento Humano el 18 de agosto de 2021.</t>
  </si>
  <si>
    <t>Se programó mesa de trabajo con la Delegada  para la Supervisión de Riesgos el 10 de septiembre de 2021.</t>
  </si>
  <si>
    <t xml:space="preserve">​En desarrollo de la función preventiva Se programó el dia 20 de octubre mesa de trabajo con la Oficina Asesora de Comunicaciones a realizarse mediante el aplicativo TEAMS el 22 de octubre de 2021. </t>
  </si>
  <si>
    <t>Se realizó la gestión para participar en  el III Encuentro Dialogos en Derecho Disciplinario del 26-28 de mayo de 2021. (se anexa evidencia de convocatoria para asistir al curso, realizada al correo electronico institucional de la Jefe de Oficina el 7 de mayo de 2021).</t>
  </si>
  <si>
    <t>Se esta adelantando la suscripción de un Convenio Interadministrativo con la Agencia del Inspector General de Tributos, Rentas y Contribuciones Parafiscales, en donde se busca la colaboración entre las dos Entidades  siendo el Beneficio principal para la Oficina de Control Disciplinario.</t>
  </si>
  <si>
    <t xml:space="preserve">​Se programó la jornada de descongestión para el mes de marzo en la reúnión de Autoevaluación del mes de febrero en donde se realizó la selección de expedientes por parte de la lider de la Oficina y el Plan de Trabajo. </t>
  </si>
  <si>
    <t xml:space="preserve">La Jornada de Descongestión de expedientes, se llevo a cabo en el mes de septiembre, con la designación de los funcionarios que adelantarian la Jornada y la asignación de los expedientes a trabajar. </t>
  </si>
  <si>
    <t>Se anexan las capturas de pantalla que evidencian la digitalización de los 75 expedientes.</t>
  </si>
  <si>
    <t>Se anexan las capturas de pantalla del repositorio, donde se encuentran los mencionados expedientes digitalizados, correspondientes a las auditorías y/o visitas de inspección por contingencia nacional​.</t>
  </si>
  <si>
    <t xml:space="preserve">Se Adjuntan pantallazos del repositorio donde se evidencian los 67 expedientes digitalizados del período. </t>
  </si>
  <si>
    <t>​​​​​​Se realizaron Auditorías y Visitas planeadas, debido a la contingencia especial causada por el COVID - 19 que generó la necesidad de realizar visitas especiales de acuerdo al Plan Nacional de Vacunación y PRASS.</t>
  </si>
  <si>
    <t>Se realizo seguimiento a la implementación del Plan de Mejoramiento suscrito y aprobado a los tres actores como resultado de la auditoria ordenada mediante Auto N° 000050 de 2021, con relación a la implementación del Modelo diferencial de Atención en Salud.</t>
  </si>
  <si>
    <t xml:space="preserve">​El indicador es a demanda debido al componente de auditorías y visitas por contingencia Nacional.  Se ejecutaron 54 de 54 auditorías y vistas.
</t>
  </si>
  <si>
    <t xml:space="preserve"> Para el mes de Abril no se llevó a cabo auditoría Forense debido a elementos adicionales que deben ser analizados antes de su iniciación por lo cual la misma queda proyectada para el mes de Mayo.</t>
  </si>
  <si>
    <t>El indicador se cumple para este período, sin embargo en el acumulado del año aún queda pendiente realizar una auditoría forense adicional, que se realizará, en el próximo cuatrimestre, junto con la otra que ya se tenía proyectada, Se presenta la evidencia de la Apretura de Auditoría Forense.</t>
  </si>
  <si>
    <t>Se adjunta Auto de apertura de auditoría forense a:  1)  Apuestas la Perla y 2) Grupo Empresarial en Línea - Gelsa. de Noviembre de 2021.</t>
  </si>
  <si>
    <t xml:space="preserve">	
​Las Capacitaciones a Regionales no se han desarrollado, debido a que el personal que estaría dedicado a esta función ha tenido que ser requerido para las visitas relacionadas con el Plan NAcional de Vacunación y PRASS.  Se estima que en el próxio reporte puedan realizarse las mismas.</t>
  </si>
  <si>
    <t>​El indicador aparece sobre cumplido para este período, sin embargo, debe tenerse en cuenta que en el cuatrimestre pasado no se pudo cumplir ninguna de las 4 capacitaciones que estaban programadas para tal período ya que el personal se encontraba en las visitas de contingencia nacional por el Plan NAcional de Vacunación.</t>
  </si>
  <si>
    <t xml:space="preserve">	
​Se realiza capacitacion dada en la Regional SUR, Se adjunta lista.</t>
  </si>
  <si>
    <t>Al mes de marzo la Direccion de Entidades Administradoras de Planes de beneficio, de la Delegada para las Medidas Especiales realizó 3 visitas de seguimiento a entidades que se encuentran sometidas a algun tipo de acción o medida especial.</t>
  </si>
  <si>
    <t>En el marco de la funcion de realizar seguimiento y monitoreo a las entdiades bajo acción o medida especial y a las obligaciones de los agentes inrerventores, liquidadores y contralores designados, se ​ realizaron 4 visitas a Entidades Administradoras de Planes de Beneficio.</t>
  </si>
  <si>
    <t xml:space="preserve">En el marco de la funcion de realizar seguimiento y monitoreo a las entdiades bajo acción o medida especial y a las obligaciones de los agentes inrerventores, liquidadores y contralores designados, se ​ realizaron 4 visitas a Entidades Administradoras de Planes de Beneficio.																							
																							</t>
  </si>
  <si>
    <t>​En el ultimo trimestre de 2021 la Superintendencia Delegada para Entidades de Aseguramiento en salud realizó 6 visitas a entidades que se encuentran sometidas a medida especial, a saber:  Capital Salud, SOS, Dusakawi, Comfahuila, Coomeva y Capresoca.</t>
  </si>
  <si>
    <t>​A marzo de 2021, La Dirección de Instituciones Prestadoras de Servicios de Salud de la Delegada para las Medidas Especiales ha realizado 3 visitas de seguimiento a las entidades que se encuentran bajo su seguimiento.</t>
  </si>
  <si>
    <t xml:space="preserve">	
​​​En el marco de la funcion de realizar seguimiento y monitoreo a las entdiades bajo acción o medida especial y a las obligaciones de los agentes inrerventores, liquidadores y contralores designados, se ​ realizaron 4 visitas a Instituciones Prestadoras de Servicios de Salud.</t>
  </si>
  <si>
    <t xml:space="preserve">​​​En el marco de la funcion de realizar seguimiento y monitoreo a las entdiades bajo acción o medida especial y a las obligaciones de los agentes inrerventores, liquidadores y contralores designados, se ​ realizaron 4 visitas a Instituciones Prestadoras de Servicios de Salud.																							
																							</t>
  </si>
  <si>
    <t>La Dirección de Medidas Especiles, realizó 6 visitas a las instituciones que se encuentran en medida especial.</t>
  </si>
  <si>
    <t>​A marzo de 2021 la delegada para las Medidas Especiales realizó una visita a entidad que se encuentra en proceso de liquidacion.</t>
  </si>
  <si>
    <t>​En el segundo trimestre de 2021 se realizó 1 visita a entidades en proceso de liquidacion forzosa.  Esta visita se efectuó a la EPS Ambuq en liquidacion del 13 al 16 de abril de 2021.</t>
  </si>
  <si>
    <t>En el marco de la funcion de realizar seguimiento y motoreo a las entdiades bajo acción o medida especial y a las obligaciones de los agentes inrerventores, liquidadores y contralores designados, se ​ realizaron 4 visitas a Instituciones Prestadoras de Servicios de Salud.</t>
  </si>
  <si>
    <t>​Se realizó una visita de seguimiento a la EAPB Comparta en liquidación en el mes de noviembre de 2021 cumpliendo con el indicador.</t>
  </si>
  <si>
    <t>​Se realizaron las visitas a Comparta , Dasalud Choco y Caja de Compensacion familiar ComfaCartagena en liquidaccion se anexan los Autos de Visita.</t>
  </si>
  <si>
    <t xml:space="preserve">​En el segundo trimestre de 2021 se realizó 1 visita a entidades en proceso de liquidacion forzosa.  Esta visita se efectuó a la EPS Ambuq en liquidacion del 13 al 16 de abril de 2021. </t>
  </si>
  <si>
    <t>​​​​En el marco de la funcion de realizar seguimiento y monitoreo a las entdiades bajo acción o medida especial y a las obligaciones de los agentes inrerventores, liquidadores y contralores designados, se ​ realizaron 4 visitas a Instituciones Prestadoras de Servicios de Salud.</t>
  </si>
  <si>
    <t xml:space="preserve">Se realizaron las actividades de informes de gestion, mesas con EPS, Capacitaciones de control , visitas y planes de mojora.
</t>
  </si>
  <si>
    <t xml:space="preserve">En este periodo no se cumplio la meta a 100%, debido a que se dio el rediseño institucional.
</t>
  </si>
  <si>
    <t xml:space="preserve">Se supero la meta del indicador en 114%, debido a que se adelantaron actividades de visitas inspectivas DAU, capacitaciones y mesas de trabajo.
</t>
  </si>
  <si>
    <t>​​La Organización en el Territorio realizó actividades de Inspección y vigilancia en 63 Municipios a nivel Nacional superando la meta en 43% para este cuatrimestre.</t>
  </si>
  <si>
    <t>​​La Organización en el Territorio realizó actividades de Inspección y vigilancia en 77 Municipios a nivel Nacional superando la meta en un  88% para este cuatrimestre.</t>
  </si>
  <si>
    <t>Las Direcciones regionales hicieron presencia en el 93% de los municipios priorizados.  Pese a que en el período se está por debajo el 100%, en el acumulado total, la meta se ha superado.  </t>
  </si>
  <si>
    <t>La Organización en el territorio Realizó 14 visitas con la Delegada Institucional para apoyar el Plan Nacional De Vacunación.</t>
  </si>
  <si>
    <t>La Organización en el Territorio apoyo en  18 visitas de la estrategia PRASS y PNV a la Delegada Institucional.</t>
  </si>
  <si>
    <t>Las Regionales realizaron 5 visitas inspectivas de apoyo a la Delegada Institucional.</t>
  </si>
  <si>
    <t>La Direcciones regionales en el cuarto trimestre realizaron acompañamiento a 32 visitas y/o auditorias no programadas de acuerdo con las necesidades identificadas por la Superintendencia Nacional de Salud.</t>
  </si>
  <si>
    <t>El equipo DAU realizó 6 visitas, esto debido a que durante ese trimestre se presentaron apoyos Interdelegadas (Institucional y Medidas Especiales) y temas de orden público que afectaron el desplazamiento a las diferentes entidades.  </t>
  </si>
  <si>
    <t>En el trimestre de abril a junio de 2021 se realizaron 30 visitas.</t>
  </si>
  <si>
    <t>​En el tercer trimestre se realizaron 24 visitas cumpliendo la meta propuesta.</t>
  </si>
  <si>
    <t>​En el cuarto trimestre se realizaron 40 visitas, lo que implica que se superó en 60% lo programado para el periodo.</t>
  </si>
  <si>
    <t>​Durante el periodo se tramitaron los conceptos,  derechos de petición y solicitudes recibidas dentro de los terminos de ley​ que equivalen al 80% del total de las solcitudes.</t>
  </si>
  <si>
    <t>Durante el segundo trimestre del año se recibieron para gestión del grupo 234 solicitudes de conceptos de los cuales se gestionaron 181 equivalentes al 77.4% .</t>
  </si>
  <si>
    <t>​Durante el periodo se tramitaron los conceptos, derechos de petición y solicitudes recibidas dentro de los terminos de ley que equivalen al 79.8% del total de las solicitudes.</t>
  </si>
  <si>
    <t>​​Durante el periodo se tramitaron los conceptos, derechos de petición y solicitudes recibidas dentro de los terminos de ley que equivalen al 79.3% del total de las solicitudes. De igual manera, la meta del indicador se ajustó con lo cual el valor alcanzado en el periodo se encuentra dentro de lo proyectado.</t>
  </si>
  <si>
    <t>​En este periodo se realizo la ublicación del boletín en este trimestre segun meta programada.</t>
  </si>
  <si>
    <t>​Durante el segundo trimestre del año se realizó la publicación del boletín juridico correspondiente a la información consolidada de los meses de Abril a junio del 2021.</t>
  </si>
  <si>
    <t>​Durante el tercer trimestre del año se realizó la publicación del boletín Jurídico correspondiente a la información consolidada de los meses de Julio a Septiembre de 2021.</t>
  </si>
  <si>
    <t xml:space="preserve">Durante el cuarto trimestre del año se realizó la publicación del boletín Jurídico correspondiente a la información consolidada de los meses de Octubre a Diciembre de 2021.
</t>
  </si>
  <si>
    <t xml:space="preserve">​Para el primer trimestre de la vigencia se consiguió un porcentajede cumplimiento de 100% de las actividades programadas para el trimestre, para un porcentaje acumualdo del 19% del total de las actividades programadas para la vigencia.
</t>
  </si>
  <si>
    <t>​​Para el segundo trimestre de la vigencia se consiguió un porcentaje de cumplimiento de 100% de las actividades programadas para el período, para un porcentaje acumulado del 43% del total de las actividades programadas para la vigencia.</t>
  </si>
  <si>
    <t xml:space="preserve">​Para el tercer trimestre de la vigencia se consiguió un porcentaje de cumplimiento de 100% de las actividades programadas para el período, para un porcentaje acumulado del 64% del total de las actividades programadas para la vigencia.
</t>
  </si>
  <si>
    <t xml:space="preserve">Para el Cuarto trimestre de la vigencia se consiguió un porcentaje de cumplimiento de 100% de las actividades programadas (25/25) para el período , para un porcentajPara el Cuarto trimestre de la vigencia se consiguió un porcentaje de cumplimiento de 100% de las actividades programadas (25/25) para el período , para un porcentaje acumulado del 100% del total de las actividades (69/69) programadas para la vigencia e acumulado del 100% del total de las actividades (69/69) programadas para la vigencia.
</t>
  </si>
  <si>
    <t>​​​​​​​Para el primer trimestres del 2021 se consiguió un porcentaje de cumplimiento del 100% de las actividades programadas para el período, para un porcentaje acumulado del 18% del total de actividades programadas para el 2021.</t>
  </si>
  <si>
    <t>Para el segundo trimestre de la vigencia se consiguió un porcentaje de cumplimiento de 100% de las actividades programadas para el período, para un porcentaje acumulado del 55% del total de las actividades programadas para la vigencia en la actividad.</t>
  </si>
  <si>
    <t>Para el tercer trimestre de la vigencia se consiguió un porcentaje de cumplimiento de 100% de las actividades programadas para el período, para un porcentaje acumulado del 57% del total de las actividades programadas para la vigencia en la actividad.</t>
  </si>
  <si>
    <t>Para el Cuarto trimestre de la vigencia se consiguió un porcentaje de cumplimiento de 100% (6/6) de las actividades programadas para el período, para un porcentaje acumulado del 100% del total de las actividades programadas (14/14) para la vigencia.</t>
  </si>
  <si>
    <t>Para el primer trimestres del 2021 se consiguió un porcentaje de cumplimiento del 100% de las actividades programadas para el período, para un porcentaje acumulado del 19% del total de actividades programadas.</t>
  </si>
  <si>
    <t>​​​​​Para el segundo trimestre de la vigencia se consiguió un porcentaje de cumplimiento de 100% de las actividades programadas para el período, para un porcentaje acumulado del 43% del total de las actividades programadas para la vigencia.</t>
  </si>
  <si>
    <t>​​​​​​​​​Para el tercer trimestre de la vigencia se consiguió un porcentaje de cumplimiento de 100% de las actividades programadas para el período para un porcentaje acumulado del 64% del total de las actividades programadas para la vigencia.</t>
  </si>
  <si>
    <t>Para el Cuarto trimestre de la vigencia se consiguió un porcentaje de cumplimiento de 100% (25/25) de las actividades programadas para el período, para un porcentaje acumulado del 100% del total de las actividades (69/69) programadas para la vigencia.</t>
  </si>
  <si>
    <t>​En el segundo trimestre de 2021, la Delegada para las Medidas Especiales no recibió solicitudes de acuerdos de reestructuracion de pasivos.​</t>
  </si>
  <si>
    <t>​Durante este periodo la Dirección de Medidas Especiales, realizo verificación de requisitos para aceptación de la Promoción de acuerdos de Restructuración de Pasivos al Hospital Rosario Pumarejo de López.</t>
  </si>
  <si>
    <t>Se elaboró e implementaron tres campañas de sensibilización transición SIG-MIPG ; Se realizó seguimiento al avance de la transición SIG-MIPG; Se llevaron a cabo dos mesas técnicas para acompañar el avance de la transición del SIG a MIPG y seguimiento a las buenas práctica.</t>
  </si>
  <si>
    <t>Se llevaron a cabo las catorces (14) actividades programadas para el fortalecimiento y  sostenibilidad del Sistema Integrado de Gestión, entre las cuales se puede mencionar capacitaciones a los gestores, realización del diagnóstico de requisitos del  SIG y de MIPG  e identificar ajustes para su armonización; y actividades realacionadas a la armonización del MIPG con el SIG. ​</t>
  </si>
  <si>
    <t>En el tercer trimestre se realizaron actvidades e informes de seguimiento de actividades ejecutadas para la transicion del SIG a MIPG.</t>
  </si>
  <si>
    <t>Para este trimestre se realizaron las  actvidades para la sostenibilidad del sistema Integrado de Gestión.</t>
  </si>
  <si>
    <t>​En el presente trimestre se adelantaron actividades relacionadas al avance en el proyecto de reingenieria.</t>
  </si>
  <si>
    <t>Se realizaron 29 actividades del proyecto de Reingenieria, servicio al Usuario, Fortalecimiento al Vigilado, Gestión de Datos e Información, Gestión del Talento Humano, Gestión Administrativa, Gestión Financiera​.</t>
  </si>
  <si>
    <t>Dentro del marco del Proyecto de Reingenieria se realizaron 16 actividades programadas para el periodo.</t>
  </si>
  <si>
    <t>Dentro del marco del Proyecto de Reingenieria se realizaron 23 actividades programadas para el periodo.</t>
  </si>
  <si>
    <t xml:space="preserve">​Se cumplio con la ejecución de las siete (7) actividades programadas para marzo del cronograma de actividades para la sostenibilidad y fortalecimiento del Modelo Integrado de Planeación y Gestión - MIPG​
</t>
  </si>
  <si>
    <t>Se ejecutaron las cinco actividades programadas para la sostenibilidad y fortalecimiento del Modelo Integrado de Planeación y Gestión - MIPG.</t>
  </si>
  <si>
    <t>Durante el presente trimestre se realizaron las 8 actividades programadas en el periodo.</t>
  </si>
  <si>
    <t>​En el trimestre se realizaron actividades en el marco de la implementación y sostenibilidad del Modelo Integrad de Planeación y Gestión.</t>
  </si>
  <si>
    <t>​Se ejecutaron las dos actividaes programadas para marzo del cronograma de actividades y evaluar acciones de fortalecimiento para la sostenibilidad y apropiación del Subsistema de Responsabilidad Social.</t>
  </si>
  <si>
    <t>​Se ejecutaron las actividades de fortalecimiento para la sostenibilidad y apropiación del Subsistema de Responsabilidad Social.</t>
  </si>
  <si>
    <t>En el Presente trimetre se llevaron a cabo las 3 actividades para el cumplimiento del indicador.</t>
  </si>
  <si>
    <t xml:space="preserve">En este trimestre se realizaron las siguientes acciones frente a la implementación y sostenibilidad del Modelo de responsabilidad Social. </t>
  </si>
  <si>
    <t xml:space="preserve">​Se realizó la formulación, seguimiento y ejecución de las actividades formuladas para el primer trimestre que tenía como objetivo la revisión documental así como la implementación de los programas y campañas destinadas para la toma de conciencia de los funcionarios.
</t>
  </si>
  <si>
    <t xml:space="preserve">​​Se realizó el seguimiento del cronograma de Hitos del Subsistema de Gestión Ambiental con corte a junio de 2021-Q2​. </t>
  </si>
  <si>
    <t xml:space="preserve">Se realizó el seguimiento del cronograma de Hitos del Subsistema de Gestión Ambiental con corte a septiembre de 2021-Q3​.
</t>
  </si>
  <si>
    <t xml:space="preserve">Se realizó la formulación, seguimiento y ejecución de las actividades formuladas para el cuarto trimestre del cronograma del subsistema de Gestión Ambiental (26/26) , para llegar al cumplimiento de las 88 actividades programadas en el año. 
</t>
  </si>
  <si>
    <t xml:space="preserve">​​​​En el presente trimestre, se trabajó en Conformar y operar mesas de trabajo del Sistema de Control Interno y asi mismo se realizó seguimiento al monitoreo del mapa de riesgos de gestión y corrupción realizado por la primera línea de defensa.​
</t>
  </si>
  <si>
    <t xml:space="preserve">Se ejecutaron ocho (8) actividades en la implementación del Modelo Integrado de Planeación y Gestión- MIPG, para la política de Control Interno, relacionadas principalmente en la gestión de riesgos, concertación de mesas de control, revisión de documentación entre otras actividades. </t>
  </si>
  <si>
    <t>Durante el tercer trimestre se llevaron a cabo las acciones, frente al fortalecimiento del sistema de Control Interno.</t>
  </si>
  <si>
    <t>Se ejecutaron las dos (2) actividades planedas en el  cronograma de actividades para la implementación del Modelo Integrado de Planeación- MIPG para la política de Fortalecimiento Organizacional y Simplificación de Procesos.</t>
  </si>
  <si>
    <t>​Se ejecutaron siete (7) actividades en la implementación del Modelo Integrado de Planeación- MIPG para la política de Fortalecimiento Organizacional y Simplificación de Procesos, relacionadas principalmente en capacitaciones realacionadas sobre la politica, revisión de informes generados frente diferentes tematicas.</t>
  </si>
  <si>
    <t>En este trimestre se realizaron las 4 acitivdades programadas.</t>
  </si>
  <si>
    <t>En el presente trimestre se realizaron las siguientes actividades para la implementación y sostenibilidad de la politica de fortalecimiento Organizacional.</t>
  </si>
  <si>
    <t>En el presente trimestre se realizaron las auditorias de gestión a los siguientes procesos: Sistema Integrado de Gestión; Proceso Identificación y seguimiento de liquidaciones voluntarias; Proceso Evaluación y aprobación de acuerdos de reestructuración de pasivos; Proceso Adopción y seguimiento de acciones y medidas especiales.</t>
  </si>
  <si>
    <t>En el tercer trimestre se realizaron tres auditorias de gestión , realizadas a los procesos.</t>
  </si>
  <si>
    <t>Se realizaron ocho actividades programadas correspodientes al ultimo trimestre del año, los cuales se describen en la herramienta Sharepoint.</t>
  </si>
  <si>
    <t>Se realizó el monitoreo a los riesgos de gestión y riesgos de corrupción con corte a Q2 - primer semestre 2021.</t>
  </si>
  <si>
    <t xml:space="preserve">Se realizó informe con los soportes y monitoreo de los Riesgos de Gestión y Riesgos de Corrupción con corte a Q4 2021. </t>
  </si>
  <si>
    <t>​​Se corrió la  metodología de evaluación de desempeño del VI trimestre 2020, en donde se tuvo en cuenta 38.172 PQRD reiteradas y 216.695 PQRD recibidas en el periodo evaluado. </t>
  </si>
  <si>
    <t>​Se corrió la  metodología de evaluación de desempeño del I trimestre 2021, en donde se tuvo en cuenta 42.134 PQRD reiteradas y 235,644 PQRD recibidas en el periodo evaluado. </t>
  </si>
  <si>
    <t>​Se corrió la  metodología de evaluación de desempeño del II trimestre 2021, en donde se tuvo en cuenta 21.590 PQRD reiteradas y 236.182 PQRD recibidas en el periodo evaluado. </t>
  </si>
  <si>
    <t>​Se corrió la  metodología de evaluación de desempeño del III trimestre 2021, en donde se tuvo en cuenta 42.643 PQRD reiteradas y 273.566 PQRD recibidas en el periodo evaluado.</t>
  </si>
  <si>
    <t>Se aplicaron 537.698 encuestas de satisfacción, de las cuales 466.884 fueron calificadas como favorable (bueno y excelente), por lo que se obtuvo un promedio del 87% de satisfacción.</t>
  </si>
  <si>
    <t>Se aplicaron 591,867 encuestas de satisfacción, de las cuales 510,786 fueron calificadas como favorable (bueno y excelente), por lo que se obtuvo un promedio del 86% de satisfacción.</t>
  </si>
  <si>
    <t>e aplicaron 758.776 encuestas de satisfacción, de las cuales 663.055 fueron calificadas como favorable (bueno y excelente), por lo que se obtuvo un promedio del 87% de satisfacción.</t>
  </si>
  <si>
    <t>​Durante toda la vigencia 2021 se aplicaron 2.406.957 encuestas de satisfacción, de las cuales 2.091.592 fueron calificadas como favorable (bueno y excelente), por lo que se obtuvo un promedio del 87% de satisfacción durante la vigencia. </t>
  </si>
  <si>
    <t>&lt;</t>
  </si>
  <si>
    <t>​Se recibieron entre enero y marzo 235.644 PQRD​.</t>
  </si>
  <si>
    <t>​Se recibieron entre abril y junio 236.182 PQRD​.</t>
  </si>
  <si>
    <t>​Entre julio y septiembre se recibieron 273.566 PQRD.</t>
  </si>
  <si>
    <t>​Durante la vigencia 2021 se recibieron 975.457 PQRD, de las cuales 230.065 se recibieron entre los meses de octubre y diciembre.</t>
  </si>
  <si>
    <t>​Se recibieron entre enero y marzo 102.533 PQRD riesgo de vida las cuales se han trasladado y gestionado​.</t>
  </si>
  <si>
    <t>​Se recibieron entre abril y junio 106.319 PQRD riesgo de vida, las cuales se han trasladado y gestionado​.</t>
  </si>
  <si>
    <t>Entre julio y septiembre se recibieron 104.771 PQRD riesgo de vida, las cuales se trasladaron y gestionaron.   </t>
  </si>
  <si>
    <t>Durante toda la vigencia se recibieron 398.617 riesgo de vida, las cuales se han trasladado y gestionado; entre octubre y diciembre  84.994 PQRD riesgo de vida, las cuales también se han trasladado y gestionado oportunamente.</t>
  </si>
  <si>
    <t>​​Se tiene presencia en 31 departamentos del país con 78 puntos de atención, es de anotar que algunos puntos pueden cerrar en razón de las medidas de emergencia por causa de la pandemia por COVID -19. ​</t>
  </si>
  <si>
    <t>​Se tiene presencia en 31 departamentos del país con 78 puntos de atención, es de anotar que algunos puntos pueden cerrar en razón de las medidas de emergencia por causa de la pandemia por COVID -19.   </t>
  </si>
  <si>
    <t>​De acuerdo con el cronograma del proceso contractual se cumplió con la etapa precontractual establecida . </t>
  </si>
  <si>
    <t>De acuerdo con el cronograma del proceso contractual se cumplió con la etapa precontractual establecida.</t>
  </si>
  <si>
    <t>​​​​Para el primer trimestres del 2021 se consiguió un porcentaje de cumplimiento del 100% de las actividades programadas para el período, para un porcentaje acumulado del 18% del total de actividades programadas.</t>
  </si>
  <si>
    <t>​​Para el segundo trimestre de la vigencia se consiguió un porcentaje de cumplimiento de 100% de las actividades programadas para el período, para un porcentaje acumulado del 45% del total de las actividades programadas para la vigencia.</t>
  </si>
  <si>
    <t>Para el tercer trimestre de la vigencia se consiguió un porcentaje de cumplimiento de 100% de las actividades programadas para el período para un porcentaje acumulado del 72% del total de las actividades programadas para la vigencia.</t>
  </si>
  <si>
    <t>Para el Cuarto trimestre de la vigencia se consiguió un porcentaje de cumplimiento de 100% (27/27)de las actividades programadas para el período, para un porcentaje acumulado del 100% del total de las actividades(97/97) programadas para la vigencia en la actividad Ejecutar  el Cronograma del plan de bienestar social y estímulos.</t>
  </si>
  <si>
    <t>Se adelantaron las validaciones funcionales de razonabilidad sobre los procesamientos financieros que afectan las cuentas por cobrar al cierre de enero de 2021.</t>
  </si>
  <si>
    <t xml:space="preserve">Se adelantaron las validaciones funcionales de razonabilidad sobre los procesamientos financieros que afectan las cuentas por cobrar al cierre de enero de 2021.																							
																							</t>
  </si>
  <si>
    <t xml:space="preserve">​​​​​​La medición del indicador se genera mes vencido es decir, los reportes de la herramienta correspondientes al mes de mayo se generan a finales de junio y los  del mes de junio se generan a finales de julio. </t>
  </si>
  <si>
    <t>Para este periodo se cumplio con el segumiento  los canales digitales.</t>
  </si>
  <si>
    <t>Se realizo relacionamiento con diferentes medios del país como el Diario del Huiela y emisoras a nivel nacional con el fin de dar a conocer a la ciudadanía el seguimiento que se encuentra haciendo la Entidad en materia del proceso de vacunación.</t>
  </si>
  <si>
    <t>​Se realizó relacionamiento con los dintintos medios de comunicación a nivel nacional y local, con el fin de dar a conocer la gestión institucional que realiza la Entidad.</t>
  </si>
  <si>
    <t>​En esta oportunidad se realizó relacionamiento con los diferentes medios de comunicación para visivilizar la gestión institucional como el Diario el Tiempo y el portal Consultorsalud.</t>
  </si>
  <si>
    <t>Se realizó relacionamiento con los medios la región 6 de Armenia y RCN Radio con el fin de  mostrar a la ciudadanía las últimas decisisones impartidas por la Entidad.</t>
  </si>
  <si>
    <t>Se realizó la Audiencia Pública de Rendición de Cuentas a la ciudadanía.</t>
  </si>
  <si>
    <t>​Al ser un indicador de demanda se estableció que el indicador puede alcanzar una meta máxima del 90%. En este sentido se encuentra dentro de la formulación establecida para dicho indicador.</t>
  </si>
  <si>
    <t>​Según lo estipulado  en el Plan Anual de Gestión, se estableció que la meta actual seria de un 60% y al implementar los datos se evidencia que cumplimos con la meta ya que de 62.741 envios, 40.073 fueron leídos y visualizados por los colaboradores de la Entidad.</t>
  </si>
  <si>
    <t>​Al revisar la información, se evidencia que la meta si se supera toda vez que en el Plan Anual de Gestión se estípulo un cumplimiento del 60%.</t>
  </si>
  <si>
    <t>El indicador cumple con la meta programada ya que este se encuentra establecido con un cumplimiento mínimo de un 60%.</t>
  </si>
  <si>
    <t>​Se realizó la encuesta de percepción hacia la comunicación interna, con el fin de identificar si la comunicación a nivel interno esta siendo efectiva y dinámica para todos los colaboradores.</t>
  </si>
  <si>
    <t>Se realizó la encuesta de percepción interna correspondiente al segundo semestre de la vigencia 2021.</t>
  </si>
  <si>
    <t xml:space="preserve"> </t>
  </si>
  <si>
    <t xml:space="preserve">Durante el primer semestre se enfocaron los esfuerzos en la consolidación y gestón del archivo con el fin de realizar las depuraciones a las que haya lugar y poder gestionar la mejor estrategia de trabajo en pro de mejorar el porcentaje de recaudo para el próximo periodo. </t>
  </si>
  <si>
    <t xml:space="preserve"> Se sobre ejecutó la meta por cuanto el 23 de diciembre se recibió  recaudo extraordinario del Departamento del Cauca  </t>
  </si>
  <si>
    <t>En el marco de la gestión se trabajó en el objetivo del PAG asociado a la depuración de las cuentas por cobrar. Durante el semestre se superó la meta propuesta toda vez que el fortalecimiento dado al Grupo de Cobro Persuasivo y Jurisdicción Coactiva desde la Secretaría General.</t>
  </si>
  <si>
    <t>​La meta se superó ya que se logró una intervención del archivo de gestión de cobro, identificando las obligaciones a depurar, adicionalmente se realizaron gestiones para el cumplimiento del plan de mejora de la Contraloria Genral de la Republica que incluian obligaciones a depurar.</t>
  </si>
  <si>
    <t>Se desarrollaron 239 eventos de capacitacion en donde se logro la participacion de 15,881 personas a nivel nacional, superando la meta programada.</t>
  </si>
  <si>
    <t>Se desarrollaron 44 eventos de capacitacion en donde se logro la participacion de 2,504 personas a nivel nacional, superando la meta programada.</t>
  </si>
  <si>
    <t>Se realizó una (1) reunión de socialización con población Embera el 18 de agosto de 2021. Debido a que los resguardos indígenas Emberas se encuentran en zonas apartadas del territorio.</t>
  </si>
  <si>
    <t>​De acuerdo con lo infordo en el mes de octubre se realizó trabajo articulado con las Direcciones Regionales y las Entidades Territoriales lo que permitió realizar las tres socializaciones con la población Embera  y así poder cumplir con la meta anual. </t>
  </si>
  <si>
    <t>Con corte al 31 de octubre de 2021,  sobre los 1.038 vigilados a reportar rendición de cuentas, 956 (es decir, el 92%) han cumplido con el reporte, como consecuencia a las acciones de inspección y vigilancia realizadas en el periodo.</t>
  </si>
  <si>
    <t>El 31 de diciembre de 2021 se dio cumplimiento al 100% del indicador, toda vez que se efectuaron requerimiento a todos los vigilados que no cumplieron con el reporte de la fecha.</t>
  </si>
  <si>
    <t>De acuerdo con el cronograma del proceso contractual se ha cumplido con las etapas precontractuales establecidas. </t>
  </si>
  <si>
    <t>​De acuerdo con el cronograma de proceso contractual se ha cumplido con las etapas precontractuales establecidas. </t>
  </si>
  <si>
    <t xml:space="preserve">​​Se elabora y publica en intranet el respectivo informe de ejecución de los proyectos de inversión a enero 31 de 2021.  </t>
  </si>
  <si>
    <t xml:space="preserve">Se elabora y publica en intranet el respectivo informe de ejecución de los proyectos de inversión a febrero 28 de 2021.  </t>
  </si>
  <si>
    <t>Durante el mes de Abirl se elaboraron y publicaron dos informes.</t>
  </si>
  <si>
    <t xml:space="preserve">Durante el mes de Mayo  se elabora y publica en intranet el respectivo informe de ejecución mensual de los proyectos de inversión a abril 30 de 2021.  </t>
  </si>
  <si>
    <t xml:space="preserve">Durante el mes de Junio  se elabora y publica en intranet el respectivo informe de ejecución mensual de los proyectos de inversión a Mayo 31 de 2021.  </t>
  </si>
  <si>
    <t xml:space="preserve">Durante el mes de Junio  se elabora y publica en intranet el respectivo informe de ejecución mensual de los proyectos de inversión a Junio 31 de 2021.  </t>
  </si>
  <si>
    <t>Durante el mes de Agosto  se elabora y publica en intranet y en la página web de la entidad el respectivo informe de ejecución mensual de los proyectos de inversión a Julio 31 de 2021.  </t>
  </si>
  <si>
    <t xml:space="preserve">Durante el mes de Septiembre se elabora y publica en intranet y en la página web de la entidad el respectivo informe de ejecución mensual de los proyectos de inversión a agosto 31 de 2021.  </t>
  </si>
  <si>
    <t xml:space="preserve">Durante el mes de Octubre se elabora y publica en intranet y en la página web de la entidad el respectivo informe de ejecución mensual de los proyectos de inversión a septiembre 30 de 2021.  </t>
  </si>
  <si>
    <t>Durante el mes de noviembre se elabora y publica en intranet y en la página web de la entidad el respectivo informe de ejecución mensual de los proyectos de inversión a octubre 31 y a 15 de noviembre de 2021.  </t>
  </si>
  <si>
    <t>Durante el mes de diciembre se elabora y publica en intranet y en la página web de la entidad el respectivo informe de ejecución mensual de los proyectos de inversión a 30 de noviembre de 2021.</t>
  </si>
  <si>
    <t xml:space="preserve">​A 31 de abril, se llevaron a cabo las capacitaciones a través de la herramienta teams y Seguimiento a proyectos de Inversión.																							
																							</t>
  </si>
  <si>
    <t xml:space="preserve">
​En este periodo se llevaron a cabo las capacitaciones a través de la herramienta teams y Seguimiento a proyectos de Inversión.</t>
  </si>
  <si>
    <t>Ene este preriodo de realizó boletin estadistico, caracterizacion de grupos de valor y Georreferenciación de la información estadística de la Entidad.</t>
  </si>
  <si>
    <t>Ene este preriodo de realizó boletin estadistico, caracterizacionde grupos de valor y Georreferenciación de la información estadística de la Entidad.</t>
  </si>
  <si>
    <t> Se realiza la caracterización de todos los grupos de valor, de acuerdo a la matriz que desde la OAP  se generó para ejecutar este ejercicio y Documento de informe de información por grupos de valor.</t>
  </si>
  <si>
    <t>​​​​Para el primer trimestres del 2021 se consiguió un porcentaje de cumplimiento del 100% de las actividades programadas para el período, para un porcentaje acumulado del 4% del total de actividades programadas para el 2021.</t>
  </si>
  <si>
    <t>​Para el segundo trimestre de la vigencia se consiguió un porcentaje de cumplimiento de 100% de las actividades programadas para el período, para un porcentaje acumulado del 9% del total de las actividades programadas para la vigencia.</t>
  </si>
  <si>
    <t>Para el tercer trimestre de la vigencia se consiguió un porcentaje de cumplimiento de 100% de las actividades programadas para el período, para un porcentaje acumulado del 10% del total de las actividades programadas para la vigencia.</t>
  </si>
  <si>
    <t>Para el Cuarto trimestre de la vigencia se consiguió un porcentaje de cumplimiento de 100% (43/43) de las actividades programadas para el período, para un porcentaje acumulado del 100% del total de las actividades (48/48) programadas para la vigencia.</t>
  </si>
  <si>
    <t>​​​​Para el primer trimestres del 2021 se consiguió un porcentaje de cumplimiento del 100% de las actividades programadas para el período, para un porcentaje acumulado del 33%* del total de actividades programadas para el 2021.</t>
  </si>
  <si>
    <t xml:space="preserve">Se cumplió con el 100% de las actividades planeadas, para un total acumulado del 36%  de las actividades planeadas para la vigencia 2021 en la actividad Ejecutar el cronograma  para la Implementación de la Política de Gestión del Conocimiento -MIPG. (Componente de Gestión del Desarrollo)​. </t>
  </si>
  <si>
    <t>Se cumplió con el 100% de las actividades planeadas, para un total acumulado del 38%  de las actividades planeadas para la vigencia 2021 en la actividad Ejecutar el cronograma  para la Implementación de la Política de Gestión del Conocimiento - MIPG.</t>
  </si>
  <si>
    <t xml:space="preserve"> A través de la Gestión realizada por la Dirección de Innovación y Desarrollo se avanza en la implementación de la Política de Gestión del Conocimiento y la Innovación de acuerdo con los parámetros de MIPG, obteniendo en la vigencia 2021.</t>
  </si>
  <si>
    <t>​SE REALIZÓ EL REPORTE DE LOS ESTADOS FINANCIEROS EN CHIP Y SE PUBLICARON LOS ESTADOS FINANCIEROS EN LA PAGINA WEB, DANDO CUMPLIMIENTO A LAS ACCIONES ESTABLECIDAS EN EL PAG.</t>
  </si>
  <si>
    <t>Se realizaron las activiades propuestas para el semestre. ​</t>
  </si>
  <si>
    <t>​Se realizaron las actividades de acuerdo al cronograma propuesto, alcanzando un 71% de avance que corresponde al cumplimiento de entrega. Se adjunta evidencia de la actividad propuesta para el mes de septiembre. (URL)</t>
  </si>
  <si>
    <t>Se realizaron las actividades de acuerdo al cronograma propuesto, alcanzando un 100% de avance que corresponde al cumplimiento de entrega para Q4 (2/2). Se adjunta evidencia de la actividad propuesta para el mes de diciembre que corresponde a la ejecución del Comité Tecnico de Sostenibilidad Contable del día 01/12/2021.</t>
  </si>
  <si>
    <t>​​​Se recibieron 2195 actos de notificación y/o comunicación en el periodo de Enero a Marzo de 2021, es decir se gestionó el 100 %.​</t>
  </si>
  <si>
    <t>​​​Se recibieron 5751 actos de notificación y/o comunicación en el periodo de Enero a Junio de 2021, es decir se gestiono el 100 %.​</t>
  </si>
  <si>
    <t>Se han recibido 9899 actos para notificación y/o comunicación en el periodo de Enero a Septiembre de 2021, es decir se gestionó el 100%.​</t>
  </si>
  <si>
    <t>Durante el 2021 se recibieron 13731  Actos Administrativos para notificación y/o comunicación.</t>
  </si>
  <si>
    <t>Se trabajó sobre una muestra del 5% de los documentos radicados en el periodo entre enero, febrero y marzo de 2021 y el resultado se proyectó al total de radicados en dichos meses, conforme el adjunto. Se cumplió con la meta programada; toda vez que el porcentaje de errores de traslados frente a la muestra es del 0.88%​. </t>
  </si>
  <si>
    <t xml:space="preserve">Se trabajó sobre una muestra del 5% de los documentos radicados en el periodo entre abril, mayo y junio de 2021 y el resultado se proyectó al total de radicados en dichos meses, conforme el adjunto. El cumplimiento es del  157%, por cuanto la meta es 1.4%. </t>
  </si>
  <si>
    <t>Se trabajó sobre una muestra del 5% de los documentos radicados en el periodo entre ajulio, agosto y septiembre de 2021 y el resultado se proyectó al total de radicados en dichos meses, conforme el adjunto.</t>
  </si>
  <si>
    <t xml:space="preserve">​Se trabajó sobre una muestra del 5% de los documentos radicados en el periodo entre octubre y diciembre de 2021 y el resultado se proyectó al total de radicados en dichos meses, conforme el adjunto. </t>
  </si>
  <si>
    <t xml:space="preserve">
Se verificó una muestra de 2393  de documentos digitalizados en el  periodo comprendido entre enero, febrero y marzo de 2021. se cumplió por cuanto el total de la muestra cumple con los requisitos de digitalización de documentos​. </t>
  </si>
  <si>
    <t xml:space="preserve">​Se realizó una revisión frente a la  muestra de  los documentos digitalizados en el  periodo comprendido entre abril, mayo y junio de 2021.  Cumplimiento del 100%, por cuanto no hubo documentos con error en la digitalización y cargue al sistema durante el periodo. </t>
  </si>
  <si>
    <t>Se trabajó sobre una muestra del 5% de los documentos digitalizados en el periodo entre julio, agosto y septiembre de 2021  y el resultado se proyectó al total de digitalizados en dichos meses, conforme el adjunto​.</t>
  </si>
  <si>
    <t>​Se trabajó sobre una muestra del 5% de los documentos digitalizados en el periodo entre octubre y diciembre de 2021  y el resultado se proyectó al total de digitalizados en dichos meses, conforme el adjunto.</t>
  </si>
  <si>
    <t>Las cuatro actividades programadas se cumplieron totalmente, incluir presupuesto de la entidad, actualizar programa de gestion documental y visitas de seguimiento.</t>
  </si>
  <si>
    <t>De acuerdo con la programación consolidada a junio, las 11 actividades cumplidas satisfactoriamente fueron, en marzo 4 y en junio 7 para un consolidado de 11 actividades.</t>
  </si>
  <si>
    <t xml:space="preserve">
​El consolidado de actividades ejecutadas en el tercer trimestre, comprendido entre juio y septiembre, alcanzó la cantidad de seis (6), de seis (6) programadas, siendo cumplidas cabalmente.</t>
  </si>
  <si>
    <t>​La ejecución consolidada del MIPG del cuarto trimestre comprendido entre octubre y diciembre de 2021, dio como resultado el cumplimiento total 100% de las 28 actividades que estaban programadas para Q4. </t>
  </si>
  <si>
    <t xml:space="preserve">Para este periodo se realizaron las cuatro actividades programadas y se ejecutaron al 100%.
</t>
  </si>
  <si>
    <t xml:space="preserve">​De acuerdo con la programación consolidada a junio, las 13 actividades cumplidas satisfactoriamente fueron, en marzo 4 y en junio 9 para un consolidado de 13 actividades. 
</t>
  </si>
  <si>
    <t xml:space="preserve">
​La ejecución consolidada del tercer trimestre comprendido entre julio y septiembre de 2021, dio como resultado el cumplimiento cabal de las 13 actividades programada. 
</t>
  </si>
  <si>
    <t xml:space="preserve">​La ejecución consolidada del cuarto trimestre comprendido entre octubre y diciembre de 2021, dio como resultado el cumplimiento total de las 7 actividades que estaban programadas.
</t>
  </si>
  <si>
    <t xml:space="preserve">​​​​​Se gestionó el  99%  de las actuaciones a traves de medios electrónicos, superando la meta propuesta correspondiente a marzo del  95%, llegando al 104% de cumplimiento. </t>
  </si>
  <si>
    <t xml:space="preserve">​​Se gestionó el  98%  de las actuaciones a traves de medios electrónicos en lo transcurrido de Enero a Junio de 2021​. El cumplimiento es 103%, por cuanto la meta s 95%. </t>
  </si>
  <si>
    <t xml:space="preserve">​​Se gestionó el  98,6%  de los Actos Administrativos a traves de medios electrónicos en lo transcurrido de Enero a Septiembre  de 2021​. </t>
  </si>
  <si>
    <t>En el 2021 se gestionó el 99%  de los Actos Administrativos a través de medios electrónicos.</t>
  </si>
  <si>
    <t xml:space="preserve">​​​Se gestionó el  99,7%  de los Actos Administrativos recibidos en el periodo de Marzo a través de medios electronicos​, siendo la el Q1 meta del 75%. La meta se alcanzó por cuanto el  cumplimiento de este indicador es un 133%. </t>
  </si>
  <si>
    <t>​​Se gestionó el 100%  de los Actos Administrativos recibidos en el periodo de Junio de 2021 a través de medios electronicos​.</t>
  </si>
  <si>
    <t>​​De los actos administrativos - AA recibidos en el mes de Septiembre,  el 100%  tenia orden de tramite y gestión a través de medios electronicos.​</t>
  </si>
  <si>
    <t>​En el mes de diciembre se recibieron 1219 Actos Administrativos, de los cuales tenían orden de trámite y gestión a través de medios electrónicos 1205, es decir el  98,9% de gestión fue a través de medios electrónicos.</t>
  </si>
  <si>
    <t xml:space="preserve">​Desde el Grupo de Comunicaciones, se publico campaña en redes sociales con el fin de incrementar las autorizaciones de notificación Electrónica​. </t>
  </si>
  <si>
    <t>​​A través de Comunicaciones Internas, se envió el correo “Ayúdanos a aumentar el número de vigilados”,  con el objetivo de recordar a los funcionarios de la entidad que Desde el Grupo de Notificaciones.</t>
  </si>
  <si>
    <t>​Se envió "invitación de la supersalud"a 366, correos electronicos de vigilados que aún no cuentan con la notificación electronica autorizada, en los correos se  adjunto el formato GDFT32, con el fin de incrementar el numero de autorizaciónes.</t>
  </si>
  <si>
    <t xml:space="preserve">
​Se envió correo de invitación a 954 vigilados que aparecen en el reporte con la autorización de notificación electrónica deshabililitada.​</t>
  </si>
  <si>
    <t>​​Con el envío de una citación, se invita al vigilado a diligenciar el formato GDFT32 y autorizar la Notificación Electrónica para ese y demás Actos Administrativos.​</t>
  </si>
  <si>
    <t>Se puso a disposición de los funcionarios de la Superintendencia, los reportes para consulta de Vigilados con Autorización y Reporte de Datos Generales de Sujetos Vigilados.</t>
  </si>
  <si>
    <t>En el mes de diciembre se realizó una acción de comunicación interna para informar a los funcionarios de la Superintendencia el proceso para que nuestros sujetos vigilados autoricen la notificación electrónica, esto con el fin de instruir y dar a conocer el proceso de manera interna.</t>
  </si>
  <si>
    <t>Se realizaron "MESAS DE TRABAJO - GESTIÓN DEL GRUPO DE NOTIFICACIONES", con las diferentes areas de la entidad, con el fin de capacitarlos Socialización sobre la gestión de Notificaciones (Expedientes SuperArgo, Formatos Procedimiento)</t>
  </si>
  <si>
    <t>Dando cumplimiento al indicador del PAA “Capacitar a los Gestores de la Superintendencia sobre el proceso de notificación (Personal - Electrónica)”, se realizó mesa de trabajo el día 25 de agosto de 2021 con las dependencias de la Superintendencia Nacional de Salud.</t>
  </si>
  <si>
    <t>​Según información brindada por la OTI en respuesta a la solicitud N° 130039, a la fecha contamos con 11790 vigilados con autorización de notificación electrónica.</t>
  </si>
  <si>
    <t>Según información brindada por la OTI,a la fecha contamos con 12180 vigilados con autorización de notificación electrónica.​</t>
  </si>
  <si>
    <t>​Según el reporte de Notificación Electronica,a la fecha contamos con 12253 vigilados con autorización de notificación electrónica.</t>
  </si>
  <si>
    <t>Según el reporte de Notificación Electrónica al 31/12/2021  contamos con 12305 vigilados con autorización de notificación electrónica.</t>
  </si>
  <si>
    <t>​​​​Se realizaron dos mesas de trabajo realizadas con el operador de mensajería expresa en el periodo cumpliendo la meta.</t>
  </si>
  <si>
    <t>​​​​Se realizaron tres mesas de trabajo realizadas con el operador de mensajería expresa en el periodo comprendido entre abril, mayo y junio de 2021.</t>
  </si>
  <si>
    <t xml:space="preserve">	
​Se realizaron tres mesas de trabajo realizadas con el operador de mensajería expresa en el periodo comprendido entre julio, agosto y septiembre de 2021​.</t>
  </si>
  <si>
    <t>​Se realizaron dos mesas de trabajo realizadas con el operador de mensajería expresa en el periodo comprendido entre octubre y diciembre de 2021.</t>
  </si>
  <si>
    <t xml:space="preserve">Durante el trimestre se cumplieron con ocho actividades de las 10 programadas, donde se realizaron seguimiento a la ejecucion de contratos y estudios previos.
</t>
  </si>
  <si>
    <t xml:space="preserve">Durante el trimestre se cumplieron con 9 actividades de las 9 programadas, donde se realizaron seguimiento a la ejecucion de contratos y estudios previos.
</t>
  </si>
  <si>
    <t xml:space="preserve">Durante el trimestre se cumplieron con 6 actividades de las 6 programadas, donde se realizaron seguimiento a la ejecucion de contratos y estudios previos.
</t>
  </si>
  <si>
    <t xml:space="preserve">Durante el trimestre se cumplieron con 17 actividades de las 17 programadas, donde se realizaron seguimiento a la ejecucion de contratos y estudios previos.
</t>
  </si>
  <si>
    <t>En este periodo se realizaron las 7 acitivades progrmadas de atender requerimientos y revision del sistema integrado de gestion.</t>
  </si>
  <si>
    <t>Se relizaron seis actividades para el desarrollo del Gobierno y la Gestión de los Datos y la Información de la Superintendencia Nacional de Salud. </t>
  </si>
  <si>
    <t> Mejoras de contenidos Web: El 63, 27% de las solicitudes tramitadas fueron en el Mapa de Procesos durante el tercer trimestre 2021. </t>
  </si>
  <si>
    <t xml:space="preserve">En lo que corresponde a las actividades programada para el desarrollo del gobierno y gestión de los datos e información se programó para el cuarto trimestre del año actividades relacionadas con los Datos Abiertos de la Entidad. </t>
  </si>
  <si>
    <t xml:space="preserve">​​​​Durante el trimestre se cumplieron con las tres actividades programadas, donde se realizo la gestión de elaboracin y revision de estudios previos, seguimiento a plan de trabajo.
</t>
  </si>
  <si>
    <t xml:space="preserve">​​​​Durante el trimestre se cumplieron con las tres actividades programadas, donde se realizo la gestión de elaboracin y revision de estudios previos, seguimiento a plan de trabajo, 
</t>
  </si>
  <si>
    <t xml:space="preserve">​​​​Durante todo el año se dio cumplimiento con las tres actividades programadas, donde se realizo la gestión de elaboracin y revision de estudios previos, seguimiento a plan de trabajo y demas actividades programdas.
</t>
  </si>
  <si>
    <t>Se realizó la contratación del ingeniero Oscar Luis Felipe Pedraza Quintero, donde se suscribió el Contrato 0​​​​​​58 de 2021  y segumiento a informes.</t>
  </si>
  <si>
    <t>Durante el trimestre se cumplieron con las cinco actividades programadas, donde se realizaron las actividades programadas.</t>
  </si>
  <si>
    <t>Durante el mes de agosto de 2021 se realiza capacitación y acompañamiento a los gestores designados por los líderes de proceso, para realizar la actividad de actualización de Activos de información.</t>
  </si>
  <si>
    <t>"Durante el cuarto trimestre se realizaron actividades de fortalecimiento
Informe de actividades de controles y medidas de protección implementadas durante el periodo
Plan y Cronograma actualizado a la vigencia 2022"</t>
  </si>
  <si>
    <t>Se realizaron diferentes sesiones internas en la Superintendencia con el fin de identificar las necesidades de digitalización, el estado de avance del proyecto de racionalización tecnológica para proceder posteriormente con las mesas de trabajo con el Ministerio TIC en pro de la integración de los trámites al portal único del estado GOV.CO.</t>
  </si>
  <si>
    <t>Las mesas de trabajo con MinTIC se realizaron durante 2020, se retomaron durante el mes de junio 2021 para evidenciar los nuevos lineamientos de MinTIC e implementados entre la Entidad y la Agencia Nacional Digital relacionados a la integración de los trámites a GOV.CO.</t>
  </si>
  <si>
    <t>Se realizaron diferentes sesiones con MinTIC y la Agencia Nacional Digital (AND) para identificar las acciones a implementar para que el diseño del nuevo portal web de la Entidad cumpla con los lineamientos de las guías de integración.</t>
  </si>
  <si>
    <t>En este trrimestre se realizo documento técnico del proceso desarrollado (modelo de datos, reglas de negocio, servicios de integración, interfaz gráfica, manual de usuario).</t>
  </si>
  <si>
    <t>​​​​​​​​De conformidad a la programación establecida en el PAG para la vigencia 2021 y en atención al Indicador "Seguimientos y evaluaciones efectuadas al control institucional", la Oficina de Control Interno definió reportar en el mes de marzo el cumplimiento correspondiente al primer trimestre.</t>
  </si>
  <si>
    <t>De conformidad a la programación establecida en el PAG para la vigencia 2021 y en atención a la actividad "Ejecutar Programa Anual Seguimiento a la Gestión Institucional", alusiva al indicador " Seguimientos y evaluaciones efectuadas al control institucional", la Oficina de Control Interno definió reportar en el mes de junio el cumplimiento correspondiente al segundo trimestre de la presente anualidad; de ello, se puede precisar, que fueron ejecutadas treinta y ocho (38) de las treinta y ocho (38) auditorías programadas.</t>
  </si>
  <si>
    <t>De conformidad a la programación establecida en el PAG para la vigencia 2021 y en atención a la actividad "Ejecutar Programa Anual Seguimiento a la Gestión Institucional", alusiva al indicador "Seguimientos y evaluaciones efectuadas al control institucional.</t>
  </si>
  <si>
    <t>De conformidad a la programación establecida en el PAG para la vigencia 2021 y en atención a la actividad "Ejecutar Programa Anual Seguimiento a la Gestión Institucional", alusiva al indicador "Seguimientos y evaluaciones efectuadas al control institucional", la Oficina de Control Interno definió reportar en el mes de diciembre el cumplimiento correspondiente al cuarto trimestre</t>
  </si>
  <si>
    <t>Mediante Radicado N. 202113000048323 del 12.04.2021. fue presentado tanto al Despacho del Superintendente Nacional d Salud como a los integrantes del Comité Institucional de Coordinación de Control Interno Informe ejecutivo de riesgos de la Supersalud del periodo octubre 2020 a marzo 2021, cumpliendo con ello al 100% la actividad fijada para el indicador.​</t>
  </si>
  <si>
    <t>De conformidad a la programación establecida en el PAG para la vigencia 2021 y en atención a la actividad "Informe Ejecutivo Seguimiento Evaluación Riesgos de la Entidad", alusiva al indicador "Seguimientos y evaluaciones efectuadas al control institucional", la Oficina de Control Interno definió reportar en el mes de octubre el cumplimiento correspondiente al informe.</t>
  </si>
  <si>
    <t>Se realizó socialización de la Ejecución Presupuestal y del Seguimiento al Plan Anual de Adquisiciones a los enlaces de las 16 Dependencias que ejecutan el presupuesto de la entidad con la información al corte del 30 de Junio del 2021, del cual se derivan algunos compromisos y observaciones que fueron atendidas en ese mismo espacio.</t>
  </si>
  <si>
    <t xml:space="preserve">En el  mes de diciembre del 2021 se realiza socialización a los enlaces y directores de las dependencias que Ejecutan el Presupuesto de la Entidad </t>
  </si>
  <si>
    <t>​​Se realizaron y se enviaron los Informes de Ejecución Presupuestal de Gastos y Reserva Presupuestal a las áreas ejecutoras de la Superintendencia Nacional de Salud correspondiente a la información del mes de Enero del 2021.</t>
  </si>
  <si>
    <t>Ejecución Presupuestal de Inversión y Funcionamiento con información al corte de mayo del 2021 compartido con cada una de las dependencias que lo integran.</t>
  </si>
  <si>
    <t>En el ejercicio de seguimiento y de socialización por parte del Grupo de Presupuesto, la Subdirección Administrativa y la Secretaría General sobre la Ejecución Presupuestal y el Plan Anual de Adquisiciones de la Vigencia 2021, se envía información al corte del 30 de junio del 2021 para que sea revisada previamente a la socialización desarrollada entre los dias 6 y 7 de julio del 2021 según programación con el enlace de la dependencia.​</t>
  </si>
  <si>
    <t>En el ejercicio de seguimiento y de socialización por parte del Grupo de Presupuesto, la Subdirección Administrativa y la Secretaría General sobre la Ejecución Presupuestal y el Plan Anual de Adquisiciones de la Vigencia 2021, se envía información al corte del 30 de junio del 2021.</t>
  </si>
  <si>
    <t>Se informa la Ejecución Presupuestal y Plan Anual de Adquisiciones del mes de Agosto 2021, del cual todas las dependencias estuvo de acuerdo con la información reportada.</t>
  </si>
  <si>
    <t>​​​​Se informa la Ejecución Presupuestal y Plan Anual de Adquisiciones del mes de Septiembre 2021 por cada una de las dependencias, con el fin de informar y realizar acompañamiento a las inquietudes generadas por parte de cada una de ellas. El indicador no se cargo antes debido a que por el Rediseño Institucional se corrió todo el cronograma de las mesas de trabajo.</t>
  </si>
  <si>
    <t xml:space="preserve">Se informa la Ejecución Presupuestal y Plan Anual de Adquisiciones del mes de Octubre 2021 por cada una de las dependencias, con el fin de informar y realizar acompañamiento a las inquietudes generadas por parte de cada una de ellas. 
</t>
  </si>
  <si>
    <t>Se informa la Ejecución Presupuestal y Plan Anual de Adquisiciones con información al corte del 30 de Noviembre 2021 a cada una de las dependencias, con el fin de realizar el seguimiento respectivo, informar nuevos lineamientos y realizar acompañamiento a las inquietudes generadas por parte de las áreas ejecutoras.</t>
  </si>
  <si>
    <t xml:space="preserve">Se informa la Ejecución Presupuestal y Plan Anual de Adquisiciones del mes de diciembre del 2021 con los reportes generados al corte del 31 de diciembre 2021 a cada una de las dependencias, con el fin de realizar el seguimiento respectivo, informar nuevos lineamientos y realizar acompañamiento a las inquietudes generadas por parte de las áreas ejecutoras.
</t>
  </si>
  <si>
    <t xml:space="preserve">Se evidencia al corte de marzo del 2021 que presupuestalmente se encuentra comprometido $74.902.983.805 sobre una Apropiación Vigente de $194.523.112.248 el cual representa el 38.5% de la Ejecución Total del Presupuesto y no se alcanza la meta programada debido a que la Ejecución Presupuestal depende de la gestión y las necesidades de las dependencias que afectan los rubros de Funcionamiento y Proyectos de Inversión. 
</t>
  </si>
  <si>
    <t>​​​​Se alcanzó la meta programada y formualda en el Plan Aual de Gestión sobre los compromisos totales sobre la apropiación total del  53.3% dado que la meta se encuentra en un 48%, el cual indica que se ha ejecutado un poco más de la mitad de lo estimado para el cierre de la vigencia 2021. Cumplimiento del 110%. </t>
  </si>
  <si>
    <t xml:space="preserve">El indicador muestra el porcentaje de Ejecución Presupuestal frente a los compromisos sobre la apropiación total vigente de la Entidad, el cual al cierre de diciembre del 2021 alcanzó un porcentaje de 85.5%. Significa que no se alcanzó al porcentaje de la meta programada y formulada en el Plan Anual de Gestión el cual estaba proyectada en el 95%.
</t>
  </si>
  <si>
    <t xml:space="preserve">​Se observa al corte de Marzo del 2021, que presupuestalmente se obligó $25.369.360.351,66 de pesos sobre una Apropiación Vigente de $194.523.112.248 de pesos correspondiente al 13% de la Ejecución Total del Presupuesto. Cumpliendo la meta. </t>
  </si>
  <si>
    <t>​Se alcanzó la meta programada en el Plan Anual de Gestión sobre las obligaciones totales sobre la apropiación total del 33.5% dado que la meta se encuentra en un 20%, el cual indica que se ha ejecutado adecuadamente en lo estimado para el cierre de la vigencia 2021.</t>
  </si>
  <si>
    <t>Se observa al corte de Septiembre del 2021, que presupuestalmente se obligó $107.567.134.232 de pesos sobre una Apropiación Vigente de $194.523.112.248 de pesos correspondiente al 55.3% de la Ejecución Total del Presupuesto. Porcentaje que evidencia el cumplimiento de la meta del 50% programada en la matriz de formulación del Plan Anual de Gestión.</t>
  </si>
  <si>
    <t>El indicador muestra el porcentaje de la Ejecución Presupuestal frente a las obligaciones sobre la apropiación total vigente de la Entidad, el cual al cierre de diciembre del 2021 alcanzó un porcentaje de 84.2%. Significa que no se alcanzó al porcentaje de la meta programada y formulada en el Plan Anual de Gestión el cual estaba proyectada en el 85%.</t>
  </si>
  <si>
    <t xml:space="preserve">​​​Al corte del mes de Marzo se comprometieron $35.477.294.423,38 de pesos de una Apropiación Vigente de $131.532.344.000 de pesos correspondiente al 27% de la Ejecución Presupuestal de Funcionamiento. </t>
  </si>
  <si>
    <t>Se alcanzó la meta programada y formulada en el Plan Anual de Gestión sobre el presupuesto de funcionamiento sobre la apropiación total del 41.7% dado que la meta se encuentra en un 40%, el cual indica que se ha ejecutado adecuadamente en lo estimado para el cierre de la vigencia 2021.</t>
  </si>
  <si>
    <t>​El indicador muestra el porcentaje de la Ejecución Presupuestal frente a los compromisos sobre la apropiación total vigente de los Gastos de Funcionamiento de la Entidad, el cual al cierre de diciembre del 2021 alcanzó un porcentaje de 80%. Significa que no se alcanzó al porcentaje de la meta programada y formulada en el Plan Anual de Gestión el cual estaba proyectada en el 94%.</t>
  </si>
  <si>
    <t>El Grupo Interno de Trabajo de Presupuesto en el primer trimestre del año ejecutó un 29% de las actividades que se encuentran en el presente indicador, de las cuales se evidencia 6 entregables que soportan dichas actividades.</t>
  </si>
  <si>
    <t>Se desarrollon todas las actividades programadas en el Plan para la Implementación de la Política de Gestión del Presupuestal y eficiencia del gasto público -MIPG en el periodo del primer semestre de la Vigencia 2021​​. Se adjunta evidencia de lo correspondiente del mes de Abril a Junio del 2021.</t>
  </si>
  <si>
    <t xml:space="preserve">​El Grupo Interno de Trabajo de Presupuesto en el tercer trimestre del año ejecutó un 82% de las actividades que se encuentran en el presente indicador, de las cuales se evidencia un total de 14 entregables. Para el tercer trimestre se reporta el cumplimiento de 5 actividades. </t>
  </si>
  <si>
    <t xml:space="preserve">El Grupo de Presupuesto en el cuarto trimestre del año 2021 ejecutó el 18% faltante para cumplir con la meta programada del 100% de las actividades (3/3)  que se encuentran en el presente indicador, de las cuales se evidencia un total de 17 entregables para todo el año. </t>
  </si>
  <si>
    <t>Se ejecutaron las actividades propuestas para el I trimestre de 2021 a cargo del Grupo de Contribución y Apoyo Técnico, en URL se adjuntan las evidencias respectivas.​</t>
  </si>
  <si>
    <t>Se ejecutaron las actividades propuestas para el II trimestre de 2021 a cargo del Grupo de Contribución y Apoyo Técnico, en URL se adjuntan las evidencias respectivas.​</t>
  </si>
  <si>
    <t>​Se ejecutaron oportunamente las actividades propuestas para el III trimestre de 2021 a cargo del Grupo de Contribución y Apoyo Técnico, se obtuvo un 81 % de avance en la ejecución acumulada del cronograma hasta este corte.</t>
  </si>
  <si>
    <t xml:space="preserve">​​​​​​​Se ejecutaron las actividades propuestas para el IV trimestre de 2021 a cargo del Grupo de Contribución y Apoyo Técnico. </t>
  </si>
  <si>
    <t>​Se logró un recaudo de la contribución vigencia 2021 del 90,3 % con corte a julio, se superó la meta establecida que era de al menos el 60%. Este resultado  se obtiene debido a la gestión de recaudo que se adelantó desde el Grupo de Contribución y Apoyo Técnico a la Subdirección Financiera.</t>
  </si>
  <si>
    <t>​Se logró con corte a agosto un recaudo de la contribución vigencia 2021 del 91,45 %, se superó la meta acumulada establecida que era de al menos el 70 % entre julio y agosto. Este resultado se obtiene debido a la gestión de recaudo que se adelantó desde el Grupo de Contribución y Apoyo Técnico a la Subdirección Financiera.</t>
  </si>
  <si>
    <t>​Durante el primer trimestre se recibieron 6542 casos de los cuales 6097 se solucionaron y 30 de ellos fueron cancelados por el usuario, para un total de porcentaje de cumplimiento del 93,65% .</t>
  </si>
  <si>
    <t>Durante el segundo trimestre se recibieron 7948 casos de los cuales 7573 se solucionaron y 42 de ellos fueron cancelados por el usuario, para un total de porcentaje de cumplimiento del 95,81%.</t>
  </si>
  <si>
    <t>​Durante el tercer trimestre se recibieron 10526 casos de los cuales 9954 se solucionaron y 153 de ellos fueron cancelados por el usuario, para un total de porcentaje de cumplimiento del 96,01% .</t>
  </si>
  <si>
    <t>​Durante el cuarto trimestre se recibieron 10536 casos de los cuales 9395 se solucionaron y 166 de ellos fueron cancelados por el usuario, para un total de porcentaje de cumplimiento del 90,74%.</t>
  </si>
  <si>
    <t>Durante el trimestre se cumplieron con las cuatro actividades programadas, donde se definio la estrategia el uso y aprobacion de TI, mantenimiento preventivo de los servicios tecnologicos.</t>
  </si>
  <si>
    <t>​Durante el tercer trimestre se realizó la  actividad del plan de adopción de los servicios ciudadanos digitales básicos (Interoperabilidad, autenticación electrónica y carpeta ciudadana) (Cumplido)</t>
  </si>
  <si>
    <t>Durante el cuarto trimestre se realizó la actividad de actualizacion en la documentación técnica y funcional para cada uno de los sistemas de información oficiales de Supersalud.</t>
  </si>
  <si>
    <t xml:space="preserve">Se elaboraron estudios previos para contratar un profesional para el seguimiento de las respuestas a los requerimientos, tramites y solicitudes relacionadas con los servicios a cargo de la TI y se radicaron ante el grupo de contratación, donde se suscribió el Contrato 311 de 2021 con Carlos Felipe Romero.
</t>
  </si>
  <si>
    <t xml:space="preserve">En el marco de la ejecución del Contrato 311 de 2021, se han presentado los informes de actividades correspondientes a los meses abril y mayo. Respecto al informe del mes de junio se encuentra en proceso de elaboración, revisión y aprobación por parte del supervisor.
</t>
  </si>
  <si>
    <t xml:space="preserve">Se realizaron los respectivos seguimientos al contrato durante el tercer trimestre Mesa de servicio – Realizar Seguimiento a la Prestación de servicios soporte y mantenimiento de la Mesa de servicio (Avance Cumplido).
</t>
  </si>
  <si>
    <t xml:space="preserve">Se realizaron los respectivos seguimientos al contrato 311 de 2021 durante el cuarto trimestre Supervisión del Contrato 547 de 2020 plasmada a través de los informes de seguimiento para el año 2021.
</t>
  </si>
  <si>
    <t xml:space="preserve">​​​​​Se realizó el envio de los informes de ejecución de PAC del mes de enero, febrero y marzo a cada uno de los enlaces y jefes de las dependencias de la Superintendencia Nacional de Salud. </t>
  </si>
  <si>
    <t>​Se realizó el envio de los informes de ejecucion PAC del mes de abril, mayo, y junio a cada uno de los enlaces y jefes de las dependencias.</t>
  </si>
  <si>
    <t xml:space="preserve">Se realizoó el envío de los informes de ejecución de PAC de los meses de Julio, Agosto y Septiembre a cada uno de los enlaces de las dependencias de la Superintendencia Nacional de Salud. </t>
  </si>
  <si>
    <t xml:space="preserve">​Se realizó el envio de los informes de ejecucion PAC de los meses Octubre y Noviembre a cada uno de los enlaces de la Superintendencia Nacional de Salud. </t>
  </si>
  <si>
    <t xml:space="preserve">​​​Se realizó envio de los informes de ejecucion de viaticos del mes de enero, febrero y marzo a cada uno de los enlaces y jefes de la dependencias de la Superntendencia Nacional de Salud. </t>
  </si>
  <si>
    <t>Se realizó envío de informes de ejecucion de viaticos del mes de abril, mayo y junio a cada uno de los enlaces y jefes de las dependencias.</t>
  </si>
  <si>
    <t xml:space="preserve">​Se realizaron y se enviaron los informes de ejecución de viaticos de los meses de Julio, Agosto y Septiembre a cada uno de los enlaces de la Superintendencia Nacional de Salud. </t>
  </si>
  <si>
    <t xml:space="preserve">Se realizaron y se enviaron los informes de ejecucion de los viaticos de Octubre, Noviembre y Diciembre a cada uno de los enlaces de las dependencias de la SNS. </t>
  </si>
  <si>
    <t>De conformidad a la programación establecida en el PAG para la vigencia 2021 y en atención al Indicador "Auditorías realizadas de acuerdo con el Programa Anual de Auditorias", la Oficina de Control Interno definió reportar en el mes de junio el cumplimiento correspondiente al primer semestre de la presente anualidad; de ello, se puede precisar, que fueron ejecutadas seis (6) de las seis (6) auditorías programadas, esto a nueve (9) procesos de la Entidad.</t>
  </si>
  <si>
    <t>De conformidad a la programación establecida en el PAG para la vigencia 2021  y en atención al Indicador "Auditorías realizadas de acuerdo con el Programa Anual de Auditorias ",  la Oficina de Control Interno definió reportar en el mes de Diciembre el cumplimiento correspondiente al segundo semestre de la presente anualidad; de ello, se puede precisar, que fueron ejecutadas cinco (5) de las cinco (5) auditorías programadas, esto a apróximadamente ocho (8) procesos de la Entidad.</t>
  </si>
  <si>
    <t>Durante el trimestre comprendido entre enero y marzo el grupo tramitó las 70 solicitudes de demanda recibidas. Dando cumplimiento al 100% toda vez que se gestionó el proyecto de contestación de demanda o se radicó ante el despacho judicial la respectiva contestación.  ​</t>
  </si>
  <si>
    <t xml:space="preserve">​Durante el segundo trimestre se gestionaron el 100% de las solicitudes de demanda recibidas. </t>
  </si>
  <si>
    <t>Defensa Judicial recibió 115 demandas , 51 notificadas por los despachos Judiciales y 64 enviadas por los apoderados, en virtud del Art. 6 Dec. 806 de 2020, fue gestionado el 100%, con la presentación de contestación de la demanda o la elaboración del proyecto de contestación.</t>
  </si>
  <si>
    <t>Para el cuarto trimestre de 2021, el Grupo de Defensa Judicial recibió 131 demandas , 67 notificadas por los Despachos Judiciales y 64 enviadas por los apoderados en virtud del Art. 6 Dec. 806 de 2020, fue gestionado el 100%,  con la presentación de contestación de la demanda o la elaboración del proyecto de contestación.</t>
  </si>
  <si>
    <t>​Del total de solicitudes de conciliación solicitadas durante el periodo se presentó ante el comité de conciliación el 100% de las recibidas hasta 15 días antes del último comité del periodo.​</t>
  </si>
  <si>
    <t>​Durante el segundo trimestre se gestionaron el 100% de las solicitudes de conciliación recibidas. </t>
  </si>
  <si>
    <t>Para el tercer trimestre de 2021, el Grupo de Defensa Judicial recibió 75 solicitudes de conciliación,  se presentó el 100% se solicitudes recibidas ante el Comité de conciliación de la SNS, de acuerdo al planteamiento del indicador.</t>
  </si>
  <si>
    <t>​Para el cuarto trimestre de 2021, el Grupo de Defensa Judicial recibió 38 solicitudes de conciliación,  se presentó ante el Comité de conciliación de la SNS el 100% de solicitudes recibidas de acuerdo al planteamiento del indicador.</t>
  </si>
  <si>
    <t>​Durante el primer semestre se logró un porcentaje de exito procesal equivalente al 77% de las 57 demandas falladas a  favor de la entidad.</t>
  </si>
  <si>
    <t>​Para el segundo semestre de 2021 del total de 101 sentencias proferidas por los diferentes despachos judiciales en primera o segunda instancia, el porcentaje de éxito procesal esta dado en 83%,  que corresponde a 84 sentencias favorables para los intereses de la Superintendencia Nacional de Salud.</t>
  </si>
  <si>
    <t>​Durante el periodo se realizó el seguimiento a los riesgo en la reunión de auto evaluación y se realizó el monitoreo de los mismos por parte del lidel del proceso y a la fecha los planes de mitigación de los riesgos de defensa estan cerrrados al 100%</t>
  </si>
  <si>
    <t xml:space="preserve">​Durante el periodo se realizó la composisión del documento de relatoría requerido para la actividad del cronograma. </t>
  </si>
  <si>
    <t>​​Se realizó la actividad que consistia en la realización de reunión de auto evaluación mes de junio de 2021 oficina asesora jurídica</t>
  </si>
  <si>
    <t>Para el último trimestre de 2021 se presentan evidencias de las 3 actividades propuestas,  de acuerdo al plan de acción MIPG, adicionalmente, se aclara que la actividad de revisión a contestaciones de demandas, recursos, alegatos y memoriales antes de radicación en los despachos se encontraba programada a demanda.</t>
  </si>
  <si>
    <t>​Se dio respuesta a las acciones de tutela que recibió el Grupo de Tutelas de la Oficina Asesora Jurídica para los meses de enero, febrero y marzo de 2021.Por favor revisar en los documentos ajuntos la hoja titulada "Entra Rep 5 Reci de Corespa3​"</t>
  </si>
  <si>
    <t>Se dio respuesta a las acciones de tutela que recibió el Grupo de Tutelas de la Oficina Asesora Jurídica para los meses de enero, febrero y marzo de 2021.​</t>
  </si>
  <si>
    <t xml:space="preserve">​Se dio respuesta a las acciones de tutela que recibió el Grupo de Tutelas de la Oficina Asesora Jurídica para los meses de julio, agosto y septiembre de 2021. </t>
  </si>
  <si>
    <t xml:space="preserve">​Se dio respuesta a las acciones de tutela que recibió el Grupo de Tutelas de la Dirección Jurídica para los meses de octubre, noviembre y diciembre de 2021.
</t>
  </si>
  <si>
    <t>Se dio respuesta a los documentos recibidos y tramitados en desarrollo de las acciones de tutela, que recibió el Grupo de Tutelas de la Oficina Asesora Jurídica para los meses de enero, febrero y marzo de 2021.​</t>
  </si>
  <si>
    <t>​Se dio respuesta a los  documentos recibidos y tramitados en desarrollo de las acciones de tutela, que recibió el Grupo de Tutelas de la Oficina Asesora Jurídica para los meses de enero, febrero y marzo de 2021.​</t>
  </si>
  <si>
    <t>​Se dio respuesta a los documentos recibidos y tramitados en desarrollo de las acciones de tutela que recibio el grupo de la Oficina Asesora Jurídica para los meses de Julio, Agosto y Septiembre de 2021.</t>
  </si>
  <si>
    <t>​Se dio respuesta a los documentos recibidos y tramitados en desarrollo de las acciones de tutela que recibió Dirección Jurídica para los meses de octubre, noviembre y diciembre de 2021.</t>
  </si>
  <si>
    <t>En el desarrollo del seguimiento a las liquidaciones voluntarias frente a los prestadores de servicios de salud se evidencian las siguientes circunstancias por mejorar que influyen el resultado del indicador.</t>
  </si>
  <si>
    <t>El desarrollo normal de las actividades al seguimiento de las liquidaciones voluntarias se han visto alteradas por efectos de la emergencia sanitaria a causa del coronavirus COVID-19 pues registra un bajo reporte por parte de los vigilados.</t>
  </si>
  <si>
    <t>​​​​De las 17 Entidades Administradoras del Planes de Benficio que a 30 de junio estaban en marcha y bajo accion o seguimiento de alguna medidas especial, se realizó seguimiento.</t>
  </si>
  <si>
    <t>De las 15 entidades en marcha que a diciembre 31  se encontraban bajo seguimiento de alguna acción o medida especial, 15 evidencian repote de seguimiento delequipo tecnico de la Superintedencia.</t>
  </si>
  <si>
    <t>se realizó seguimiento a 15. Este seguimiento se hizo  desde los componentes financiero, juridico y tecnico-cientidico, con las fuentes de informacion principales: la recopilada en visitas de seguimiento, la reportada por las entidades en el aplicativo.</t>
  </si>
  <si>
    <t>​Durante el último trimestre  la DME realizó seguimiento a las 17 entidades intervenidas. - revisar carpeta de evidencias</t>
  </si>
  <si>
    <t>​De las 9 entdiades que a 30 de junio se encuentran en liquidacion forzosa adminsitrativa para liquidar, durante el primer semestre de 2021 se ha realizado seguimiento a las 9, cumpliendo asi el 100% del indicador.</t>
  </si>
  <si>
    <t xml:space="preserve">Desde el rediseño institucional  en el mes de Octubre de 2021  se encontraron un total de nueve EAPB en proceso de liquidacion ordenada por la SNS a las cuales se les realizo reporte y seguimiento por parte del equipo técnico, esto se evidenció por medio de  conceptos, fichas , prorrogas ,  visitas realizadas y reuniones . </t>
  </si>
  <si>
    <t>Al mes de junio de 2021, la  Delegada para las Medidas Especiales radicó ante el Comité de Medidas Especiales, documento que da cuenta del avance  de los indicadores financieros, juridicos y tenico-cientifico.</t>
  </si>
  <si>
    <t>En el mes de diciembre  y con el fin de aportar información que contribuya a que los miembros del comite de medidas especiales  puedan hacer recomendaciones que conlleven a decisiones cada vez más efectivas, la Dirección de Medidas Especiales para Eps y Entidades Adaptadas.</t>
  </si>
  <si>
    <t>​A 30 de junio de 2021, La Dirección de Instituciones Prestadoras de Servicios de Salud no radicó el documento de analisis de avance de las Entidades que se encuentran bajo su seguimiento.</t>
  </si>
  <si>
    <t>Se realizo 2 seguimientos y análisis consolidado IPS en marcha bajo Medida Especial 20214200000154063.</t>
  </si>
  <si>
    <t xml:space="preserve">Al mes de junio de 2021, la  Delegada para las Medidas Especiales radicó ante el Comité de Medidas Especiales, Informe que da cuenta del avance  en la  Gestión al Seguimiento y Monitoreo de las entidades en proceso de liquidación forzosa y voluntaria. </t>
  </si>
  <si>
    <t>Para este mes se radicaron las prorrogas de Saludcoop, Cafesalud  y Emdisalud  al  Comité de Medidas Especiales. Estas prorrogas fueron aceptadas y aprobadas. se programó una,  pero se llevaron tres,  lo cual hace que se supere la meta. Se adjuntan la prórrogas presentadas.</t>
  </si>
  <si>
    <t>El no cumplimiento de este indicador obedece a que no está bajo el total control de la Delegada para las Medidas Especiales, su resultado depende de varios factores: Desempeño de las entidades vigiladas, conceptos y seguimientos de otras delegadas de la Superintendencia Nacional de Salud.</t>
  </si>
  <si>
    <t>Se realiza seguimiento a dos (2)hospitales con medidas especiales.</t>
  </si>
  <si>
    <t>En el mes de febrero de 2021,  la Superintendencia Nacional de Salud ordenó la toma de posesión inmediata de Bienes, Haberes y Negocios y la intervención Forzosa Administrativa para liquidar la Asociacion Mutual Barrios Unidos de Quibdó-Ambuq EPS, lo anterior por identificar hallazagos financieros, juridicos y tecnico-cientificos que no garantizaban la óptima  prestacion del servicio de salud.</t>
  </si>
  <si>
    <t>​Durante el semestre se adoptó  la liquidacion forzosa de la EAPB Comparta .Se programo una toma y efectivamente se realizó este proceso.La razon por la cual no se cumplio esta ultima toma es que el Comite de Medidas Especiales que asesora al Superintendente no considero liquidar ninguna EAPB para este periodo.</t>
  </si>
  <si>
    <t xml:space="preserve">	A marzo de 2021 se tienen 17 entidades administradoras de planes de beneficio en medida preventiva asi; 16 en vigilancia especial y 1 en programa de recuperacion.</t>
  </si>
  <si>
    <t>A junio de 2021, Dieciséis (16) entidades se encontraban bajo seguimiento de medida preventiva.</t>
  </si>
  <si>
    <t> Al mes de  septiembre  de 2021, 14 entidades se encontraban bajo seguimiento de medida preventiva.</t>
  </si>
  <si>
    <t>A 31 de diciembre de 2021, tal y como se haia proyectado, 14 entdiades de aseguramiento en salud se encuentran bajo acción o medida especial.</t>
  </si>
  <si>
    <t>A junio de 2021, no hubo entidades bajo seguimiento de alguna accion o medida especial que presentaran mejoria progresiva y significativa  de los indicadores que dieron origen a la medida, que les permitieran salir de la situacion critica o irregular en la que se encuentran.​</t>
  </si>
  <si>
    <t>Durante el último trimestre no hubo entidades bajo seguimiento de alguna accion o medida especial que presentaran mejoría progresiva y significativa  de los indicadores que dieron origen a la medida, que les permitieran salir de la situación critica o irregular en la que se encuentran.</t>
  </si>
  <si>
    <t xml:space="preserve">A marzo de 2021, en la Delegada para las Medidas Especiales se encuentran 10 entidades bajo seguimiento de procesos de administracion forzosa para liquidar, segun el archivo adjunto. </t>
  </si>
  <si>
    <t>​A junio de 2021, nueve (9) entidades se encontraban en seguimiento de procesos forzosos para liquidadar​. Hay que anotar que el cumplimiento de este indicador depende de varios factores: Desempeño de las entidades vigiladas.</t>
  </si>
  <si>
    <t>​Teniendo en cuenta que este indicador depende estrictamente del desempeño de las entidades vigiladas y  de las decisiones que sobre ellas adopte el comité de medidas especiales, a septiembre de 2021.</t>
  </si>
  <si>
    <t>​Este indicador se cumple en un 100% . Durante el año 2021 existian 11 EAPB en liquidacion forzosa para liquidar .Comfacor y Manexca (2) estaban en proceso de liquidacion y dicho proceso terminó en el segundo semestre de 2021..</t>
  </si>
  <si>
    <t>Debido a las restricciones decretadas por le Gobierno Nacional a raiz de pandemia Covid-19, la delegada para las medidas especiales no ha realizados  Eventos de difusión, socialización y capacitación realizados en relación con los vigilados. </t>
  </si>
  <si>
    <t>En cumplimiento de las funciones encomendadas en la vigencia 2021, la delegada realiza 2 eventos dando cumplimiento a la meta propuesta de los dos semestres.</t>
  </si>
  <si>
    <t>Debido a las restricciones decretadas por le Gobierno Nacional a raiz de pandemia Covid-19, la delegad apara las medidas especiales no ha realizados   Eventos de difusión, socialización y capacitación realizados en relación con los vigilados.</t>
  </si>
  <si>
    <t>​La Dirección de Medidas Especiales, realizó  evento de difusión, socialización y capacitación con los agentes interventores, con el fin de fortalecer la contratación y la prestación de servicios de salud a los usuarios.</t>
  </si>
  <si>
    <t>Debido a las restricciones decretadas por le Gobierno Nacional a raiz de pandemia Covid-19, la delegad apara las medidas especiales no ha realizados   Eventos de difusión, socialización y capacitación realizados en relación con los vigilados. Se espera cumplir con esta meta el segundo semestre de 2021 cuando las condiciones de bioseguridad asi lo permitan.</t>
  </si>
  <si>
    <t>​​​​La Dirección de Entidades Administradoras de Planes de Beneficio realizó la publicación y acualización mensual de la informacion relacionada con las entidades que tiene bajo su seguimiento.</t>
  </si>
  <si>
    <t>​​Durante el segundo trimestre de 2021, la Dirección de Entidades Administradoras de Planes de Beneficio realizó las publicaciones de la informacion en formato datos abiertos relacionada con las entdiades bajo su seguimiento, en el micrositio destinado para tal fin. </t>
  </si>
  <si>
    <t>Durante el tercer trimestre de 2021, la Dirección de Medidas Especiales para EPS y Entidades Adaptadas​ realizó las publicaciones de la informacion en formato datos abiertos relacionada con las entdiades bajo su seguimiento, en el micrositio destinado para tal fin. </t>
  </si>
  <si>
    <t>Se adjunta la publicación realizada en los meses de octubre y noviembre y la evidencia de la instruccion recibida por la oficina de tecnologias de la informacion.</t>
  </si>
  <si>
    <t>La Dirección de Prestadores de Servicios de Salud realizó la publicación y acualización  mensual de la informacion relacionada con las entidades que tiene bajo su seguimiento en el sitio web de la Entidad dispuesto para tal fin.</t>
  </si>
  <si>
    <t>Durante el segundo trimestre de 2021, la Dirección de Instituciones Prestadoras de Servicios de Salud realizó las publicaciones de la informacion en formato datos abiertos relacionada con las entidades bajo su seguimiento, en el micrositio destinado para tal fin. </t>
  </si>
  <si>
    <t>​​Durante el tercer trimestre de 2021, la Dirección de Medidas Especiales para P.S.S​realizó las publicaciones de la informacion en formato datos abiertos relacionada con las entdiades bajo su seguimiento, en el micrositio destinado para tal fin. </t>
  </si>
  <si>
    <t>​Durante este último trimestre  la Dirección de Medidas Especiales, realizo la actualización del directorio de entidades bajo medida especial, para conocimiento de todos los grupos de valor de la SNS.</t>
  </si>
  <si>
    <t>El grupo de liquidaciones realizó la publicación y acualización  mensual de la informacion relacionada con las entidades que tiene bajo su seguimiento en el sitio web de la Entidad dispuesto para tal fin.</t>
  </si>
  <si>
    <t xml:space="preserve">​Durante el segundo trimestre de 2021, el Grupo de Entidades Liquidadas realizó las publicaciones de la informacion en formato datos abiertos relacionada con las entdiades bajo su seguimiento, en el micrositio destinado para tal fin. </t>
  </si>
  <si>
    <t xml:space="preserve">​​Durante el segundo tercer de 2021, la oficina de liquidaciones realizó las publicaciones de la informacion en formato datos abiertos relacionada con las entdiades bajo su seguimiento, en el micrositio destinado para tal fin. </t>
  </si>
  <si>
    <t xml:space="preserve">​Se cumplio con el 100% ya que se realizaron las publicaciones mensuales por parte de la Oficina de Liquidaciones (octubre- Noviembre -Diciembre de 2021 tres publicaciones ) actualizadas de los vigilados en liquidacion ordenados y no ordenados por la SNS. </t>
  </si>
  <si>
    <t>​​​​Se realizaron las siguientes actividades
Flujo de Recursos desde EPS
1. Socialización IV Flujo de recursos UIAF
Ajuste de metodología supervisión del riesgo de grupo de EPS
2. Propuesta ajustes artículos conglomerados y nuevo artículo responsabilidad patrimonial.</t>
  </si>
  <si>
    <t>Se superó la meta teniendo en cuenta que se realizaron las actividades durante el primer semestre, las cuales servirán de soporte para toma de decisiones en el segundo semestre. Así mismo se informa que se  solicitará ajuste  al PAG, por actualización de ficha EBI y ajuste a los indicadores que lo requieran, teniendo en cuenta este reporte.</t>
  </si>
  <si>
    <t>Para este periodo se realizaron las actividades programadas cumpliendo la meta.</t>
  </si>
  <si>
    <t xml:space="preserve">En este ultimo trimetsre la actividad se gestionó con la Oficina de Liquidaciones durante el IV trimestre de 2021.
</t>
  </si>
  <si>
    <t>Para esta actividad se realizó:
CONTRATACIÓN, FLUJO DE RECURSOS, ​ESTUDIOS SOAT, ANÁLISIS DE CLUSTERS, MODELO DE DETERMINANTES.</t>
  </si>
  <si>
    <t>​Respecto a al desarrollo de análisis para aportar a las acciones de IVC a partir de la información disponible, para el cuarto trimestre se programó la  ejecución y finalización de las actividades relacionadas.</t>
  </si>
  <si>
    <t>Para esta actividad se realizó la revisión de Informe descriptivo acciones de Modelo IVC Generadores.</t>
  </si>
  <si>
    <t>En este periodo se cumplieron las actividades programadas de revision y mesas de trabajo.</t>
  </si>
  <si>
    <t>​Para las actividades planeadas en este indicador, durante el periodo de tiempo se realizó Ajuste en el Indicador de Desemepeño de las Empresas Sociales del Estado.</t>
  </si>
  <si>
    <t>De acuerdo con la meta definida para el primer trimestre de 2021, durante el período se evaluó la Metodología para priorización de territorios en las regionales.</t>
  </si>
  <si>
    <t>Debido al proyecto de mapa de datos que se viene adelantando y observando las necesidades de automatización de las metodologías, para mejorar la tasa de uso, se consideró necesario avanzar en la evaluación y acompañamiento de las metodologías.</t>
  </si>
  <si>
    <t>Para esta actividad se realizaron las siguientes evaluaciones,  Evaluación Metodología Retiro Voluntario EPS Nota: En el primer semestre se realizaron y presentaron 5 evaluaciones, por lo tanto, esta actividad quedaría al 100%</t>
  </si>
  <si>
    <t>​​De acuerdo con la meta definida para el primer trimestre de 2021, durante el período se realizó el REPORTE DE SEGUIMIENTO DE RENDICIÓN DE CUENTAS DE EAPB y el INFORME INDICADOR DE CONCENTRACIÓN DE AFILIADOS PARA EPS ​</t>
  </si>
  <si>
    <t>Para esta actividad se realizaron las siguientes salidas durante el primer semestre, de acuerdo con necesidades propias de la entidad.
​1.      Informe SISPRO BDUA REE
2.      Informe Contratacion V1
3.      Reporte Rendición de cuentas
4.      Tablero de Vacunación.</t>
  </si>
  <si>
    <t>Para esta actividad se realizaron salidas de información para los informes
1.        Gobierno Corporativo
2.        PQR II</t>
  </si>
  <si>
    <t>Para la implementación de las salidas de información aplicando métodos de analítica se realizaron tableros de mando e informes de acuerdo con los proyectos programados por el área y que se relacionan con:
Concentración de afiliados (ejecutado al 100%), Reporte de PQRD parte II -Público (ejecutado al 100%), Informe SISPRO BDUA-REE (ejecutado al 100%), Rendición de Cuentas EAPB (ejecutado al 100%), Informe Contratación V1.0 (ejecutado al 100%), Tablero Vacunación (ejecutado al 100%), Informe Gobierno Corporativo (ejecutado al 100%) y Informe de Cartera Semestral (ejecutado al 100%).</t>
  </si>
  <si>
    <t>Para esta actividad se realizó
1.      Modificación CE13 2020 _ CE002 de 2021​.
2.      Avance Proyecto modificación Circular Externa 008 de 2018.</t>
  </si>
  <si>
    <t>Se elaboraron proyectos de Circulares para: 
1. INSTRUCCIONES Y REQUERIMIENTOS DE INFORMACIÓN PARA CARACTERIZAR A LOS AFILIADOS CON ENFERMEDADES DE ALTO COSTO Y OTRAS CONDICIONES DE SALUD DE INTERÉS, SE MODIFICAN INSTRUCCIONES EN CUANTO AL REPORTE DE INFORMACIÓN ESTABLECIDA EN LAS CIRCULARES EXTERNAS 017 Y 018 DE 2020.
2. POR LA CUAL SE HACEN MODIFICACIONES A LA CIRCULAR 047 DE 2007 RELACIONADO CON LA AUTORIZACIÓN DE FUNCIONAMIENTO, HABILITACIÓN Y PERMANENCIA DE LAS EPS, Y MODIFICACIÓN DE LA CAPACIDAD DE AFILIACIÓN.</t>
  </si>
  <si>
    <t xml:space="preserve">​Para esta actividad se revisaron y realizaron ajustes a la normatividad relacionada a continuación:
​1.      Proyecto Decreto Nuevos Vigilados y Servicio Farmacéutico VF
2.      Propuesta supervisión Decreto No. 709 de 2021
3.      Proyecto modificación Decreto 1424 de 2019 (Mayo 132021)
</t>
  </si>
  <si>
    <t xml:space="preserve">Desde la Superintendencia Nacional de Salud se participó de forma activa en las actualizaciones de la normatividad que el Ministerio de Salud y Protección Social estaba desarrollando. De forma específica, se realizó la revisión y propuestas de ajuste al Decreto 4747 de 2007 sobre las relaciones entre los prestadores de servicios de salud y las entidades responsables del pago de los servicios de salud, así mismo sobre el proyecto de Decreto relacionado con el uso de reservas técnicas.
</t>
  </si>
  <si>
    <t>Respecto a este indicador, nos permititmos señalar que durante el semestre de la referencia llegaron a esta Delegatura 156 recursos, los cuales fueron tramitados en el 100% dando cumplimiento a la meta establecida.</t>
  </si>
  <si>
    <t>Respecto a este indicador, nos permitimos señalar que durante el semestre de la referencia fueron radicados en esta Delegatura 88 recursos, los cuales fueron tramitados en el 100% dando cumplimiento a la meta establecida.</t>
  </si>
  <si>
    <t>​El 3 de marzo el Coordinador Adrian Guzmán adelantó mesa tecnico Juridica con la Delegada de Supervisión Institucional, esta acta fue subida en el its 
AC348​</t>
  </si>
  <si>
    <t>​Respecto a este indicador, se porta el acta de reunion realizada por el grupo de prestadores durante el mes de junio, entre corrdinador y contratistas.</t>
  </si>
  <si>
    <t xml:space="preserve">​En atención a la actividad descrita en el indicador, el día 17 de agosto de 2021 el grupo de PSS adscrito a la delegada de procesos administrativo realizó mesa de concertación entre coordinadores, contratistas y funcionarios del grupo, con el fin de dar instrucciones y aclarar temas relacionados con la gestión administrativa y juuridica del equipo de trabajo en el marco del desarrollo del proceso administrativo sancionatorio. </t>
  </si>
  <si>
    <t>Como justificación para el indicador relacionado con los procesos administrativos sancionatorios en segunda instancia, se tiene que durante el primer trimestre de 2021 ingresó de manera excepcional un alto volúmen de procesos, proveniente de la Delegada de Procesos Administrativos, algunos de los cuales cuentan con fecha de vencimiento muy cercana, por lo que fue necesario convocar a una reunión que se llevó a cabo el día  30 de marzo de 2021 en la Sala de Juntas de la Secretaría General, a la cual asistieron la Secretaria General, el Delegado de Procesos Administrativos y la Jefe de la OAJ, entre otros funcionarios de las tres dependencias.  
En ella, el Delegado de Procesos Administrativos señaló que la situación excepcional presentada obedeció a ajustes internos de la DPA realizado con la finalidad de adaptar dicha dependencia al rediseño institucional, sin embargo aclaró que se encuentra superada y la remisión de expedientes a la OAJ volverá a tomar el ritmo normal, con los tiempos para el trámite de la OAJ con que usualmente se remiten los asuntos. 
Para ilustrar el tema se debe señalar que en 2020 ingresaron al Grupo de Única y Segunda Instancia de la OAJ, para el indicador relacionado con los procesos administrativos en el segundo trimestre un total de 37 asuntos, en el tercer trimestre un total de 55 asuntos y en el cuarto trimestre un total de 48 asuntos, dentro de los que además de procesos administrativos se contabilizaban asuntos de única  instancia y medidas especiales (El indicador agrupaba todos esos asuntos "Proyectar los actos administrativos que resuelven los recursos de reposición, apelación, queja y solicitudes de revocatoria directa que se presenten dentro de los procesos de única y segunda instancia")
Como se observa el aumento de asuntos remitidos es considerable. 
Se debe igualmente precisar que el denominador del indicador fue cambiado para el año 2021 pues en la vigencia anterior se evidenció que siempre se superaba por mucho el 100% de ejecución, de manera que se modificó el denominador de "número de procesos recibidos durante el periodo (trimestre)" a "número total de procesos en gestión", pues en algunos trimestres de 2020 se recibieron pocos procesos pero teníamos muchos mas en gestión. El comportamiento este año es diferente, pues  se ha recibido un alto volumen de procesos, que se reitera es un comportamiento excepcional y obedece a dinámicas internas de la DPA, entradas que se suman a los procesos que ya venían en gestión en el grupo. 
En todo caso como se observa sea cual sea el denominador, éste depende del comportamiento de la DPA y por tanto es imposible predecirlo. ​</t>
  </si>
  <si>
    <t>Durante el segundo trimestre se gestionaron el 69% de las solicitudes recibidas para los procesos en Unica Instancia.
Para la justificación de sobre la gestión del grupo de Única y Segunda Instancia, es importante resaltar que en el segundo trimestre del año 2021 (abril, mayo y junio) ingresaron 91 procesos de Única y Segunda Instancia con vencimiento de términos en el segundo semestre de 2021 y primer semestre de 2022.
Igualmente, para el primer trimestre de 2021, como se dijo con anterioridad, ingresaron 109 expedientes con fechas de vencimientos con la misma particularidad, esto es, vencimientos en segundo semestre de 2021 y primer semestre de 2022.
Por lo anterior, es preciso resaltar que en el caso de procesos sancionatorios, el Delegado de Procesos Administrativos señaló como situación excepcional un aumento considerable lo que redunda en un alto volumen de procesos con Apelación y Quejas, competencia de esta oficina.
Téngase en cuenta que el total de actos administrativos proyectados con la firma del señor Superintendente es de 77, es decir mayor al reportado al indicador del primer trimestre, sin embargo, la ejecución o gestión del grupo tiene bajo porcentaje, por las consideraciones ya expuestas.</t>
  </si>
  <si>
    <t xml:space="preserve">El alto volumen de procesos que ingresaron de manera excepcional en el primer semestre del 2021, provenientes de la Delegada de Procesos Administrativos, se redujo de manera considerable para el inicio del segundo semestre, lo que generó el incremento desmesurado del valor del indicador. El grupo se encuentra en conversaciones con la Oficina Asesora de Planeación para la actualización del indicador.
</t>
  </si>
  <si>
    <t xml:space="preserve">Con ocasión de situaciones administrativas relacionadas con el disfrute de periodo de vacaciones de algunos funcionarios de la Subdirección, así como el periodo compensado de navidad, se optó por adelantar la entrega de algunos asuntos de única instancia, lo que impactó el indicador en un porcentaje superior al 100%. </t>
  </si>
  <si>
    <t xml:space="preserve">​​Debe igualmente precisarse que todos los procesos tramitados en el Grupo de Única y Segunda Instancia de la OAJ han contado con la oportunidad establecida en la ley y han sido remitidos al Grupo de Notificaciones con el tiempo suficiente para que las decisiones se notifiquen dentro del término previsto en el artículo 52 del CPACA. </t>
  </si>
  <si>
    <t>​Durante el segundo trimestre del año en curso se gestionaron el 49% de las solicitudes en segunda instancia. 
Para la justificación de sobre la gestión del grupo de Única y Segunda Instancia, es importante resaltar que en el segundo trimestre del año 2021 (abril, mayo y junio) ingresaron 91 procesos de Única y Segunda Instancia con vencimiento de términos en el segundo semestre de 2021 y primer semestre de 2022.
Igualmente, para el primer trimestre de 2021, como se dijo con anterioridad, ingresaron 109 expedientes con fechas de vencimientos con la misma particularidad, esto es, vencimientos en segundo semestre de 2021 y primer semestre de 2022.
Por lo anterior, es preciso resaltar que en el caso de procesos sancionatorios, el Delegado de Procesos Administrativos señaló como situación excepcional un aumento considerable lo que redunda en un alto volumen de procesos con Apelación y Quejas, competencia de esta oficina.
Téngase en cuenta que el total de actos administrativos proyectados con la firma del señor Superintendente es de 77, es decir mayor al reportado al indicador del primer trimestre, sin embargo, la ejecución o gestión del grupo tiene bajo porcentaje, por las consideraciones ya expuestas.</t>
  </si>
  <si>
    <t>Debe precisarse que todos los procesos tramitados en el Grupo de Única y Segunda Instancia de la OAJ han contado con la oportunidad establecida en la ley y han sido remitidos al Grupo de Notificaciones con el tiempo suficiente para que las decisiones se notifiquen dentro del término previsto en el artículo 52 del CPACA. El grupo se encuentra en conversaciones con la Oficina Asesora de Planeación para la actualización del indicador.</t>
  </si>
  <si>
    <t xml:space="preserve">​Luego de ajustes a la formula del indicador, se logro cumplir la meta establecida para el mismo. Se continuara el monitoreo de este indicador por si requiere ajustes adicionales que permitan el correcto reporte de la gestión que realiza el grupo. </t>
  </si>
  <si>
    <t xml:space="preserve">Frente a este indicador, es de anotar que se presentaron 639 solicitudes de investigación, de las cuales, fueron tramitadas de acuerdo con la formula del indicador 513 solicitudes, correspondiente al 80.3%.
Teniendo en cuenta lo anterior, encontramos que la meta programada por la Delegatura es del 80%, es decir, de acuerdo con el resultado calculado en el valor del indicador (80.3% ) nos encontramos en pleno cumplimiento de este.
</t>
  </si>
  <si>
    <t>Frente a este indicador, es de anotar que se presentaron 469 solicitudes de investigación, de las cuales, de acuerdo con la formula del indicador, fueron tramitadas 378 solicitudes, correspondiente al  80.60%.
Teniendo en cuenta lo anterior, encontramos que la meta programada por la Delegatura es del 80%, es decir, de acuerdo con el resultado calculado en el valor del indicador (80.06%) nos encontramos en pleno cumplimiento de este.</t>
  </si>
  <si>
    <t>Frente a este indicador, es de anotar que se aperturaron 280 procesos de investigación en el semestre de la referencia, de los cuales, fueron tramitadas con decision de acuerdo con la formula del indicador 245 procesos, correspondiente al 87.5%.
Teniendo en cuenta lo anterior, encontramos que la meta programada por la Delegatura es del 85%, es decir, de acuerdo con el resultado calculado en el valor del indicador (87.5% ) nos encontramos en pleno cumplimiento de este.</t>
  </si>
  <si>
    <t xml:space="preserve">Frente a este indicador, es de anotar que, en el semestre de la referencia se dio inicio a 309 investigaciones administrativas, de las cuales, de acuerdo con la formula del indicador, fueron tramitadas con decisión de fondo 188 de ellas, correspondiente al 60.8%.
Teniendo en cuenta lo anterior, encontramos que la meta programada por la Delegatura es del 60%, es decir, de acuerdo con el resultado calculado en el valor del indicador (60.8%) nos encontramos en pleno cumplimiento de este.
</t>
  </si>
  <si>
    <t xml:space="preserve">Esta reunión con contratistas fue realizada por cada grupo equipo de trabajo (3)  PSS, EAPB y entes territoriales con cada uno de sus contratistas </t>
  </si>
  <si>
    <t xml:space="preserve">Frente a este indicador, es de anotar que, durante el trimestre de abril a junio se realizó una mesa tecnico-juridica dando cumplimiento a la meta establecida para el primer semestre 2021-1. Es preciso mencionar que, la mesa tecnico - juridica  fue realizada en cinco sesiones, por lo tanto adjuntamos una totalidad de cinco actas.
</t>
  </si>
  <si>
    <t xml:space="preserve">​​Respecto de la actividad descrita en el indicador, nos permitimos manifestar que por necesidades del servicio se realizaron 2 mesas tecnico juridicas durante el periodo a reportar, i) el 28 de julio de 2021 de la DPA con la DSI y ii) el 6 de agosto entre la DPA y DPU. </t>
  </si>
  <si>
    <t xml:space="preserve">En razón a las necesidades del servicio, la Delegatura  para investigaciones administrativas vio la necesidad de realizar 2 mesas tecnico - juridicas con la delegatura para entidades territoriales y generadores, recaudadores y administradores de recursos del SGSSS.
1) el 21 de octubre de 2021
2) el 19 de noviembre de 2021
De las anteriores reuniones se adjunta el acta correspondiente </t>
  </si>
  <si>
    <t xml:space="preserve">​Frente a este indicador, es de anotar que es a demanda, sin embargo realizamos el siguiente análisis.
Se presentaron 639 solicitudes de investigación, de las cuales, fueron devueltas 136, en la medida en que estas no cumplían los requisitos establecisos por esta Delegatura, por lo tanto, al restar las devoluciones tenemos 503 solicitudes de investigamos, las cuales constituyen el  78.7% de las solicitudes fueron aceptadas para el tramite correspondiente.
Teniendo en cuenta lo anterior, encontramos que la meta programada por la Delegatura es a demanda, por lo tanto, nos encontramos en pleno cumplimiento de este.​
</t>
  </si>
  <si>
    <t>Frente a este indicador, es de anotar que es a demanda, sin embargo, realizamos el siguiente análisis.
Se presentaron 469 solicitudes de investigación, de las cuales, fueron devueltas 48, en la medida en que estas no cumplían los requisitos establecidos por esta Delegatura, por lo tanto, al restar las devoluciones tenemos 421 solicitudes de investigamos, las cuales constituyen el 89.77% de las solicitudes fueron aceptadas para el trámite correspondiente.
Teniendo en cuenta lo anterior, encontramos que la meta programada por la Delegatura es a demanda, por lo tanto, nos encontramos en pleno cumplimiento de este.
​</t>
  </si>
  <si>
    <t xml:space="preserve">Frente a este indicador, es de anotar que se presentaron 639 solicitudes de investigación, de las cuales, restamos 136 devoluciones para un total de 503.
Es de anotar que las devoluciones se realizan a las areas remitentes en la medida en que las solicitudes no reúnen los requisitos establecidos en la circular 004 de 2018, por esto tomamos como total 503 en el denominador 
​Posterior a la operación antes señalada, es decir a los 503 le restamos 68 informes de improcedencia y sobre el resultado sacamos el porcentaje respectivo, para un total de 86.5% que sirvió de fundamento para el estudio de solicitudes de investigacion. 
Teniendo en cuenta lo anterior, encontramos que la meta programada por la Delegatura es a demanda y de acuerdo con el resultado calculado en el valor del indicador (86.5% ) es la efectividad jurídica de las acciones de inspección y vigilancia en relación a la actividad de control, concluyendose que se esta dando cumplimineto al indicador. </t>
  </si>
  <si>
    <t>Frente a este indicador, es de anotar que se presentaron 469 solicitudes de investigación, de las cuales, restamos 64 devoluciones para un total de 405.
Es de anotar que las devoluciones se realizan a las áreas remitentes en la medida en que las solicitudes no reúnen los requisitos establecidos en la circular 004 de 2018, por esto tomamos como total 405 en el denominador 
​Posterior a la operación antes señalada, es decir a los 405 le restamos 64 informes de improcedencia y sobre el resultado sacamos el porcentaje respectivo, para un total de 72.7% que sirvió de fundamento para el estudio de solicitudes de investigación. 
Teniendo en cuenta lo anterior, encontramos que la meta programada por la Delegatura es a demanda y de acuerdo con el resultado calculado en el valor del indicador (72.7%) es la efectividad jurídica de las acciones de inspección y vigilancia en relación con la actividad de control, concluyéndose que se está dando cumplimiento al indicador.</t>
  </si>
  <si>
    <t>A 31 de Marzo de 2021 de las 524 líneas PAA programadas en Plan Anual de Adquisiciones Versión 23, se adelantaron 361 contrataciones representando una ejecución del 68,89% de Plan Anual vigencia 2021.</t>
  </si>
  <si>
    <t xml:space="preserve">​​A 30 de junio de las 615 líneas programadas en PAA se adelantaron a 536 contrataciones, llegando al 87,2% de ejecución de Plan Anual de Adquisiciones vigencia 2021. Cumplimiento 218%. </t>
  </si>
  <si>
    <t>Al corte del reporte se ejecutó el 85,7% de PAA.</t>
  </si>
  <si>
    <t>​De las 702 líneas programadas en PAA se celebraron 700 contratos, correspondiento a una ejecución del 99,7%.</t>
  </si>
  <si>
    <t>Para los meses de enero y febrero de 2021, se tramtaron 20 modificaciones contractuales​.</t>
  </si>
  <si>
    <t>Para los meses de marzo y abril, se tramtaron 97 solicitudes de modificaciones contractuales</t>
  </si>
  <si>
    <t>Para el tercer bimestre de 2021, se tramitaron 52 modificaciones contractuales.</t>
  </si>
  <si>
    <t>Para los meses de julio y agosto de 2021, se tramitaron 73 modificaciones contractuales.</t>
  </si>
  <si>
    <t>Durante los meses de septiembre y octubre 2021 se radicaron 324 solicitudes de modificaciones las cuales fueron tramitadas.</t>
  </si>
  <si>
    <t>De las 111 modificaciones radicadas en noviembre y diciembre de 2021 se adelantaron 111 modificaciones.</t>
  </si>
  <si>
    <t>​​​​Mensualmente se realizan los seguimientos a la Gestión Contractual, se anexan los soportes.</t>
  </si>
  <si>
    <t>​Para el segundo trimestre de 2021 se realizaron los seguimientos a la Gestión Contractual.​</t>
  </si>
  <si>
    <t>​Durante el período a reportar se generaron tres (3) informes de seguimiento de ejecución contractual.</t>
  </si>
  <si>
    <t>Se adelantaron 3 informes de seguimiento a la gestión contractual y resultados de la gestión de la Dirección de Contratación, presentados a Secretaria General.</t>
  </si>
  <si>
    <t>Para el mes de enero se actualizó y se publicó en la pagina web de la entidad el Plan Estrategico Institucional y Desarrollo Administrativo PEIDA, de acuerdo a las modificaciones correspondientes para la vigencia 2021.</t>
  </si>
  <si>
    <t>En el mes de marzo se socializó el Plan Antocorruupción y Atención al Ciudadano 2021 a todos los funcionaros de la entidad a traves de correo electronico y luego a traves de una dinamica a traves de la herramienta teams​</t>
  </si>
  <si>
    <t xml:space="preserve">Se elaboró, socializó y se dispuso para consulta a la ciudadania el Plan Anual de Gestión correspondiente a la vigencia 2022. </t>
  </si>
  <si>
    <t xml:space="preserve">Durante el I trimestre se realizaron las siguientes actividades realacionadas al fortalecimiento de la Planeación Estrategica, las cuales consistieron en actualizar el PAG, de acuerdo con las modificaciones solicitadas para la presente vigencia. Como segunda actividad se actualizó el listado maetsro de indicadores, de acuerdo al PAG 2021. En tercera medida se realizó informe de indicadores el cual fue socializado al CIGD y por último se socializó el PAAC a los funcionarios de la entidad. </t>
  </si>
  <si>
    <t xml:space="preserve">Para el presente trimestre, se ejecutaron las siguientes actvidades, de acuerdo a lo planeado en el cronograma correspondiente, estas son:
1. Se sensibilizó a los gestores en el mes de abril, en formulación y análisis de indicadores de gestión y estrátegicos.
2. Se actualizó y socializó a traves de pieza de comunicación, cartilla sobre la medición de la gestión Institucional.
3. Se realizaron campañas asociados al proceso de planes, referente a la ruta para encontar los planes institucionales, informes de seguimiento y evaluación resaltando la importancia de estos.
4. Se realizaron actividades para la mejora continua en la apropiación, elaboración, seguimiento y oportunidad de los planes y programas de la SNS, a través de los recursos de proyectos de inversión. Esto se valida a traves de los informes de supervisión. </t>
  </si>
  <si>
    <t xml:space="preserve">​En el tercer trimestre de 2021, se realizaron las siguientes actividades para la apropiación y formatlecimiento de la Planeación Estratégica en la Entidad
1. Se realizó publicación de pieza comunicativa asociados al proceso de planes, referente a la ruta para encontrar informes de seguimiento y evaluación, asi  mismo se gestionó la publicación de Podcast que muestran la gestión de los diferentes procesos de la OAP. 
2. Se ajustaron los planes  y programas de la entidad, de acuerdo con la implementación de la Reingenieria de Procesos o Rediseño Institucional. 
3. Se socializó la cartilla sobre la medición de la gestión Institucional, a traves de correo electronico a todos los funcionarios de la entidad.
4. Se realizó documento de analisis en donde el objetivo era Identificar en las entidades del orden nacional la forma en como realizan la evaluación en los planes y programas institucionales.
5. Se anexan los informes de seguimiento correspondiente a las acciones que se hacen a traves del proyecto de inversión. </t>
  </si>
  <si>
    <t xml:space="preserve">Frente a la implementación y fortalecimiento de la Planeación Estrategica, en este último trimestre se realizaron las siguientes acciones:  
1. Se realizó jornada de Planeación Estrategica con directivos para la actualización del Plan Estrátegico Institucional y Desarrollo Administrativo.
2. Se capacitó a los  gestores en formulación y análisis de indicadores de gestión y estrátegicos. Jornada llevada a cabo en el mes de Octubre.
3. Realizar campañas o tutoriales asociados al proceso de planes, referente a la ruta para encontar los documentos, planes institucionales, informes de seguimiento y evaluación resaltando la importancia de estos. (Podcast y piezas graficas)
4. Se socializó el Plan Anula de Gestión para la  participación activa de los grupos de valor e interes en la formulación de la gestión Institucional. 
5. Realizar acciones para la mejora continua en la apropiación, elaboración, seguimiento y oportunidad de los planes y programas de la SNS, a través de los recursos de proyectos de inversión. Informe del contratista Jorge Rojas. </t>
  </si>
  <si>
    <t>​​Se realizó el seguimiento a los Planes Estrategicos Institiucionales de la Entidad relacionados en el Decreto 612, asi mismo como la ejecución al seguimiento del PAG, asi mismo fuero Publicados en la pagina web de la entidad</t>
  </si>
  <si>
    <t>Se elaboran y publican en la pagina web de la entidad, los informes de seguimiento correspondiente al PAG y los planes Estrategicos Institucionales relacionados en el decreto 612 de 2018.</t>
  </si>
  <si>
    <t>Durante el mes de julio se realizó informes de seguimiento a los Planes Estratégicos Institucionales y al Plan Anual de Accion, los cuales se publicaron en la pagina web de la entidad.</t>
  </si>
  <si>
    <t xml:space="preserve">En el mes de Octubre se realiza el seguimiento correspondiente al tercer trimestre de la ejecución de los Planes Estrategicos Institucionales y se publican en la pagina web de la entidad. </t>
  </si>
  <si>
    <t>En el presente trimestre se realizó dos actvidades frente a la implementación de las politicas, la primera se informó sobre la participación de la ciudadanoa frente a la formulación de Planes y se preparó y socializó los resultados en el CIGD  sobre los resultados de los indicadores 2020.​</t>
  </si>
  <si>
    <t>Se realizó la revisión de los procesos de control, medición, evaluación de planes y programas, sin embargo este está sujeto a la actualización por parte del proyecto de reingieneria.</t>
  </si>
  <si>
    <t xml:space="preserve">En el tercer trimestre se realizó documento basado en el desarrollo y mantenimiento de alianzas estratégicas con grupos de valor o grupos de interés con el fin de lograr sus objetivos. (Documento Buenas prácticas, basado en recomendaciones de FURAG) 
- Se realizó la elaboración de informes de seguimiento a los planes y se publicaron en la pagina web de la entidad, sin embargo la socialización de resultados y retroalimentación en el CIGD, fue cancelada en el marco de la reestructuración Organizacional. 
</t>
  </si>
  <si>
    <t>Durante el último trimestre de la vigencia se realizaron diferentes acciones para la implementación de las politicas de Planeación Institucional y Seguimiento a Evaluación de Desempeño, estas fueron: 
​1. Se publicó el PAG para participación de la ciudadanía
2. Se orientaron los lineamientos para la formulación de Planes.
3. Socialización de resultados y retroalimentación en el CIGD acerca del cumplimiento de los planes Institucionales. 
4. Informes de seguimiento Publicados en la pagina web de la entidad.
5. Se realizó una socialización sobre insumos correspondiente y actualización opcional de la Matriz DOFA Institucional</t>
  </si>
  <si>
    <t>Se realizaron diez solicitudes de reporte de indicadores y compromisos de cada dependencia (PND, tableros de control y Ejes Estratégicos) con el fin de realizar el seguimiento correspondiente.</t>
  </si>
  <si>
    <t xml:space="preserve">Durante el mes de diciembre se realizó la solicitud de seguimiento al tablero Estrategico de la Entidad y los compromisos al Plan Nacional de Desarrollo, asi mismo para el mes de Noviembre las difrentes areas reportaron sus compromisos al Superintedente nacional de Salud en el marco del Comite Institucional de Planeación Estrategica </t>
  </si>
  <si>
    <t xml:space="preserve">De acuerdo al cuadro de seguimiento y monitoreo de la funcion jurisdiccional, en el primer trimestre de 2021, fueron terminados 335 procesos de Prestaciones Economicas. Esta actividad tuvo un sobrecumplimiento ya que se esta implementando un sistema de revisión dentro del grupo que hizo más eficiente el trabajo interno,  lo que sobrepasa la meta inicialmente calculada. ​
</t>
  </si>
  <si>
    <t xml:space="preserve">De acuerdo con el cuadro de seguimiento y monitoreo de la funcion jurisdiccional, en el segundo trimestre de 2021, fueron terminados 347 procesos de Prestaciones económicas. </t>
  </si>
  <si>
    <t xml:space="preserve">De acuerdo a la meta fijada en el Plan Anual de Gestion 2021 en los asuntos de prestaciones economicas, la cual fue de 995 procesos a corte del mes de septiembre de 2021, para el tercer trimestre del año fueron tramitados 313 procesos de prestaciones economicas con lo cual se completa la meta estipulada, es del caso señalar que los procesos de prestaciones economicas, ya no son un asunto de competencia de la SDFJC a partir de la entrada en vigencia de la ley 1949 de 2019 por lo cual se ha venido trabajando en el tramite del rezago de los procesos que aun se encontraban para sentencia y/o finalizacion. Es del caso recordar que para el primer trimestre se reportaron 335 finalizaciones, en el segundo trimestre 347 finalizaciones y para el trecer trimestre se reportan 313 finalizaciones para un total de 995 procesos terminados de prestaciones economic as.   </t>
  </si>
  <si>
    <t xml:space="preserve">De acuerdo al cuadro de seguimiento y monitoreo de la funcion jurisdiccional, la actividad de otros asuntos diferentes a prestaciones economicas reporto 309 terminaciones dentro del primer trimestre de 2021; esta actividad tuvo un sobrecumplimiento porque se esta implementando un sistema de revisión dentro del grupo que hizo más eficiente el trabajo interno,  lo que sobrepasa la meta inicialmente calculada.​
</t>
  </si>
  <si>
    <t>De acuerdo al cuadro de seguimiento y monitoreo de la funcion jurisdiccional, la actividad de otros asuntos diferentes a prestaciones económicas reporto 345 terminaciones dentro del segundo trimestre de 2021.
​</t>
  </si>
  <si>
    <t xml:space="preserve">De acuerdo al cuadro de seguimiento y monitoreo de la funcion jurisdiccional, la actividad de otros asuntos diferentes a prestaciones económicas reporto 297 terminaciones dentro del tercer trimestre de 2021; esta actividad tuvo un sobrecumplimiento porque se continúa implementando un sistema de revisión dentro del grupo que hizo más eficiente el trabajo interno, lo que sobrepasa la meta inicialmente calculada. 
</t>
  </si>
  <si>
    <t xml:space="preserve">Esta actividad tuvo un sobrecumplimiento porque fue posible  implementar un sistema de revisión dentro del grupo que hizo más eficiente el trabajo interno, este se reflejó especialmente en el último trimestre del año; logrando 222 procesos de otros asuntos diferentes a  prestaciones económicas en el último trimestre del año 2021 lo que sobrepasa la meta inicialmente calculada. </t>
  </si>
  <si>
    <t xml:space="preserve">la actividad “Surtir el proceso de Cobertura de servicios incluidos en el Plan de Beneficios de Salud - PBS, Cobertura de servicios NO incluidos en el PBS, Multiafiliación y Libre Elección y Movilidad conforme a la Ley 1949 de 2019”, superó la meta en 29,1% porque la diferencia entre 262 coberturas terminadas y 203 admitidas son 60 coberturas, ese último valor corresponde a procesos de coberturas que fueron admitidos con anterioridad; la cifra reportada permitió evidenciar especialmente en el  segundo trimestre del año  la eficacia del plan de trabajo realizado por los abogados sustanciadores en aras de salvaguardar los derechos a la salud y la vida de los usuarios del SGSSS. Se evidencia la gestion en el archivo adjunto en la hoja denominada coberturas.
</t>
  </si>
  <si>
    <t>la actividad “Surtir el proceso de Cobertura de servicios incluidos en el Plan de Beneficios de Salud - PBS, Cobertura de servicios NO incluidos en el PBS, Multiafiliación y Libre Elección y Movilidad conforme a la Ley 1949 de 2019”, superó la meta porque la diferencia entre 327 procesos terminados y 177 admitidos son 150 procesos, ese último valor corresponde a procesos que fueron admitidos con anterioridad; la cifra reportada permitió evidenciar la eficacia del plan de trabajo realizado por los abogados sustanciadores en aras de salvaguardar los derechos a la salud y la vida de los usuarios del SGSSS. Se evidencia la gestión en el archivo adjunto en la hoja denominada coberturas.</t>
  </si>
  <si>
    <t>​En el mes de junio los contratos Nº 60, 61 y 64 de 2021, realizaron los siguientes entregables a la Superintendente Delegada para la Funcion Jurisdiccional:
Observación de avance del indicador de producto:
Enero: En el mes de enero de 2021 se suscribieron once (11) contratos de prestación de servicios (5 médicos auditores y 6 abogados) los cuales se encuentran en ejecución.
 A través de los contratos con Médicos Auditores: Contrato 060, contrato 061, contrato 062, contrato 063  y contrato 064 de 2021 y abogados: Contrato 098, Contrato 099, Contrato 067, Contrato 066, Contrato 100 y Contrato 097 de 2021. Se obtendrán los documentos técnicos y jurídicos aplicables a la función jurisdiccional en cumplimiento a la meta.      
Febrero:  Los contratos con Médicos Auditores: Contrato 060, contrato 061, contrato 062, contrato 063 y contrato 064 de 2021 y abogados: Contrato 098, Contrato 099, Contrato 067, Contrato 066, Contrato 100 y Contrato 097 de 2021, se encuentran en ejecución.
Marzo:  Los contratos con Médicos Auditores: Contrato 060, contrato 061, contrato 062, contrato 063 y contrato 064 de 2021 y abogados: Contrato 098, Contrato 099, Contrato 067, Contrato 066, Contrato 100 y Contrato 097 de 2021, se encuentran en ejecución.
Abril:  Los contratos con Médicos Auditores: Contrato 060, contrato 061, contrato 062, contrato 063 y contrato 064 de 2021 y abogados: Contrato 098, Contrato 099, Contrato 067, Contrato 066, Contrato 100 y Contrato 097 de 2021, se encuentran en ejecución.
 Mayo:  Los contratos con Médicos Auditores: Contrato 060, contrato 061, contrato 062, contrato 063 y contrato 064 de 2021 y abogados: Contrato 098, Contrato 099, Contrato 067, Contrato 066, Contrato 100 y Contrato 097 de 2021, se encuentran en ejecución.
Junio: En el mes de junio los contratos Nº 60, 61 y 64 de 2021, realizaron los siguientes entregables a la Superintendente Delegada para la Funcion Jurisdiccional y de Conciliación:
1.       Documento que contenga análisis técnico de los asuntos de competencia de la función jurisdiccional relacionados con tecnologías en salud excluidas de ser financiadas con recursos del S.G.S.S.S.S. (Radicado 202182320172342 03/06/2021).
2.       Documento que contenga análisis técnico frente a la cobertura de Tecnologías en Salud Mental y/o asociadas a psicofármacos, aplicables a los asuntos de competencia de esta delegada. (Radicado 202182301174652 del 03 de junio de 2021).
3.     Documento que contenga análisis técnico de la cobertura del servicio de transporte ambulatorio aplicable a los asuntos de competencia de esta delegada. (2021823301198611 del 04/06/2021).​</t>
  </si>
  <si>
    <t>1. Documento que contiene el marco normativo  y  análisis de la  cobertura en salud para los ciudadanos extranjeros en migración irregular, aplicable a los procesos de glosas, cobertura y reconocimientos económicos. (radicado 20219300403410662)​.
2. Análisis y compilación de las diferentes líneas jurisprudenciales emitidas por la Delegada para la Función Jurisdiccional y de Conciliación, que generen el insumo para el BOLETIN JURISPRUDENCIAL de la ENTIDAD y sirva como referente a las demás instancias judiciales del país. 
3. Documento que contenga análisis técnico  de los procesos jurisdiccionales por conflictos de glosas y/o devoluciones en el marco de los Modelos para la garantía de la prestación de los servicios y tecnologías no cubiertas por el Plan Obligatorio de Salud contenido en la Resolución 1479 de 2015 y demás normas concordantes.</t>
  </si>
  <si>
    <t>Mediante radicado 20219300403638982 del 30/11/2021, los medicos de la funcion jurisdiccional hicieron dentrega del producto denominado "ANÁLISIS TÉCNICO DE LOS PROCESOS JURISDICCIONALES POR CONFLICTOS DE GLOSAS Y/O DEVOLUCIONES EN EL MARCO DE LOS MODELOS PARA LA GARANTÍA DE LA PRESTACIÓN DE LOS SERVICIOS Y TECNOLOGÍAS NO CUBIERTAS POR EL PLAN OBLIGATORIO DE SALUD CONTENIDO EN LA RESOLUCIÓN 1479 DE 2015 Y DEMÁS NORMAS CONCORDANTES" ; el cual se adjunta como evidencia.</t>
  </si>
  <si>
    <t>​​A traves de las pre jornadas de conciliacion, se realizan las socializaciones de las funciones jurisdiccional y de conciliacion a los usuarios y actores del SGSSS​ cuya evidencia se encuentra publicada en la pagina web  a traves de los link adjuntos.</t>
  </si>
  <si>
    <t>En el Semestre de reporte, se realizo la Socialización de las funciones jurisdiccional y de conciliación a los usuarios y actores del S.G.S.S.S. a traves de las pre jornadas de conciliacion extra judicial en derecho con los vigilados, se adjunta links de acceso a la publicacion en la pagina de la entidad.</t>
  </si>
  <si>
    <t>De acuerdo al cuadro de seguimiento y monitoreo de la funcion jurisdiccional, se evidencia un total de 361 admisiones de procesos jurisdiccionales en el periodo de reporte.</t>
  </si>
  <si>
    <t>​Para la vigencia 2021 durante el periodo de reporte, la funcion jurisdiccional admitio 162 procesos, evidenciado en el archivo adjunto en excel en hoja denominada "admisiones".​</t>
  </si>
  <si>
    <t>La evidencia registrada en el cuadro de seguimiento y monitoreo de la funcion jurisdiccional es de 232 procesos jurisdiccionales admitidos en el periodo de reporte, la gestion se ve evidenciada en el archivo adjunto en la pestaña procesos admitidos​</t>
  </si>
  <si>
    <t>De acuerdo a cuadro de seguimiento y monitoreo de la funcion jurisdiccional, en el trimestre de reporte fueron admitidos 222 procesos, evidenciados en el archivo adjunto en excel.​</t>
  </si>
  <si>
    <t>De acuerdo a lo evidenciado en el cuadro de seguimiento y monitoreo de la funcion jurisdiccional, dentro del periodo de reporte fueron emitidas 785 sentencias.</t>
  </si>
  <si>
    <t>​​En la vigencia 2021 durante el periodo de reporte, la Superintendencia Delegada para la Funcion Jurisdiccional y de Conciliacion, emitio 849 sentencias, evidenciadas en el archivo adjunto en la hoja denominada "sentencias".</t>
  </si>
  <si>
    <t>En el cuadro de seguimiento y monitoreo de la funcion jurisdiccional se evidencia la gestion en 674 sentencias emitidas para el periodo de reporte, lo cual se encuentra registrado en el archivo adjunto en la pestaña​ "sentencias emitidas"</t>
  </si>
  <si>
    <t xml:space="preserve">De acuerdo a lo evidenciado en el cuadro de seguimiento y monitoreo de la funcion jurisdiccional, se evidencian 453 sentencias emitidas durante el trimestre de reporte.​
</t>
  </si>
  <si>
    <t>De acuerdo al cuadro de seguimiento y monitoreo de la funcion jurisdiccional, se evidencia un total de 310 demandas recibidas  en el periodo de reporte.</t>
  </si>
  <si>
    <t>Durante la vigencia 2021 en el periodo de reporte ante la funcion jurisdiccional fueron radicados 380 procesos; se adjunta archivo en excel en hoja especifica denominada "Radicaciones".</t>
  </si>
  <si>
    <t>De acuerdo a lo registrado en el cuadro de seguimiento y monitoreo de la funcion jurisdiccional, fueron recibidas 381 radicaciones de procesos jurisdiccionales en el periodo de reporte, la gestion se evidencia en el archivo adjunto en la prestaña "procesos recibidos"</t>
  </si>
  <si>
    <t>De acuerdo a lo verificado en el cuadro de seguimiento y monitoreo de la SDFJC, en el trimestre de reporte fueron recibidos 329 procesos para tramite.</t>
  </si>
  <si>
    <t>​​​Para el primer semestre de 2021 se realizaron 9 pre jornadas de conciliacion para los siguientes departamentos: ​
1. Pre Jornada de Conciliación Extrajudicial en Derecho entre los prestadores de servicios de salud de los departamentos de Atlántico y Magdalena.
2. Pre Jornada de Conciliación Extrajudicial en Derecho entre los prestadores de servicios de salud de los departamentos de Vichada, Amazonas,Guaviare, Vaupés y Guainía.
3. Pre Jornada de Conciliación Extrajudicial en Derecho entre los prestadores de servicios de salud del departamento del Chocó.
4. Pre Jornada de Conciliación Extrajudicial en Derecho entre los prestadores de servicios de salud del departamento del Bolívar.
5. Pre Jornada de Conciliación Extrajudicial en Derecho entre los prestadores de servicios de salud del departamento de Santander.
6. Pre Jornada de Conciliación Extrajudicial en Derecho entre los prestadores de servicios de salud del departamento de Norte de Santander.
7. Pre Jornada de Conciliación Extrajudicial en Derecho entre los prestadores de servicios de salud para los departamentos de Casanare, Arauca, Boyacá y Meta.
8. Pre Jornada de Conciliación Extrajudicial en Derecho entre los prestadores de servicios de salud para los departamentos de Córdoba y Sucre.
9. Pre Jornada de Conciliación Extrajudicial en Derecho entre los prestadores de servicios de salud para los departamentos de Cauca y Valle del Cauca.</t>
  </si>
  <si>
    <t>​​​Para el primer semestre de 2021 se realizaron 9 pre jornadas de conciliacion para los siguientes departamentos: ​
1. Pre Jornada de Conciliación Extrajudicial en Derecho entre los prestadores de servicios de salud de los departamentos de Atlántico y Magdalena.
2. Pre Jornada de Conciliación Extrajudicial en Derecho entre los prestadores de servicios de salud de los departamentos de Vichada, Amazonas, Guaviare, Vaupés y Guainía.
3. Pre Jornada de Conciliación Extrajudicial en Derecho entre los prestadores de servicios de salud del departamento del Chocó.
4. Pre Jornada de Conciliación Extrajudicial en Derecho entre los prestadores de servicios de salud del departamento del Bolívar.
5. Pre Jornada de Conciliación Extrajudicial en Derecho entre los prestadores de servicios de salud del departamento de Santander.
6. Pre Jornada de Conciliación Extrajudicial en Derecho entre los prestadores de servicios de salud del departamento de Norte de Santander.
7. Pre Jornada de Conciliación Extrajudicial en Derecho entre los prestadores de servicios de salud para los departamentos de Casanare, Arauca, Boyacá y Meta.
8. Pre Jornada de Conciliación Extrajudicial en Derecho entre los prestadores de servicios de salud para los departamentos de Córdoba y Sucre.
9. Pre Jornada de Conciliación Extrajudicial en Derecho entre los prestadores de servicios de salud para los departamentos de Cauca y Valle del Cauca.</t>
  </si>
  <si>
    <t>Para el primer trimestre de 2021, la funcion de conciliacion admitio 558 solicitudes de conciliacion las cuales fueron realizadas en su totalidad.</t>
  </si>
  <si>
    <t>Para el segundo trimestre de 2021 fueron admitidas 1162 solicitudes de conciliacion interpuestas ante la SNS y atendidas 1162 audiencias distribuidas entre los departamentos del orden Nacional.</t>
  </si>
  <si>
    <t xml:space="preserve">Para el tercer trimestre de 2021 se admitieron 1732 solicitudes, y fueron atendidas en su totalidad; todas las audiencias virtuales están siendo notificadas y publicadas en la página de la entidad, a través de la gestión realizada con la oficina de comunicaciones, las cuales pueden ser consultadas en la sección de eventos </t>
  </si>
  <si>
    <t>Para el cuarto  trimestre de 2021, se admitieron 1285 solicitudes , y fueron atendidas en su totalidad;  todas las audiencias están siendo notificadas y publicadas en la página de la entidad, a través de la gestión realizada con la oficina de comunicaciones, las cuales pueden ser consultadas en la sección de eventos  en el link :  https://www.supersalud.gov.co/es-co/eventos</t>
  </si>
  <si>
    <t>​Durante el primer trimestre de 2021, se hizo seguimiento a las actas de conciliacion exigibles en los meses de diciembre, enero y febrero de 2021, duicho seguimiento se realiza mes vencido, asi las cosas se hicieron exigibles 207 actas de las cuales todas cuentan con seguimiento.​</t>
  </si>
  <si>
    <t>Durante el periodo señalado , se hace seguimiento a las actas exigibles en los meses de marzo, abril y mayo de 2021 ya que como se ha expuesto anteriormente, el seguimiento se realiza mes vencido, así las cosas, se hicieron exigibles 147 actas de las cuales 147 cuentan con seguimiento , bien sea por requerimiento efectuado por este despacho o por que alguna de las partes haya informado su cumplimiento previo a generar el requerimiento.</t>
  </si>
  <si>
    <t>Durante el periodo comprendido entre 1 de julio al 30 de septiembre de 2021, se efectuaron seguimiento a los acuerdos exigibles en el periodo del 30 de junio y el 31 de agosto. Para este periodo se encuentran exigibles 219 acuerdos,Es del caso aclarar que el vencimiento a los acuerdos se realiza mes vencido, toda vez que las partes inicialmente cuentan con un término de 10 días posteriores a la exigibilidad del acta para reportar el cumplimiento o incumplimiento del acuerdo conciliatorio.  Es por ello por lo que, este indicador incluye los meses de junio, julio y agosto</t>
  </si>
  <si>
    <t>Durante el periodo comprendido entre 1 de octubre al 31 de diciembre de 2021, se efectuaron seguimiento a los acuerdos exigibles en el periodo del 1 de septiembre al 30 de noviembre. Para este periodo se encuentran exigibles 266 acuerdos. Es del caso aclarar que el seguimiento a los acuerdos se realiza mes vencido, toda vez que las partes inicialmente cuentan con un término de 10 días posteriores a la exigibilidad del acta para reportar el cumplimiento o incumplimiento del acuerdo conciliatorio.  Es por ello por lo que, este indicador incluye los meses de junio, julio y agosto.</t>
  </si>
  <si>
    <t>​Para el mes de Junio de 2021, el contrato 72 de 2021 realizo la entrega de un producto mediante radicado  20218231612862 del 30/06/21 que contiene el seguimiento a la correspondencia de la funcion de conciliacion.​</t>
  </si>
  <si>
    <t>1. Proceso de consolidación y análisis del seguimiento de la totalidad de radicaciones y traslados del área de conciliación (contrato 72 de 2021, radicado 20219300403646082).
2.     Proceso de consolidación y análisis de seguimiento de la totalidad de radicaciones y traslados de la Direccion de Conciliación (contrato 71 de 2021 radicado 20219300403659952).
3.     Consolidado de las Actas y/o acuerdos suscritos ante la SNS entre los años 2007 a 2021 (contratos 68,69 y 70 radicado 20219300403618262).
4.     Seguimiento a la gestión adelantada por las delegadas competentes respecto de los acuerdos trasladados por presunto incumplimiento (contrato 68 de 2021 radicados 20219300403618282 y 20219300403635042</t>
  </si>
  <si>
    <t>​​​​​Para el primer semestre del año 2020, la superintendencia delegada para la funcion jurisdiccional y de conciliacion, realizo 7 jornadas de conciliacion extrajudicial en derecho: 
1.   Jornada de Conciliación en Barranquilla
2. Jornada de Conciliación Extrajudicial en Derecho para los departamentos de Amazonas, Guaviare, Vaupés, Vichada y Guainía
3.   Jornada de Conciliación Extrajudicial en Derecho para el departamento de Bolívar
4.   Jornada de Conciliación Extrajudicial en Derecho para el departamento de Santander
5.   Jornada de Conciliación Extrajudicial en Derecho en Norte de Santander
6.   Jornada de Conciliación Extrajudicial en Derecho en Yopal
7.   Jornada de Conciliación Extrajudicial en Derecho en Choco</t>
  </si>
  <si>
    <t xml:space="preserve">Durante el segundo semestre de 2021, la SDFJC realizo 8 jornadas de conciliacion que cubrieron los siguientes departamentos:
Córdoba y Sucre; Valle del Cauca y Cali; Antioquia; Cesar y la guajira; Nariño y putumayo; Risaralda, caldas y Quindío; TOLIMA, HUILA Y CAQUETA; Atlántico, Bolívar y Magdalena
</t>
  </si>
  <si>
    <t>Se realizan los análisis de riesgo de acuerdo al cronograma establecido para:
COMFANARIÑO
SURA
COMPENSAR
SAVIA SALUD</t>
  </si>
  <si>
    <t>Durante el segundo semestre de 2021 se realizaron las siguientes gestiones que apuntan a esta actividad:
Se elaboró propuesta de análisis integrado de riesgos, la cual recoge el análisis de los riesgos reputacional, de mercado y operacional a partir de la evaluación de los modelos de atención de las EPS, la información de PQR reportada mediante circular 017 de 2020 y las interpuestas ante la SNS. El análisisi de interacción de riesgos, siguiendo la propuesta construida, para 2 EPS: SURA, y SAVIA SALUD.</t>
  </si>
  <si>
    <t xml:space="preserve">Se realizó la evaluación de la gestión del riesgo en salud de 5 entidades de régimen Especial o Exceptuado, entidades adaptadas y EPS Indígenas siendo estas: ANASWAYUU EPSI, DUSAKAWI EPSI, POLICIA NACIONAL, MAGISTERIO REGIÓN 1 y MAGISTERIO REGIÓN 2.​
</t>
  </si>
  <si>
    <t>Se elaboraron las caracterización de:
- EPSIs: Mallamas, Pijaos, AIC.
- Magisterio de las regiones: 3, 5, 6, 9, 10.
- Fuerzas Militares.
Se construyó el documento Propuesta Modelo de SBR EPSI y se seleccionaron los indicadores a incluir en el modelo.
1. Documentos de evaluación de la gestión del riesgo en salud de 5 EPS.
2. Documento técnico propuesta de modelo de SBR de EPSI
3. Indicadores propuestos para el cálculo del NRS</t>
  </si>
  <si>
    <t>​Se efectuó el seguimiento a la gestión del riesgo en salud de la EPSI PIJAOS, que consistió en la revisión y aprobación de plan de mejoramiento, el cual fue comunicado el 9 de marzo de 2021 a la EPSi bajo radicado No. 202122000281291 del 9 de marzo de 2021. Además, se le informó a la EPSI que tendría tres seguimientos, con primer reporte el 21 de julio de 2021 (no recibido a la fecha).</t>
  </si>
  <si>
    <t>​Se realizó seguimiento Plan de Mejoramiento EPSI Dusakawi y Pijaos EPSI generando con ello las observaciones correspondiente</t>
  </si>
  <si>
    <t xml:space="preserve">Se realizó la evaluación de la gestión del riesgo en salud de 30 entidades territoriales que son: Caldas, Boyacá, Risaralda, Vaupés, Arauca, Caquetá, Casanare, Valle, Guainía, San Andres, Córdoba, La Guajira, Tolima, Quindío, Vichada, Atlántico, Cesar, Huila, Norte de Santander, Bolívar, Nariño, Putumayo, Santander, Cauca, Magdalena, Meta, Sucre, Amazonas, Choco y Guaviare.​
</t>
  </si>
  <si>
    <t>Se realizaron dos evaluaciones de la Gestión del Riesgo en Salud de las Entidades territoriales (ET) para los departamentos de Antioquia y Cundinamarca.</t>
  </si>
  <si>
    <t>Se efectuó el seguimiento a la gestión del riesgo en salud a 4 Entidades territoriales a las cuales se les realizó visita y actualmente se encuentran en proceso de monitoreo a planes de mjoramiento según cada caso así:
1. CHOCÓ: Se envió notificación al vigilado del traslado a procesos administrativos Rad. 202122000578121.
2. NORTE DE SANTANDER: Se recibieron los terceros soportes del plan de mejora de los cuales se estableció el no cumplimiento de las acciones de mejora de un hallazgo. Se dio traslado a procesos administrativos mediante radicado 202122000072743 del 26 de mayo de 2021.
3. MAGDALENA: El 02 de febrero de 2021 la ET remitió a la SNS mediante correo electrónico información para subsanar el hallazgo #7. La cuál no cumple con lo solicitado en las retroalimentaciones, se inició el traslado para procesos administrativos. Se dio respuesta con comunicación No. 202122000019821.
4. GUAINÍA: Se participó en visita ordenada mediante Auto No 000050 del 18 de febrero de 2021, de verificación al modelo de atención y de prestación de servicos de salud diferencial para el departamento de Guainía.</t>
  </si>
  <si>
    <t xml:space="preserve">​Se realizó seguimiento a la gestión del riesgo en salud para el departamento del Vichada
</t>
  </si>
  <si>
    <t>Se realizó la evaluación de la gestión del riesgo en salud de 266 prestadores de servicios de salud del departamento de Quindío, a partir del análisis de un conjunto homogéneo de condiciones que agrupa servicios relacionados con la atención a Hipertensión arterial. Teniendo en cuenta el alto número de prestadores, esta evaluación se apoyó en una herramienta de presentación y análisis de datos mediante Business Intelligence, acompañada de un documento de análisis.</t>
  </si>
  <si>
    <t>Para el mes de septiembre se debían realizar 2 actividades como muestra el cronograma, las cuales se realizaron con un cumplimiento del 100% de lo planeado. Adjunto los soportes del cumplimiento de la actividad. Atento a comentarios.</t>
  </si>
  <si>
    <t>Se realizo la Evaluación del Riesgo a los Prestadores de Servicios de Salud - Indicadores CHC Conjunto Homogéneo de Condiciones - CHC.</t>
  </si>
  <si>
    <t xml:space="preserve">La Delegada para los Prestadores de Servicios de Salud partiendo de los riesgos priorizados en la Circular Externa 20211700000004-5, seleccionó para medición el riesgo en salud, dada la importancia frente a los resultados de salud en la población.
Este riesgo es abordado a partir de doce (12) Conjuntos Homogéneos de Condiciones - CHC, construidos acopiando características comunes a los prestadores de servicios de salud, según servicios habilitados o una situación o condición de riesgo epidemiológico o social, de salud o enfermedad. Para cada CHC, se formularon indicadores agrupados en las categorías: población, servicios y tecnologías, dando como resultado un total de ciento seis (106) indicadores, en promedio ocho (8) por cada CHC, los cuales a su vez se subdividen en atención primaria y complementaria.  </t>
  </si>
  <si>
    <t>Se publica el Boletín de acuerdo a lo programado por la Dirección para la Supervisión de Riesgos Económicos.</t>
  </si>
  <si>
    <t>Se presenta el informe respectivo el cual permite establecer el comportamiento de los indicadores de permanencia para los vigilados objeto de medición de los mismos con corte a 31 de marzo de 2021</t>
  </si>
  <si>
    <t>El documento fue elaborado y se encuentra en proceso de aprobación para su publicación. Se reportará el cumplimiento de la actividad una vez el documento se encuente debidamente publicado.</t>
  </si>
  <si>
    <t>Se realiza la actividad propuesta dentro de la planeación establecida y se da cumplimiento al indicador propuesto a través del concepto técnico relacionado:
1.- SAP038 Radicado Superargo 202120100024473</t>
  </si>
  <si>
    <t xml:space="preserve">Se atienden las solicitudes de concepto técnico de acuerdo a lo solicitado y se relaciona el número de radicado respectivo en el aplicativo dispuesto
EMI NR202120100053503
Colmedica NR202120100061413
Colmedica NR202120100061413 </t>
  </si>
  <si>
    <t>Se realizan los conceptos técnicos de las notas técnicas solicitados. 
RADICADO SUPERARGO 202120100117603 COLSANITAS 2021
RADICADO SUPERARGO 202120100058103 MEDISANITAS PLAN INTEGRAL
RADICADO SUPERARGO 202120100116793 RED MEDICA VITAL SAP038</t>
  </si>
  <si>
    <t>Este indicador no se cumplió en su totalidad, teniendo en cuenta que con la entrada en vigor del Decreto 1080 de 2021, se debieron realizar ajustes en los procedimientos internos de la dirección específicamente en grupo de actuaria, generando que no se alcanzarán a emitir todos los conceptos proyectados que quedaron en revisión y ajustes. Evidenciias: Correos electrónicos con evidencias de socialización de conceptos técnicos realizadas</t>
  </si>
  <si>
    <t>​Se realizan visitas programadas:
COMPARTA EPS  Auto N° 001 de fecha 15 de enero de 2021
CONVIDA EPS Auto No. 0051  de 18 de febrero 2021​</t>
  </si>
  <si>
    <t xml:space="preserve">Con el objeto de  verificar el cumplimiento de
las responsabilidades que tienen asignadas las Direcciones Territoriales de
Salud, Entidades Promotoras de Salud y Prestadores de Servicios de Salud
definidos en el artículo primero frente a la implementación y seguimiento del
Programa de Pruebas, Rastreo y Aislamiento Selectivo Sostenible – PRASS y el
Plan Nacional de Vacunación contra el COVID-19 durante la vigencia 2021, la Delegada para Entidades de Aseguramiento en Salud en el ultimo trimestre de 2021 realizó visitas a 6 departamentos, asi:
Antioquia, San Andres, Cundinamarca, Caqueta, Casanare y Cesar
</t>
  </si>
  <si>
    <t>Durante el primer semestre de 2021 se realizaron mesas de flujo de recursos con los siguientes departamentos (por ser un numero alto de actas por cada mesa no se remite una a una)
Norte de Santander
Nariño
Valle del cauca
Arauca
Risaralda
La Guajira
Bolivar
Cordoba
Sucre
Magdalena
Cesar
Cundinamarca
Antioquia
Guaviare
Vaupes
Meta​
Se adjunta evidecias de convocatoria.  Algunos de estos archivos tienen evidencia de la convocatoria de un departamento, otros tienen la evidencia de convocatorias de dos o más departamentos.</t>
  </si>
  <si>
    <t>Se realizaron mesas de flujo de recursos a los siguientes departamentos:
* Atlántico
* Antioquia
* Caldas
* Córdoba
* Quindío
* Risaralda
* Santander
* Norte de Santander
* Sucre
* Boyacá
* Magdalena
* Tolima
* Valle del cauca 
* Caquetá
* Amazonas
* Arauca
Se adjunta evidecias de convocatoria.  Algunos de estos archivos tienen evidencia de la convocatoria de un departamento, otros tienen la evidencia de convocatorias de dos o más departamentos.</t>
  </si>
  <si>
    <t>​Se realizó la evaluación de la gestión del riesgo en salud de 21 EPS que son: SALUD MIA, MEDIMAS – RS, MEDIMAS – RC, CAJACOPI ATLANTICO, NUEVA EPS – RC, NUEVA EPS – RS, CAPRESOCA, COMFAORIENTE, SAVIA SALUD, COMFENALCO VALLE, COMFAHUILA, COMPARTA, EMSSANAR, ASMET SALUD, SALUD TOTAL, COMFAGUAJIRA, CONVIDA, CAPITAL SALUD, ECOOPSOS, COMFACHOCO, COMFANARIÑO.</t>
  </si>
  <si>
    <t>En el Ultimo triimestre de la vigencia 2021 se realizaron evaluaciones de la gestión del riesgo en salud para las siguientes 12 EPS de los regimenes contributivo y subsidiado:
- ALIANSALUD, COMFASUCRE, COMPENSAR, COOMEVA,  COOSALUD RC y RS, FAMISANAR, MUTUAL SER RC y RS, SANITAS, SOS y SURA.
El indicador noo se cmplio por las siguientes razones:
Se liquidaron 3 EPS entre 2020 y 2021 que se excluyeron de la evaluación.
En esta meta se consideraron las EPS de todos los regimenes, sin embargo, dado que también se programó una actividad de evaluación de gestión del riesgo en salud de EPSI y EPS de los regimenes exceptuados y especiales, se excluyeron estas EPS de esta actividad y se relacionan en la otra mencionada ("Realizar la Evaluación de la Gestión del Riesgo en Salud de Entidades de régimen Especial o Exceptuado, entidades adaptadas y EPS Indígenas").</t>
  </si>
  <si>
    <t>Se realizan los ciclos establecidos para realizar el seguimiento</t>
  </si>
  <si>
    <t>​En el ultimo trimestre de 2021,  se envió comunicado de inicio del seguimiento a la gestión del riesgo en salud a 15 EPS clasificadas en riesgo bajo, moderado y medio alto según los resultados del modelo de evaluación de la gestión del riesgo en salud actualizado este año, solicitandoles información de acuerdo con las accciones de seguimiento definidas para cada nivel de riesgo.
Las EPS son: COMPENSAR, NUEVA EPS RC y RS, MUTAL SER, EMSSANAR, COMFASUCRE, COMFAHUILA, COMFENALCO VALLE, SAVIA SALUD, SANITAS, ECOOPSOS, COOSALUD RC y RS, COMFAGUAJIRA, CAPRESOCA, COOMEVA, ALIANSALUD.
Desde la nueva DEAS se tomó como referencia de priorización aquellas EPS con riesgo alto en la evaluación del riesgo en salud para la programación de las visitas que se realizaran el próximo año en el marco de la resolución 497 de 2020.</t>
  </si>
  <si>
    <t>Se actualiza el indicador con datos a 2019, dado que la información insumo para su cálculo se actualiza de manera anual con un año de rezago. Respecto al seguimiento, se mantiene la gestión realizada:
EPS RÉGIMEN CONTRIBUTIVO: 
Se implementaron estrategias de seguimiento, según el nivel de riesgo en salud de cada EPS del régimen contributivo: Visitas y planes de seguimiento en EPS con riesgo alto y medio alto.
• Riesgo Alto: 1 informe final de visita a una EPS del régimen contributivo. 2 EPS liquidadas.
• Riesgo Medio Alto: Seguimiento al deterioro de la Gestión de Riesgos en Salud a las 3 EPS clasificadas en este nivel de riesgo en salud.
EPS RÉGIMEN SUBSIDIADO: 
Se implementaron estrategias de seguimiento, según el nivel de riesgo en salud de cada EPS del régimen subsidiado: Visitas y planes de seguimiento en EPS con riesgo alto y medio alto.
De manera especifica se realizó lo siguiente:
• Riesgo Alto: Para las 5 EPS clasificadas en Riesgo Alto, se realizó aprobación y seguimiento a planes de mejoramiento de 2 EPS del régimen subsidiado. Se remitió una EPS a procesos. Un plan de mejoramiento No aprobado y 1 informe final de visita.
• Riesgo Medio Alto: Planes de mejoramiento de 2 EPS NO aprobados. 2 EPS Liquidadas, Cierre de los monitoreos del Seguimiento al Deterioro de la Gestión de Riesgos en Salud a 2 EPS del Régimen Subsidiado clasificadas en Riesgo Medio Alto.</t>
  </si>
  <si>
    <t xml:space="preserve">Se precisa que con el indicador lo que se busca mostrar es la reducción de entidades a quedan clasificadas en riesgo alto y medio alto en cada nueva medición. Se mantiene lo reportado para el primer trimestre de 2021 donde el resultado del indicador fue de 51,50%,  </t>
  </si>
  <si>
    <t xml:space="preserve">Se precisa que con el indicador lo que se busca mostrar es la reducción de entidades a quedan clasificadas en riesgo alto y medio alto en cada nueva medición. Se mantiene lo reportado para el primer trimestre de 2021 donde el resultado del indicador fue de 51,50%,  
Se realizó evaluación del nivel de riesgo para las Entidades Territoriales identificándose un total de (9 en riesgo alto y 8 en riesgo medio alto) 
De esta forma se obtiene que 17 de las 33 se encuentran en este nivel, lo cual dá el 51,5% que cumple el indicador
Para efectos de como está parametrizado este aplicativo, se pone como numerador y denominador el 51,5%  (el cual era la meta que efectivamente se alcazó), de tal forma que el indicador se considera cumplido completamente.  
Cabe aclarar que el indicador es decreciente, y si se lograra incluso un porcentaje menor del 51,5% sería aún mejor (y en ese posible evento, se podría considerar un cumplimiento incluso superior al 100% del inicador)
</t>
  </si>
  <si>
    <t xml:space="preserve">Se precisa que con el indicador lo que se busca mostrar es la reducción de entidades a quedan clasificadas en riesgo alto y medio alto en cada nueva medición. Se mantiene lo reportado para el primer trimestre de 2021 donde el resultado del indicador fue de 51,50%,  
Se realizó evaluación del nivel de riesgo para las Entidades Territoriales identificándose un total de (9 en riesgo alto y 8 en riesgo medio alto) 
De esta forma se obtiene que 17 de las 33 se encuentran en este nivel, lo cual dá el 51,5% que cumple el indicador
Para efectos de como está parametrizado este aplicativo, se pone como numerador y denominador el 51,5%  (el cual era la meta que efectivamente se alcazó), de tal forma que el indicador se considera cumplido completamente.  
Cabe aclarar que el indicador es decreciente, y si se lograra incluso un porcentaje menor del 51,5% sería aún mejor (y en ese posible evento, se podría considerar un cumplimiento incluso superior al 100% del indicador)
</t>
  </si>
  <si>
    <t>​El porcentaje de entidades que no cumplen el Indicador de Patrimonio Adecuado para el mes de diciembre de 2020 es de 55.9%. Respecto a la meta planteada de alcanzar un 62% de entidades sin cumplimiento de Patrimonio Adecuado para el cierre de la vigencia 2020, se observa un mejor desempeño de las entidades de 6.2 puntos porcentuales. Esta mejora en el comportamiento del indicador es consecuencia de que en su mayoría, la entidades al cierre del año 2020 tuvieron una mejora en el resultado de su ejercicio</t>
  </si>
  <si>
    <t>Se reporta el n úmero de EPS con incumplimiento del indicador de Patrimonio Adecuado /  Número de EPS a las que les aplica las condiciones del Decreto 780 de 2016, con corte al mes de junio de 2021</t>
  </si>
  <si>
    <t>Con el objetivo de calibrar el Seguimiento a la Gestión del Riesgo en Salud a prestadores de servicios de salud se realizaron cuatro visitas con el fin de realizar inspección y vigilancia en el marco del Modelo de Supervisión Basada en Riesgos, de los procesos y procedimientos de la gestión de la información para la atención en salud, relacionado con eventos de interés en salud de las IPS: Caja Colombiana de Subsidio Familiar Colsubsidio sede Centro Médico Colsubsidio Calle 26, PREMISALUD IPS Quinta Paredes, Centro de Investigaciones Oncológicas Clínica San Diego CIOSAD SAS y CLÍNICA UNIVERSITARIA COLOMBIA.</t>
  </si>
  <si>
    <t>​El indicador está sujeto al proceso de saneamiento de los recobros no UPC realizado por cada una de las EPS y estas entidades tienen un comportamiento diferente por sus procesos administrativos y de gestión".​</t>
  </si>
  <si>
    <t>El Cálculo del indicador fue realizado con la información reportada por las EPS en el archivo tipo FT003 Cuentas por Cobrar-Deudores, mediante la Plataforma nRVCC, con firma del representante legal, contador y revisor fiscal. Así como, con el reporte de pagos publicado por la ADRES en su página web.
El numerador del indicador tiene como cortes de análisis junio de 2020 y junio de 2021. Para los recobros a junio de 2020, se excluyeron las Cuentas por Cobrar-Recobros no radicadas, y a junio de 2021 se excluyeron las cuentas por cobrar-recobros menores a 360 días.
En el denominador se tomaron los pagos realizados por la ADRES desde abril de 2020 a junio de 2021. Se precisa que este valor contiene las glosas realizadas por la ADRES a julio de 2021, debido a que no se cuenta con información a junio de 2021, lo que podría incidir en el resultado del indicador.
El resultado del indicador excluye las siguientes EPS: EPM, Coosalud, Dusakawi, Comparta, AIC, Ferronales. Lo anterior, ya que no reportaron radicados no UPC a junio de 2021 y se estaría alterando el resultado al incluirlas.
Se excluye del análisis las EPS en liquidación.
Se evidenciaron debilidades en la calidad de la información del FT003 reportado por las EPS, ya que algunas entidades informaron recobros por terceros que no corresponden a una Entidad Responsable de Pago.
El indicador está sujeto al proceso de saneamiento de los recobros no UPC realizado por cada una de las EPS y estas entidades tienen un comportamiento diferente por sus procesos administrativos y de gestión​</t>
  </si>
  <si>
    <t xml:space="preserve">Nota:  los datos están en millones de pesos
La meta del período era del 80% y se logró el 77%, estando muy cerca de lo programado.  Se resalta que en períodos anteriores, la meta de tales períodos fue ampliamente superada.
El Indicador depende de que se logren realizar los saneamientos en los entes financieros recobrantes, por lo que en gran medida depende de factores externos, sin embargo, como se dijo, se estuvo muy cerca de cumplir la meta del período, y además , en períodos anteriores, la meta fué ampliamente superada.
</t>
  </si>
  <si>
    <t xml:space="preserve">En el primer semestre de 2021, la cual consistía en "Elaborar instrucciones contables de manera conjunta con órganos reguladores y normalizadores en el marco de la ley 1314 de 2009 y sus modificatorios", nos permitimos informar que se publicó el documento de Orientación Técnica Nº 19 "Aplicación de las normas de contabilidad e información financiera del sector salud" en conjunto con el organismo normalizador Consejo Técnico de la Contaduría Pública. </t>
  </si>
  <si>
    <t xml:space="preserve">La meta se cumplió en Junio-2021 con la elaboración y publicación por parte de la extinta Delegada para la Supervisión de Riesgos en conjunto con el organismo normalizador Consejo Técnico de la Contaduría Pública, del documento de Orientación Técnica Nº 19 "Aplicación de las normas de contabilidad e información financiera del sector salud", el cual contiene 4 instrucciones contables.
</t>
  </si>
  <si>
    <t>Se anexa en informe de alertas tempranas a la Administradora de los Recursos del Sistema General de Seguridad Social en Salud (ADRES) y Entidades Territoriales de Salud (ETS)</t>
  </si>
  <si>
    <t>“Se realizó supervisión basada en riesgos con alertas tempranas según circular 009 de 2016 al reporte del SIREL de la UIAF a las IPS correspondientes”</t>
  </si>
  <si>
    <t>“Se realizó supervisión basada en riesgos con alertas tempranas según circular 009 de 2016 al reporte del SIREL de la UIAF a las IPS correspondientes se anexa informe”</t>
  </si>
  <si>
    <t>Se realizo supervisión basada en riesgos con alertas tempranas según circular 009 de 2016 al reporte del SIREL de la UIAF a las IPS correspondientes se anexa informe.</t>
  </si>
  <si>
    <t>Con el proposito de que el comite de medidas especiales cuente con la sufuciente información para la toma de decisiones, se realizó concepto de alerta temprana de la EPS coomeva documento en el cual se expone de manera detallada la situacion real y actual de esta entidad.</t>
  </si>
  <si>
    <t>Se adjunta propuesta de requerimiento técnico a vigilados relacionados.</t>
  </si>
  <si>
    <t>De  conformidad con  lo mencionado  en  la  Resolución  4559 de  2018,  se elaboró  documento  que desarrollauno  de  los  riesgos  inherentes  al  Sistema  General  de  Seguridad  Social  en  Salud. El objetivo es consolidar un documento con la propuesta metodológica del riesgo actuarial de Concentración y hechos Catastróficos frente a las desviaciones en los costos por morbilidad atendida, con el fin de generar alertas tempranas a los vigiladoscuales están expuestas las Entidades Promotoras en Salud</t>
  </si>
  <si>
    <t>Durante el trimestre se cumplieron con las siete actividades programadas, donde se realizo la siguiente gestión:
Se realizó la contratación de la ingeniera Grace Andrea Quintana Ortega, para la ejecución de actividades que se requieran en el desarrollo de los proyectos de Tecnología relacionados con la política de Gobierno Digital en la vigencia 2021
Se realizó la contratación del ingeniero César Augusto Castro Marin, para la implementación de la arquitectura empresarial de TI y garantizar el cumplimiento de los lineamientos establecidos por MINTIC
Se identificó el estado de avance de cada uno de los lineamientos asociados al Marco de Arquitectura Empresarial de MinTIC.
De la misma manera, se procedió con realizar la proyección de metas para cada dominio conforme a lo establecido por el Marco del MinTIC, con el fin de incrementar los indicadores de cumplimiento.
Se realizó la contratación del ingeniero Eduardo Juan Forero Morales, para el apoyo a los proyectos de TI desde el punto de vista de procesos, levantando los requerimientos, incluyendo la normatividad para la vigencia 2021
Se registran 3 artefactos relacionas con la implementación de servicios web
Se realizó la contratación de la ingeniera Sandra Liliana Gómez Sánchez, como arquitecto de datos en la implementación del dominio de información del marco de referencia de la Arquitectura Empresarial de TI propuesto por MINTIC y en los proyectos y/o requerimientos de T.I. relacionados con datos e información en la Superintendencia Nacional de Salud.
Se elaboró propuesta de implementación incremental e iterativa de los lineamientos de Información basados en el Marco de Arquitectura Empresarial (MinTIC).​</t>
  </si>
  <si>
    <t>Durante el trimestre se cumplieron con las tres actividades programadas, donde se realizo la siguiente gestión:
1. Se realizó el autodiagnóstico de la política de Gobierno Digital de acuerdo con los lineamientos de MinTIC, teniendo en cuenta la estructura de la misma, sus habilitadores transversales y los propósitos a cumplir. Se utilizó para el informe el artefacto enviado por el MinTIC, donde se puede ver el avance en cada uno de los lineamientos de la Política. De la misma manera, se apoyó el seguimiento realizado por control interno
2. De acuerdo a la implementación de la arquitectura de TI para la vigencia 2021. Se definió la situación actual en relación los lineamientos adoptados por entidad y posterior se definieron las metas para los 2 To Be's de la vigencia. Teniendo que actualmente se están implementando los diferentes proyectos e iniciativas que impactan la arquitectura de TI. Los avances significativos se evidenciarán en el segundo To Be.
3. Se realizó la actualización de los metadatos del Mapa de Datos (Catálogo de Componentes de Información). De igual forma, se definió el modelo conceptual de relación entre entidades de información para la creación de un repositorio unificado de datos (Datos Maestros y Fuentes Unificadas).​​​</t>
  </si>
  <si>
    <t>Durante el tercer trimestre se realizó la siguiente actividad:
Gobierno Digital y Coordinación de Proyectos – Realizar Informes de autodiagnóstico de avance en la implementación de la Política de Gobierno Digital. (Cumplido)
Se realizó la actualización del autodiagnóstico en la herramienta Excel enviada por MinTIC</t>
  </si>
  <si>
    <t>Durante el cuarto trimestre se realizó la siguiente Gestión:
Se realizo el autodiagnóstico acorde a la Política de Gobierno Digital 2021
Se generó un informe del avance de la Política de Gobierno Digital vigencia 2021.
Se elaboraron los artefactos respectivos en relación con la implementación del Marco de Arquitectura Empresarial, los cuales se encuentran en el repositorio de
Se realizaron: -Presentaciones de diseño, -Diagramas técnicos y de proceso, - Estimaciones de recurso
Se realizaron: -Documentación funcional, -Diagramas técnicos y de proceso
Se continuó con la implementación del dominio de información del Marco de Arquitectura Empresarial definido por MinTIC, cuyos avances y resultados se encuentran en el informe de la evidencia, el cual contiene:
Contexto sobre el Marco de Arquitectura Empresarial
Estrategia de implementación
Avances y estado actual de los lineamientos sobre el dominio de información, agrupados en: - Datos estructurados, - Datos integrados, - Acceso a los datos, - Interoperabilidad
expandirDependencia : Oficina Tecnologias de la Información (3)</t>
  </si>
  <si>
    <t xml:space="preserve">Para la vigencia 2021 la OTI identificó 898 requerimientos, de los cuales 455 fueron cumplidos a junio de 2021 para un porcentaje de avance del 50,6%, por lo cual se cumplio la meta programada para el semestre que era del 50%​
</t>
  </si>
  <si>
    <t>Durante la vigencia se realizó la siguiente gestión al total de requerimiento así:
· Genesis: Requerimiento 51 de los cuales se tramitaron 40 para un cumplimiento del 78,43%:
· RESOLUCIÓN 1519 DE 2020: (4 ANEXOS) los cuales contenían 123 lineamientos y se gestionaron 101 para un cumplimiento del 82,11%
· MINCIT: Requerimientos 6 de los cuales se tramitaron así:
- Aplicación de Control de Activos - Aplica - en Producción - Alistamiento Técnico Nueva Versión Módulo Control de Activos, Estado: En producción
- Aplicación Sistema de Valoración y Evaluación de Competencias - Funcionarios Provisionales – Sivec, Estado: En producción
- Aplicativo Plan Anual de Adquisiciones Fase II - PAA II, Estado: En producción
- Aplicativo Módulo de Contratistas APP, Estado: En producción
- Módulo Gestión Contratos, Estado:  Implementación - Pruebas y Ajustes STI (95%)
- Aplicativo Pagos (Persona Natural) Fase 1 - Módulo Gestión de Pagos, - Estado:  Implementación - En pruebas y Ajustes (70%)
· NRVCC: Requerimiento 9 de los cuales se tramitaron 9 para un cumplimiento del 100%:
- Solicitudes de ajuste Mallas de Validación Fuente Priorizada Archivos Tipo:  FT001, FT003, FT004, FT005, FT006, FT007, FT011, ST010 y ST011
· Tramites: Requerimiento 3 de los cuales se tramitaron 3 para un cumplimiento del 100%:
- Solicitud de aprobación de planes voluntarios de salud para las EAPB
- Solicitud de modificación de capacidad de afiliación de las EAPB.
- Autorización de reformas estatutarias, procesos de escisión y fusión de vigilados y cualquier otro tipo de composición accionaria.</t>
  </si>
  <si>
    <t>​​​​Se realizó seguimiento a las solicitudes realizadas en el aplicativo C.A evidenciando así que actualmente de las 62 solicitudes realizadas fueron atendidas la misma cantidad generando cumplimiento al 100% de las mismas. 
El sobre cumplimiento con al relación al reporte del indicador de PAG, se debió a que el GRF, brindo la atención oportuna realizando todas la actividades, por otro lado, sobrepasando un 0,4 % de lo programado en la respectiva actividad.​</t>
  </si>
  <si>
    <t>Se realizó seguimiento a los requerimientos solicitados por medio del correo rfsoluciones a corte 30 de junio, dando cumplimiento con oportunidad y calidad de acuerdo a los tiempos establecidos.​
Se superó la meta programada teniendo en cuenta que se atendieron todos los requerimientos al 100%.</t>
  </si>
  <si>
    <t>​Se realizó seguimiento a los requerimientos solicitados por medio del correo rfsoluciones a corte 1/07/2021 a  30/09/2021, dando cumplimiento con oportunidad y calidad de acuerdo a los tiempos establecidos.</t>
  </si>
  <si>
    <t xml:space="preserve">Se realizó seguimiento a las solicitudes realizadas en el aplicativo C.A evidenciando así que actualmente de las 51 solicitudes realizadas fueron atendidas la misma cantidad generando cumplimiento al 100% de las mismas. (5 en aplicativo anterior y 46 en el nuevo).
Se realizo el cumplimiento del 100% sobre la meta propuesta, teniendo en cuenta que todas las solicitudes fueron atendidas. </t>
  </si>
  <si>
    <t>Para el primer trimestres del 2021 se consiguió un porcentaje de cumplimiento del 100% de las actividades programadas para el período, para un porcentaje acumulado del 22% del total de actividades programadas para el 2021 en la Actividade de Ejecutar el Plan Anual de Seeguridad y Salud en el Trabajo, cumpliendo todas las actividades establecidas en el cronograma.</t>
  </si>
  <si>
    <t>​Para el segundo trimestre de la vigencia se consiguió un porcentaje de cumplimiento de 100% de las actividades programadas para el período, para un porcentaje acumulado del 48% del total de las actividades programadas para la vigencia en la actividad Ejecutar  el Cronograma del plan Anual de Seguridad y salud en el Trabajo (Componente de Gestión de las Relaciones Humanas)​</t>
  </si>
  <si>
    <t>Para el tercer trimestre de la vigencia se consiguió un porcentaje de cumplimiento de 100% de las actividades programadas para el período, para un porcentaje acumulado del 71% del total de las actividades programadas para la vigencia en la actividad Ejecutar  el Cronograma del plan Anual de Seguridad y salud en el Trabajo (Componente de Gestión de las Relaciones Humanas)​. Es importante aclarar que el reporte de actividades se realiza al finalizar el trimestre, independiente a que se ejcuete en un mes diferente al último del período reportado.</t>
  </si>
  <si>
    <t>Para el Cuarto trimestre de la vigencia se consiguió un porcentaje de cumplimiento de 100%  (45/45) de las actividades programadas para el período, para un porcentaje acumulado del 100% del total de las actividades ((156/156) programadas para la vigencia en la actividad Ejecutar  el Cronograma del plan Anual de Seguridad y salud en el Trabajo (Componente de Gestión de las Relaciones Humanas). . Es importante aclarar que el reporte de actividades se realiza al finalizar el trimestre, independiente a que se ejcuete en un mes diferente al último del período reportado.</t>
  </si>
  <si>
    <t>Reporte por Delegada. Se incluye correo y archivo evidencia suministrado por el Equipo de BPO. y los correos de gestión.           
La DSI ha realizado varias mesas de trabajo exponiendo la forma en la cual se requieren los datos, sin embargo y como se evidencia en comunicación adjunta, las consultas en el sistema SuperArgo requieren de algunos datos que no se pueden obtener de manera automática, hecho que afecta la estadística.                 Se realizó la consulta con el grupo BPO, quien generó el reporte pertinente en SuperArgo. A la fecha se observan falencias en la determinación de la data por parte de BPO en razón a la parametrización del sistema, por tanto los datos reportados pueden contener desvíos.
De acuerdo con el reporte entregado por parte del gestor del sistema SuperArgo, se informó a esta Delegada que para el primer trimestre se identificaron 738 PQRDS a las cuales se les asoció la respuesta. En este sentido, de conformidad con lo expresado por el gestor, existe un volumen importante de PQRDS a las cuales no se les asoció una respuesta en SuperArgo, hecho que no significa necesariamente la inexistencia de la misma, sin embargo el gestor afirma no poder determinar con exactitud el estado de dichas PQRDS ya que no es posible que el sistema realice algún tipo de vinculación de radicados siempre y cuando los responsables de los trámites no realicen la respectiva tarea de generar respuesta desde el radicado de entrada o asocie la respuesta con la entrada. En consecuencia, esta Delegada precisa que debido a las limitaciones identificadas en la determinación de la data por parte del gestor, la información reportada puede contener desvíos.
En este sentido, el valor de las PQRS gestionadas es mucho mayor al que se pone aquí, sin embargo, y debido a que este valor no puede evidenciarse en Super Argo aún, solo s epuede poner lo que éste gestor documental arroja por el momento.
​</t>
  </si>
  <si>
    <t xml:space="preserve">Antes del análisis hecho por la persona encargada del tema, se realiza la siguiente aclaración:  
Este indicador tiene la particularidad de que se presenta como acumulado en cada período.  Es decir, Super Argo ha ido actualizando la información y muestra la información acumulada a la fecha, no informaciones parciales por período.  Las evidencias que se adjuntan dan cuenta de esto, y esto es  Nn Acumulado de 14.595 PQRS Gestionadas sobre 18.640 PQRS recibidas.  Este valor aún no muestra la realidad completa, pero se nota el avance en el reporte del sistema en mención.  
De acuerdo a instrucciones recibidas, este Share Point, de acuerdo a como está parametrizado, no permite ingresar acumulados, ya que si asi se hiciera, quedaría solo como el reporte del período, y esto se sumaría con el reporte del período pasado calculando automáticamente el acumulado de forma incorrecta.
Por lo tanto, se han hecho unos cálculos previos usando reglas de 3, y sus resultados son los consignados como numerador y denominador en el presente aplicativo, de tal forma, que al sumarse con los numeradores y denominadores respectivos del primer trimestre, y hacer la respectiva división, dará el mismo acumulado que aquí se esta presentando y que está sustentado por las evidencias adjuntas.
Se insiste en que esto solo se realiza para dar cumplimiento a la forma como está parametrizado este share point, y finalmente arroje el acumulado correcto del 1 de enero al 30 de junio, el cual ya se tiene, (78%) puesto que el super argo no arroja informes parciales que puedan sumarse, sino que lo que se va viendo siempre será el acumulado.
El anális dado por la persona encargada es el siguiente:
Se da  Único reporte por Delegada. Se incluye correos de evidencia de las validaciones llevadas a cabo por parte de esta Delegada y archivo arrojado por el Sistema SuperArgo de la consulta efectuada el día 02/07/2021. con los datos acumulados a la fecha.  También se incluye esto mismo para los cortes acumulados de Abril y Mayo. Corte Junio 30 (ACUMULADO ACTUAL):
El equipo gestor de SuperArgo entregó en producción el módulo de Estadísticas (del cual se toma la información de las PQRD) el pasado 04 de junio de 2021, sin embargo una vez realizadas nuevas validaciones por parte de la Delegada Institucional se identificaron inconsistencias en la data. Al respecto se remitió correo con las situaciones evidenciadas, las cuales han sido tratadas en sesiones de trabajo los días 18, 23 y 30 de junio; y sobre las que se espera confirmación de ajuste y corrección definitiva por parte del grupo gestor.
En consecuencia, se precisa que para el periodo comprendido entre el 01 de enero y el 30 de junio de 2021 (según consulta llevada a cabo el 2 de julio), el total de PQRDS asignadas a la Delegada para la Supervisión Institucional según el Sistema SuperArgo corresponden a 18.640 de las cuales un total de 14.595 se registran con el estado finalizado. ​Una vez entregado el ambiente de pruebas del módulo de Estadísticas con corte al 20 de mayo de 2021 por parte del gestor del Sistema SuperArgo, el pasado 27 de mayo de los corrientes; esta Delegada realizó la consulta de la gestión de los radicados de Entrada de lo corrido de 2021, evidenciando que la data NO se encuentra actualizada a la fecha de consulta y que los datos suministrados siguen presentando inconsistencias aun cuando la Delegada ha realizado diferentes requerimientos. Por lo anterior, estas desviaciones serán tratadas directamente con los jefes de área, para las acciones a que haya lugar. En consecuencia, se precisa que para el periodo comprendido entre el 01 de enero y el 20 de mayo de 2021 (según consulta llevada a cabo el 2 de junio), el total de PQRDS asignadas a la Delegada para la Supervisión Institucional según el Sistema SuperArgo corresponden a 13.878 de las cuales un total de 9.398 se registran con el estado finalizado.
No obstante, se precisa que la Delegada para la Supervisión Institucional aún se encuentra realizando las validaciones pertinentes entendiendo que es un ambiente de pruebas, ya que sigue identificado desviaciones en varios campos. Dichas inconsistencias se han informado al grupo gestor de SuperArgo, sin embargo no han sido subsanados en su totalidad, aspecto que ha impedido la entrada a producción del módulo de Estadísticas.          ​
Una vez entregado el ambiente de pruebas del módulo de Estadísticas con corte al 30 de abril de 2021 por parte del gestor del Sistema SuperArgo, el pasado 03 de mayo de los corrientes; esta Delegada realizó la consulta de la gestión de los radicados de Entrada de lo corrido de 2021, evidenciando que los datos suministrados los meses anteriores por parte del mencionado gestor presentaban un desvío material. Por lo anterior, se rectifica la anterior información suministrada indicando que para el periodo comprendido entre el 01 de enero y el 30 de abril de 2021 (según consulta llevada a cabo el 4 de mayo), el total de PQRDS asignadas a la Delegada para la Supervisión Institucional según el Sistema SuperArgo corresponden a 11.892 de las cuales un total de 7.652 se registran con el estado finalizado.
No obstante, se precisa que la Delegada para la Supervisión Institucional aún se encuentra realizando las validaciones pertinentes entendiendo que es un ambiente de pruebas, ya que ha identificado desviaciones en algunos datos. Dichas inconsistencias se han informado al grupo gestor de SuperArgo quienes han revisado y ajustado lo de su competencia. Se esperan algunas validaciones adicionales, que permitan la entrada a producción del módulo de Estadísticas con exactitud en los datos.                          
</t>
  </si>
  <si>
    <t>Antes del análisis hecho por la persona encargada del tema, se realiza la siguiente aclaración:  
Este indicador tiene la particularidad de que se presenta como acumulado en cada período.  Es decir, Super Argo ha ido actualizando la información y muestra la información acumulada a la fecha, no informaciones parciales por período.  Las evidencias que se adjuntan dan cuenta de esto, y esto es  un Acumulado de 25.764 PQRS Gestionadas sobre 30.403 PQRS recibidas.  Este valor aún no muestra la realidad completa, pero se nota el avance en el reporte del sistema en mención.  
De acuerdo a instrucciones recibidas, este Share Point, de acuerdo a como está parametrizado, no permite ingresar acumulados, ya que si asi se hiciera, quedaría solo como el reporte del período, y esto se sumaría con el reporte del período pasado calculando automáticamente el acumulado de forma incorrecta.
Por lo tanto, se han hecho unos cálculos previos usando reglas de 3, y sus resultados son los consignados como numerador y denominador en el presente aplicativo, de tal forma, que al sumarse con los numeradores y denominadores respectivos del primer y segundo trimestre, y hacer la respectiva división, dará el mismo acumulado que aquí se esta presentando y que está sustentado por las evidencias adjuntas.
Se insiste en que esto solo se realiza para dar cumplimiento a la forma como está parametrizado este share point, y finalmente arroje el acumulado correcto del 1 de enero al 30 de Septiembre, el cual ya se tiene, (85%) puesto que el super argo no arroja informes parciales que puedan sumarse, sino que lo que se va viendo siempre será el acumulado.
El anális dado por la persona encargada es el siguiente:
Unico reporte por Delegada. Se incluyen correos de evidencia de las validaciones llevadas a cabo por parte de esta Delegada y archivo arrojado por el Sistema SuperArgo de la consulta efectuada el día 04/10/2021.   
Luego de las sesiones de trabajo llevadas a cabo el pasado mes de junio, el equipo gestor de SuperArgo entregó nuevamente el módulo de Estadísticas (del cual se toma la información de las PQRD) el 15 de julio de 2021, sin embargo una vez realizadas nuevas validaciones por parte de la Delegada Institucional se identificaron inconsistencias en la data. Al respecto se remitió correo con las situaciones evidenciadas, las cuales fueron tratadas en sesiones de trabajo los días 15, 16 y 30 de julio; y sobre las que se espera confirmación de ajuste y corrección definitiva por parte del grupo gestor.
En consecuencia, se precisa que para el periodo comprendido entre el 01 de enero y el 25 de julio de 2021 (según consulta llevada a cabo el 04 de agosto), el total de PQRDS asignadas a la Delegada para la Supervisión Institucional según el Sistema SuperArgo corresponden a 21.863 de las cuales un total de 17.605 se registran con el estado finalizado.
Cabe precisar, que la última data arrojada por el sistema corresponde al 25 de julio, esto es, el presente reporte no contiene la información correspondiente a la totalidad del mes de julio, toda vez que al efectuar descarga el día 04 de agosto, al corte 31/07/21 el sistema arroja error. Esta situación fue notificada por la DSI y se espera resolución por parte del equipo gestor del sistema.             
Luego de las sesiones de trabajo llevadas a cabo el pasado mes de julio, el equipo gestor de SuperArgo entregó nuevamente el módulo de Estadísticas (del cual se toma la información de las PQRD) el 10 y el 25 de agosto de 2021, sin embargo una vez realizadas nuevas validaciones por parte de la Delegada Institucional se identificaron falencias en la data. Al respecto se remitieron correos con las situaciones evidenciadas, las cuales fueron tratadas en sesiones de trabajo los días 5 y 20 de agosto. Actualmente la Delegada para la Supervisión Institucional se encuentra realizando análisis de los ajustes entregados el pasado 25 de agosto por parte del grupo gestor.
En consecuencia, se precisa que para el periodo comprendido entre el 01 de enero y el 31 de agosto de 2021 (según consulta llevada a cabo el 01 de septiembre), el total de PQRDS asignadas a la Delegada para la Supervisión Institucional según el Sistema SuperArgo corresponden a 26.163 de las cuales un total de 22.915 se registran con el estado finalizado.          
Luego de las sesiones de trabajo llevadas a cabo el pasado mes de septiembre, se realizaron nuevas validaciones por parte de la Delegada Institucional en las cuales se identificaron falencias en la data. Al respecto se remitió correo al grupo gestor de SuperArgo con las situaciones evidenciadas, respecto de las cuales no se recibieron comentarios a la fecha del presente reporte.
En consecuencia, se precisa que para el periodo comprendido entre el 01 de enero y el 30 de septiembre de 2021 (según consulta llevada a cabo el 04 de octubre), el total de PQRDS asignadas a la Delegada para la Supervisión Institucional según el Sistema SuperArgo corresponden a 30.403 de las cuales un total de 25.764 se registran con el estado finalizado.</t>
  </si>
  <si>
    <t xml:space="preserve">Teniendo en cuenta la restructuración de la entidad en el marco del Decreto 1080 de 2021,  la falta de segregación de funciones que permitieran la gestión optima de las pqrds, la reubicación de los nuevos funcionarios. Por otra parte, en el último trimestre se desarrolló el tercer ciclo de visitas enfocadas al seguimiento al Plan Nacional de Vacunación y el programa de Prueba, Rastreo y Aislamiento Selectivo Sostenible – PRASS, esta actividad demando algunos funcionarios de la Delegada que sumando a lo anterior afecto el cumplimiento del indicador propuesto al inicio de la vigencia
</t>
  </si>
  <si>
    <t>​​​Se Desarrollan y Ajustan los Siguientes documentos:
* Guía Operativización T760
* Guía Flujo De recursos
* Guía Análisis de Red
* Procedimiento generadores de recursos - Licores
* Guía Calidad y Oportunidad de Información 
Estos documentos se encuentran desarrollados, pero pendientes de su inclusión en el SIG, ya que su inclusión en el mismo depende de que la reingeniería se haya surtido.  Igualmente Algunas fechas dentro de estos documentos no se han tocado, ya que las mismas serán modificadas nuevamente después de que el proceso de Supervisión a Sujetos Vigilados sea intervenido por la Reingeniería.</t>
  </si>
  <si>
    <t xml:space="preserve">​​Se anexa los siguientes documentos ajustados
* Documento con la Cadena de valor de los Procesos de la Delegada para la supervisión Institucional.
* Procedimiento de Calificación de Gerentes.
* Ruta o Flujo de las actividades que deben seguirse para la afiliación de menores de pardres no afiliados al SGSSS.
* Guía de operación de los gestores regionales.
* Procedimiento de Instrumentos de Inspección y Vigilancia.
</t>
  </si>
  <si>
    <t xml:space="preserve">Se crean y/o ajustan los siguientes documentos teniendo en cuenta las nuevas dependencias surgidas por el Decreto 1080 de 2021:
*  Guía de Ampliación de Coberturas
* Caracterización del Proceso de Supervisión a Sujetos Vigilados
* Procedimiento de Atención a Desnutrición
* Procedimiento de Mallas de Validación
* Procedimiento de Mesas de Flujo de Recursos
* Procedimiento de solicitud de modificación de capacidades de afiliación.
En el marco de la reingeniería de procesos, estos documentos serán cargados al SIG de acuerdo a las directrices que planeación al respecto de.
</t>
  </si>
  <si>
    <t>Enero:   Se realiza la revisión de 5 actos actos administrativos remitidos por la Oficina Asesora Juridica para ser suscritos. 
Febrero:   Teniendo en cuenta solicitudes de validaciones tecnicas así como las respuestas de ADRES para impulsar los recursos de reposición, se proyectaron 16 resoluciones de incorporación de pruebas.       
Marzo:  Se revisaron cinco (05)  resoluciones remitidas por la Oficina Asesora Jurídica, por las cuales se incorporan pruebas dentro del tramite para resolver los recuros de reposición.
Abril:
Se proyectaron veintitres (23)  resoluciones por las cuales se incorporan pruebas dentro del tramite para resolver los recuros de reposición.
Se proyectaron nueve (09)  resoluciones, por las cuales se resuelven recuros de reposición.
Total: 58</t>
  </si>
  <si>
    <t>Se tramitaron 192 actos administrativos, de la siguiente manera:
Se impulsaron 48 recursos de reposición y Se proyectaron 144 resoluciones por las cuales se incorporan pruebas dentro del tramite para resolver los recuros de reposición contra órdenes de reintegro de recursos.</t>
  </si>
  <si>
    <t xml:space="preserve">Se realizó La expedición de 150 Actos Administrativos que incorporan pruebas a los expedientes, dentro del trámite para resolver recursos de reposición, interpuestos contra órdenes de reintegro de recursos a la ADRES, y 130 Actos Administrativos por los cuales se resuelven recursos de reposición interpuestos contra ordenes de reintegro de recursos a la ADRES. (En razón a que algunos de los mencionados actos administrativos aún se encuentran en trámite de notificación y es pertinente su confidencialidad, se adjunta como evidencia detalle en excel adjunto, en sus hojas No.2 y 3). </t>
  </si>
  <si>
    <t>Se ajustaron, revisaron y aprobaron seis (6) proyectos de resoluición que ordenan a diferentes entidades el reintegro de recursos.    (Enero)                                                                                       Se ajustarón, revisaron y aprobaron veintiun (21) proyectos de resoluición que ordenan a diferentes entidades el reintegro de recursos.      (Febrero)
Se ajustarón, revisaron y aprobaron veintiun (21) proyectos de resoluición que ordenan a diferentes entidades el reintegro de recursos. (abril)
Total: 31</t>
  </si>
  <si>
    <t xml:space="preserve">  </t>
  </si>
  <si>
    <t xml:space="preserve">El indicador es a Demanda. 
En consideración la planificación y programación para desarrollar actividades enfocadas a resolver los recursos de reposición,  se proyectaron dos (2) resoluciones por las cuales se ordenan a diferentes entidades el reintegro de unos recursos al SGSSS.  
Se anexa la evidencia de esto (A SURA y Nueva EPS)   </t>
  </si>
  <si>
    <t>​El indicador es a Demanda.  Se presentaron 34 reintegros de recursos.  Se anexa relación con esta evidencia y los números que relacionan su trazabilidad.</t>
  </si>
  <si>
    <t xml:space="preserve">Se adjuntan 2 capetas cada una con listado de asistencia para Fortalecer las competencias de las Entidades Territoriales  del orden Departamental, Distrital y Municipal en el marco de sus competencias de Inspección y Vigilancia.  Se han destindado esfuerzos al Plan Nacional de Vacunación, por lo que se han realizado hasta el momento menos mesas técnicas de las planeadas.    </t>
  </si>
  <si>
    <t>Se realizó  Mesa Técnica: Seguimiento a requerimientos y capacitación respecto a los procesos de Inspección, Vigilancia y Control, con la Secretaría de Salud Departamental de Córdoba.​
El el segundo trimestre, el personal que se dedicaría a estos temas continuó siendo requerido para las Actividades del Plan Nacional de VAcunación, por esto la meta no se cumplió.
La Dirección de IV a Entidades del Orden Territorial Manifiesta que puede cumplir la meta anual ya que tiene capacitaciones programadas para el segundo semestre del año.</t>
  </si>
  <si>
    <t>La Dirección de IV a Entidades de Orden territorial continuó en este período,  realizando algunas actividades que lideraba en relación con el Plan Nacional de Vacunación, sinembargo, se tiene establecido un cronograma específico para el cumplimiento del indicador en el último trimestre del año.  La Directora de IV a Entidades Territoriales en la estructura anterior, y ahora vinculada en la Delegada de Entidades Territoriales con la nueva estructura, Asegura que todas las mesas que no han podido ejecutarse en períodos anteriores, se ejecutarán en el último trimestre, dando cumplimiento al indicador acumulado.</t>
  </si>
  <si>
    <t>Este indicador aparece sobre cumplido para este período, sinembargo, se menciona que en períodos anteriores, no pudo cumplirse totalmente derbido a que se destinó personal para las visitas del Plan Nacional de Vacunación.
En este sentido, en este período se cumplen todas las mesas de capacitación que quedaban pendientes, quedando al día con el acumulado del indicador.
Se capacitó a:  Vichada (2 mesas), Arauca, Atlántico,Bolívar, Casanare, Cesar, Cundinamarca, Guaviare, Guajira, Magdalena, Putumayo, San Andrés, Santander, Valle, Caldas, Cauca, Chocó, Córdoba, Huila, Meta, Nariño, Norte de Santander, risaralda, Tolima.</t>
  </si>
  <si>
    <t>No se han realizado aún estos informes debido a las contingencias surgidas por la Dedicación a los temas de contingencia nacional.  Se estima que puedan realizarse en los próximos meses.</t>
  </si>
  <si>
    <t>El indicador de este segundo trimestre está al 100% sin embargo, el acumulado se encuentra al 50%, esto porque en el primer trimestre no se pudo realizar la actividad debido a que el personal estaba dedicado a Plan Nacional de Vacunación.  Se estima que en los dos próximos trimestres, esta Delegada se podrá al día con la meta acumulada.</t>
  </si>
  <si>
    <t>​En el presente período no se realizaron este tipo de informes debido a las Obligaciones que el equipo estaba cumpliendo en términos del Plan NAcional de Vacunación.  La Delegada IPS, se podrá al día con este indicador en el próximo informe.</t>
  </si>
  <si>
    <t>La Delegada de Prestadores de Servcios de Salud, realizó 4 informes, los cuales estan publicados en la página web de la entidad.</t>
  </si>
  <si>
    <t xml:space="preserve">Se adjunta evidencias de mesa de apropiación del SIG:  Temas tratados:  PAG, Gestión de Calidad y Resolución 8900 de 2018.​​​​​​​​
Se tenían programadas 2 mesas para el cuatrimestre, sin embargo soló se logró hacer 1.  Esto porque, debido a las visitas especiales surgidas a causa de la emergencia Sanitaria causada por el Covid 19 (Plan Nacional de Vacunación - PRASS), las personas que se consideraba necesarias en estas mesas, se encontraban realizando las actividad mencionadas, por lo tanto, no podían ser citadas a esta actividad.  
Sin embargo ya se tienen preparadas las dos próximas mesas sobre el tema, Se espera que la frecuencia de estas visitas especiales baje un poco en los próximos meses.  Se estima que al menos una se hará una mesa de apropiación del SIG en mayo y dos mas antes de septiembre por lo tanto, podemos decir que este indicador estará al día en el próximo reporte.
</t>
  </si>
  <si>
    <t>​​El indicador aparece sobre ejecutado para este período, realizando una capacitación más de las dos programadas., sinembargo esto se debe a que en el pasado cuatrimestre solo fue posible hacer una de las 2 en ese momento, por lo tanto, con las 3 de este período la DSI se pone al día en el acumulado del indicador.</t>
  </si>
  <si>
    <t>Las Direcciones Regionales hacen parte de la Delegada para entidades Territoriales, en este sentido, se incluyen aquí dos capacitaciones que se impartieron a éstos en temas de apropiación del sistema Integrado de Gestión.  Estas fueron:
*  Capacitación en las reuniones de autoevaluación que se deben hacer mensualmente (A la regional chocó).  En estas autoevaluaciones se tocan temas de Gestión de Riesgos, Planes de Mejorameinto ITS, entre otras.
*  Capacitación en Temas varios asociados a gestión de calidad a todas las regionales (Gestión de Riesgos, Procedimientos, Autoevaluaciones, entre otros). (A todas las regionales).</t>
  </si>
  <si>
    <t xml:space="preserve">Autorización previa de una reforma estatutaria de las sociedades CLINICA MED S.A.S. identificada con NIT 900.237.579-5 y CENTRO DERMATOLÓGICO DE CALI S.A.S. proceso de Fusión.
OFICIOS: 
SALUD MIA - ampliación capacidad de Afiliación
SANITAS - modificación capacidad de afiliación
RESOLUCIONES 
S.O.S. Resolución 234 - dos tramites .
EMSSANAR Resolución 311 - Reforma Estatutaria
COOMEVA Resolución 1252 - Reforma Estatutaria.
Autorización previa de una reforma estatutaria de las entidades de la INSTITUTO RADIOLOGICO ESPINAL LTDA, UNIDAD CLÍNICA DE HERIDAS, IPSS MASSALUD SAS    
OFICIOS: 
SALUD MIA - ampliación capacidad de Afiliación
SANITAS - modificación capacidad de afiliación
RESOLUCIONES 
S.O.S. Resolución 234 - dos tramites .
EMSSANAR Resolución 311 - Reforma Estatutaria
COOMEVA Resolución 1252 - Reforma Estatutaria.
OFICIOS: 
COMPENSAR - ampliación capacidad de Afiliación
MUTUAL SER - Modificación capacidad de afiliación
ECOOPSOS - Solicitud Plan de Ajuste y Recuper. financiera
RESOLUCIONES 
SURA. Resolución 312 - Aprobacicón plan de ajustre y Recuper. financiera
CAPITAL SALUD Resolución 1462 Reforma Estatutaria
COOMEVA Resolución 1461 - Reforma Estatutaria
                                                                                                                                                      SALUD TOTAL - OFICIO Desistimiento de la solicitud de retiro voluntairo parcial 
REGIONAL SALUD INTERAL EPS Resolución 2999 de 2021 - Negación solicitud de Autorización de Funcionamiento                          P
Proyecto Resolución  de los Prestadores   LA OPTICA LIMITADA y IPS LA DIVINA MISERICORDIA S.A.S                                                                 
</t>
  </si>
  <si>
    <t>Se gestioranon 14 trámites en el período, así:
 - Resolución 6761 de 29/06/2021, mediante la cual se autoriza el retiro voluntario del programa de EPS de la Caja de Compensación Familiar de Nariño.  
- Memorando radicado con número 02121300081283 del 11/06/2021, en el que se acalara que este trámite no estaría sujeto a la autorización previa
consignada en el artículo 6 del Decreto 2462 de 2013 y el artículo 75 de la Ley
1955 de 2019, 
Se adjuntan cuatro (4) oficios
2. Dos (2) Resoluciones  y   4 pdf de Proyectos de Resolución de los siguientes prestadores
-	Vihonco Ips Bucaramanga Sas	
-	Majesty Health S.A.S		
-	Zensa Medica Sas	
-	Empresas Medicas Del Huila 
Los cuales resuelven solicitudes de reforma estatutaria.   
Tres (3) oficios
Una (1) Resolución              
-Tramiite código SUIT 190: solicitud presentada por CONVIDA , correspondiente a capitalización realizada por el Departamento de Cundinamarca a través del mecanismo de convenio interadministrativo.
- Trámite código SUIT 235- Comfamiliar Nariiño solicita retiro voluntario del SGSSS del programa de salud                                                                            Oficios – Modificación capacidad de afiliación
Resoluciones: reforma estatutaria y Certificado Habilitación
Los cuales resuelven solicitudes de reformas estatutarias                                                                              1. Oficio mas dos (2) anexos Modificación de la Capacidad de Afiliación 
2. Resolución desisitimiento solicitud de autorización de funcionamiento SAP         ​</t>
  </si>
  <si>
    <t xml:space="preserve">En el ultimo trimestre de la vigencia 2021, la Deledada para entidades de aseguramiento en salud gestionó 3 solicitudes de vigilados, tal como se relaciona en la matriz adjunta. Los tramites estan en proceso de gestion y se espera que sean resueltos en el mes de enero de 2021.
</t>
  </si>
  <si>
    <t xml:space="preserve">Este indicador es Decrecientem, es decir, entre menos entidades estén en nivel bajo es mejor.  Se tenía que máximo 20 quedaran en este nivel, y se logró que fueran 14, lo cual es mucho mejor de lo que se esperaba.  Para efectos de como está parametrizado este aplicativo, no es posible poner los 14 en el numerador, ya que arroja un dato incorrecto de cumplimeinto, por lo tanto se pone igual numerador y denominador con lo cual se cumple el 100%, y teniendo en cuenta que el resultado es aún mejor, ya que las entidades en nivel bajo son más pocas de las esperadas, lo cual es muy bueno, debido a la naturaleza decreciente del indicador.
</t>
  </si>
  <si>
    <t xml:space="preserve">Este indicador es Decrecientem, es decir, entre menos entidades estén en nivel bajo es mejor.  Se tenía que máximo 20 quedaran en este nivel, y se logró que fueran 14, lo cual es mucho mejor de lo que se esperaba.  Para efectos de como está parametrizado este aplicativo, no es posible poner los 14 en el numerador, ya que arroja un dato incorrecto de cumplimeinto, por lo tanto se pone igual numerador y denominador con lo cual se cumple el 100%, y teniendo en cuenta que el resultado es aún mejor, ya que las entidades en nivel bajo son más pocas de las esperadas, lo cual es muy bueno, debido a la naturaleza decreciente del indicador.
Se aclara que esta evaluación del nivel de desempeño solo se realiza una vez al año.
</t>
  </si>
  <si>
    <t xml:space="preserve">​La Delegada para para la supervisión Institucional ha realizado ajustes al Instrumento diseñado para la supervisión al flujo de recursos. 
Igualmente se ha creado un instrumento formulado para la consolidación y seguimiento de las alertas encontradas producto de la supervisión al Plan Nacional de Vacunación y PRASS.
Se adjuntan ambos instrumentos de IV, los cuales se incluirán en el SIG tan pronto esté surtido el proceso de Reingeniería.
</t>
  </si>
  <si>
    <t>Se han desarrolado los siguientes instrumentso para realizar Inspección y Vigilancia:
* Instrumento Paciente Caso Trazador:  Muestra la trazabilidad completa de algún caso particular que permite llegar a conclusiones  fiables.  Es especialmente útil para los temas del Plan NAcional de VAcunación.
* Instrumento - Aseguramiento:  Permite verificar ciertos puntos clave que deben ser auditados en el marco del aseguramiento.</t>
  </si>
  <si>
    <t>Se realizan los siguientes instrumentos:
*  Instrumento para Rastreo de la Prestación de Servicios de Salud.
* Instrumento para aplicación de la supervisión al plan NAcional de VAcunación
* Instrumentp para la aplicación del PRASS (Pruebas, Rastreao y Aislamiento Selectivo Sostenible.)</t>
  </si>
  <si>
    <t>Se realiza Documento con Ajustes (Procedimiento de Gestión de Trámites).  Se realizaron Ajustes en la redacción, en los tiempos, controles y actividades.​</t>
  </si>
  <si>
    <t xml:space="preserve">Se adjunta guía para el trámite de Habilitación de EPS, la cual contiene el paso a paso de actividades, controles y análisis de tiempo.  También se adjunta un diagrama de flujo y un tablero de control de tiempos de este trámite.
</t>
  </si>
  <si>
    <t>Se agregan los documentos revisados y ajustados sobre 1) Planes Voluntarios de Salud y 2) Reformas estatutarias EPS y Planes de Reorganizacióin Institucional.  De manera adicional se agregan para ambos documentos, sus tableros de control y diagramas de flujo.
En las guías de losdos documentos se concuentra su análisis de tiempo.</t>
  </si>
  <si>
    <t>Se revisaron las guías de operación para ampliación de coberturas de EMP y SAP, y modificación de la capacidad de afiliación de EPS,  haciendo los respectivos ajustes en cuanto a las nuevas dependencias de la entidad.  En estas guías se puede ver el flujo de ambos trámites y los requisitos necesarios para los mismos.  Igualmente se incluye su respectivo análisis de tiempo.  De manera adicional, se adjunta el tablero de control de tiempos revisado para ambos casos</t>
  </si>
  <si>
    <t>​​​La organización en el Territorio en el trimestre realizo 8 informes de la participación de cada regional a nivel nacional de el Plan Nacional de Vacunación y la Estrategia PRASS​</t>
  </si>
  <si>
    <t>​La organización en el Territorio en el trimestre realizo 8 informes de la participación de cada regional a nivel nacional de el Plan Nacional de Vacunación y la Estrategia PRASS​.  El porcentaje de ejecución corresponde al 100%, la meta esta mal formulada vamos a realizar el ajsute par el mes de agosto, ya que no es incremental sino a demanda.
Estas mesas son de acompañamiento a las Entidades del Orden Territorial en el Plan Nacional de Vacunación y la Estrategia PRASS.</t>
  </si>
  <si>
    <t>​Las Regionales participaron  en el trimestre de julio a septiembre en las mesas de articulación y/o mesas técnicas en inspección y vigilancia en la organización en el territorio. así: Regional Andina 45, Regional Centro 8, Regional Caribe: 68, Regional Nororiental 34, Regional Occidental 30, Regional Sur 44, Regional Orinoquía 14 y Regional Choco</t>
  </si>
  <si>
    <t>L a Direcciones regionales en el cuarto trimestre Participaron en (76)  mesas de articulación y/o mesas técnicas en inspección y vigilancia de la organización en el territorio así:
(2) Dirección Regional Andina
(0) Dirección Regional Centro
(18) Dirección Regional Caribe
(20) Dirección Regional Nororiental
(4) Dirección Regional Orinoquía
(28) Dirección Regional Occidental
(3) Dirección Regional Sur
(1) Dirección Regional Chocó</t>
  </si>
  <si>
    <t xml:space="preserve"> Se adjunta de mesa técnica interinstitucional con 4 subcarpetas cada una con Acta u oficio remisorio y listado de asistencia.                                                               Se adjunta con 5 actas mesas técnicas focalizadas, y  3 listas de asistencia de mesas interinstitucionales. Se adjunta Mesa técnica Amazonas </t>
  </si>
  <si>
    <t>Aunque el indicador no se cumplió en este período, se anota que éste tuvo una sobre ejecución en el período anterior.                                                    
Los motivos del no cumplimineto de este período se asocian al personal requerido para las actividades del Plan Nacional de Vacunación, lo cual tuvo como consecuencia que actividades como ésta no pudieran desarrollarse completamente.</t>
  </si>
  <si>
    <t>En el trimestre anterior no se logró cumplir la meta respetco a este indicador.  Con estas mesas adicionales, la Delegada se pone al Día en el indicador y Cumple la meta acumulada anual. El objetivo de las mesas fué monitorear y verificar el cumplimiento de las funciones, competencias y obligaciones, por parte de los sujetos de inspección y vigilancia de la Superintendencia Nacional de Salud.
Las  Mesas focalizadas de financiemiento, se realizaron para indagar las causas del no reporte de los archivos de la Circular Externa 011 de 2020 en la plataforma de la SNS, presentar generalidades de la misma y reiterar a la Entidad Territorial la obligación de reportar en los tiempos establecidos.
Las  Mesas Interinstitucionales se realizaron con el objeto de presentar a las Secretarias Departamentales y Distritales de Salud la metodología aplicada por la SNS para verificar los avances frente a la implementación del Programa de Pruebas, Rastreo y Aislamiento Selectivo Sostenible – PRASS y el alistamiento del Plan Nacional de Vacunación por parte de las Entidades Territoriales.         
Igualmente buscaban realizar seguimiento y monitoreo a los requerimientos de información proferidos por la Dirección para la Inspección y Vigilancia de Entidades del Orden Territorial, relacionados con el flujo de recursos entre los actores del Sistema General de Seguridad Social en Salud –SGSS – que no han sido objeto de respuesta, situación que va en detrimento del adecuado funcionamiento de las Prestadoras de Salud y el fortalecimiento financiero para garantizar las acciones de respuesta para afrontar la emergencia declarada por el Gobierno Nacional por la llegada del COVID-19.</t>
  </si>
  <si>
    <t>Aunque este indicador aparece en 0 para este período, se aclara que el mismo ya fué cumplido en su acumulado total desde el período anterior, lo cual también se constató con la OAP.  
Por lo tanto, se reporta 0 pera el período, pero el indicador acumulado anual se encuentra al día.</t>
  </si>
  <si>
    <t xml:space="preserve">Se gestionaron 812 casos de liquidaciones adicionales de Tasa distribuidas de la siguiente manera: 
1. Febrero: 3 liquidaciones adicionales
2. Marzo: 14  liquidaciones adicionales
3. Abril: 795 liquidaciones adicionales
Las liquidaciones adicionales en su la totalidad fueron analizadas y  revisadas en el nuevo aplicativo para Tasa Génesis.​
</t>
  </si>
  <si>
    <t>Se gestionaron 802 casos de liquidaciones adicionales de Tasa distribuidas de la siguiente manera: 
1. Mayo: 1 liquidación adicional
2. Junio: 800  liquidaciones adicionales
3. Julio: 1 liquidación adicional
Las liquidaciones adicionales en su la totalidad fueron analizadas y  revisadas en el nuevo aplicativo para Tasa Génesis.​</t>
  </si>
  <si>
    <t>Se gestionaron 1.562 liquidaciones adicionales de tasa entre agosto y octubre de 2021, las cuales fueron analizadas y aprobadas en el mes de agosto para la generación de los actos administrativos por parte de la Dirección Financiera.</t>
  </si>
  <si>
    <t>la ejecución del 73% obedece a que la mayoría de asuntos aún en trámite (8 de 11) corresponden a una misma problemática, relacionada con la prescripción de la facultad de la Superintendencia para cobrar tasa con vigencia 2015, para lo cual fue necesario solicitar concepto del DR. Fernando Álvarez, asesor externo de la Superintendencia. Una vez recibido el precitado concepto fue remitido mediante correo electrónico del 24 de febrero de 2021 a la Secretaría General a la espera de una definición sobre el criterio a acoger en tales asuntos. Otros dos (2) de los 11 asuntos de tasa a cargo del grupo se encuentran en prueba y solo uno ya cuenta con todos los documentos necesarios para ser decidido y está siendo proyectado por el abogado a cargo. 
​
​</t>
  </si>
  <si>
    <t>​Durante el segundo trimestre se gestionaron 11 solicitudes asosciadas a procesos de tasa que equivalen al 157%.
Sobre el indicador relativo al número de proyectos de resoluciones de liquidación de tasa durante el periodo, en el que se observa una ejecución del 157%, es preciso señalar, que dicho indicador tiene una relación directa con el reporte del primer trimestre, ya que para ese periodo el porcentaje fue de 73%, por cuanto la OAJ se encontraba a la espera de un Concepto Técnico rendido por el Dr. Fernando Álvarez, asesor externo de la SNS.
Es por ello que este indicador, para el segundo trimestre salió por encima del 100%​</t>
  </si>
  <si>
    <t>​El grupo se encuentra en conversaciones con la Oficina Asesora de Planeación para la actualización del indicador.</t>
  </si>
  <si>
    <t>Se realizaron ajustes al indicador y a la meta del mismo, el porcentaje conseguido durante este ultimo trimestre del año se encuentra dentro de lo proyectado</t>
  </si>
  <si>
    <t>Identificar los sujetos, liquidar la tasa y recaudar los recursos que financiarán las actividades de Inspección, Vigilancia y Control que ejerce la Superintendencia mediante el establecimiento y ejecución de los procedimientos del proceso, con el finde garantizar los recursos para el cumplimiento y desarrollo de la función misional de la Superintendencia Nacional de Salud.</t>
  </si>
  <si>
    <t xml:space="preserve">Se recibieron 4 solicitudes de fecha 20 de Enero (1 solicitud) y 26 de Enero (3 solicitudes), las cuales fueron gestionadas y aprobadas en su totalidad por la DSI.       
Se recibieron 796 solicitudes de fechas: 12 de Febrero (3 solicitudes), 17 de Febrero (790 solicitudes) y 18 de Febrero (3 solicitudes), las cuales fueron gestionadas en su totalidad por la DSI.                  
Se recibieron 4 solicitudes de fecha 10 de Marzo (1 solicitud), 19 de Marzo (1 solicitud) y 31 de Marzo (2 solicitudes), las cuales fueron gestionadas en su totalidad por la DSI.                                                    </t>
  </si>
  <si>
    <t>​Se recibieron 898 solicitudes de fecha 10 de Mayo (855 solicitudes) y 14 de Mayo (43 solicitudes), las cuales fueron gestionadas en su totalidad por la DSI.
Se recibieron 2 solicitudes de fecha 9 de Junio, las cuales fueron gestionadas en su totalidad por la DSI</t>
  </si>
  <si>
    <t xml:space="preserve">Se recibieron 3 solicitudes de fecha 28 de Julio, las cuales fueron gestionadas en su totalidad por la DSI.        
Se recibieron 3 solicitudes de fecha 5 de Agosto y 1688 solicitudes de fecha 23 de Agosto, las cuales fueron gestionadas en su totalidad por la DSI.  
Se recibieron 2 solicitudes de fecha 16 de Septiembre las cuales fueron gestionadas en su totalidad por la DSI.                               </t>
  </si>
  <si>
    <t xml:space="preserve">Durante el último trimestre la Delegada de Prestadores realizo 57 aprobaciones de  las liquidaciones adicionales de tasa.
</t>
  </si>
  <si>
    <t>INDICADORES SUPERINTENDENCIA NACIONAL DE SALUD - 2021</t>
  </si>
  <si>
    <t>Informes de alertas tempranas  a las IPS</t>
  </si>
  <si>
    <t>Dirección Jurídica</t>
  </si>
  <si>
    <t>AI07</t>
  </si>
  <si>
    <t xml:space="preserve">Oficina de Control Disciplinario Interno </t>
  </si>
  <si>
    <t>Se realizó campaña de sensibilización del cuidado de los bienes a los funcionarios y contratistas de la SNS, donde se resalta cuidar los bienes, informando que  responsabilidades y sanciones tienen los funcionarios y contratistas relacionado con los bienes de la entidad.</t>
  </si>
  <si>
    <t>Se realizó campaña de sensibilización del cuidado de los bienes a los funcionarios y contratistas de la SNS, donde se resalta cuidar los bienes con el objetivo de darles un mayor uso.​</t>
  </si>
  <si>
    <t>Se realizó campaña de sensibilización del cuidado de los bienes a los funcionarios y contratistas de la SNS, donde se resalta cuidar los bienes con el objetivo de darles un mayor uso​.</t>
  </si>
  <si>
    <t>Se realizó campaña de sensibilización del cuidado de los bienes a los funcionarios y contratistas de la SNS, donde se resalta cuidar los bienes con el objetivo de darles un mayor uso.</t>
  </si>
  <si>
    <t xml:space="preserve">​Se realizó campaña socializando a los funcionarios y contratistas de la SNS, sobre como realizar las solicitudes de traslado y reintegro por medio del Aplicativo de Control de Activos ApliCA. </t>
  </si>
  <si>
    <t>Se realizó campaña socializando a los funcionarios y contratistas de la SNS, sobre como realizar las solicitudes de traslado y reintegro por medio del Aplicativo de Control de Activos ApliCA​.</t>
  </si>
  <si>
    <t>​​Se realizó campaña socializando a los funcionarios y contratistas de la SNS, sobre como realizar las solicitudes de traslado y reintegro por medio del Aplicativo de Control de Activos ApliCA​.</t>
  </si>
  <si>
    <t>​Se realizó campaña socializando a los funcionarios y contratistas de la SNS, sobre como realizar la Actualización de las dependencias en el Aplicativo de control de Activos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</si>
</sst>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indexed="8"/>
      <name val="Arial1"/>
    </font>
    <font>
      <b/>
      <sz val="10"/>
      <color indexed="8"/>
      <name val="Arial1"/>
    </font>
    <font>
      <sz val="9"/>
      <color indexed="8"/>
      <name val="Arial1"/>
    </font>
    <font>
      <sz val="10"/>
      <color indexed="8"/>
      <name val="Arial1"/>
    </font>
    <font>
      <sz val="8"/>
      <color indexed="8"/>
      <name val="Arial1"/>
    </font>
    <font>
      <b/>
      <sz val="11"/>
      <color indexed="8"/>
      <name val="Arial1"/>
    </font>
    <font>
      <b/>
      <sz val="9"/>
      <color indexed="8"/>
      <name val="Arial1"/>
    </font>
    <font>
      <b/>
      <sz val="8"/>
      <color indexed="8"/>
      <name val="Arial1"/>
    </font>
    <font>
      <b/>
      <sz val="9"/>
      <color indexed="8"/>
      <name val="Arial"/>
      <family val="2"/>
    </font>
    <font>
      <b/>
      <sz val="11"/>
      <color indexed="18"/>
      <name val="Arial1"/>
    </font>
    <font>
      <b/>
      <sz val="10"/>
      <color rgb="FF00000A"/>
      <name val="Arial1"/>
    </font>
    <font>
      <b/>
      <sz val="16"/>
      <color indexed="8"/>
      <name val="Arial1"/>
    </font>
    <font>
      <u/>
      <sz val="11"/>
      <color theme="10"/>
      <name val="Arial1"/>
    </font>
    <font>
      <sz val="11"/>
      <color theme="1"/>
      <name val="Arial1"/>
    </font>
    <font>
      <b/>
      <sz val="18"/>
      <color theme="1"/>
      <name val="Arial1"/>
    </font>
    <font>
      <b/>
      <sz val="12"/>
      <color theme="1"/>
      <name val="Arial1"/>
    </font>
    <font>
      <b/>
      <sz val="20"/>
      <color theme="1"/>
      <name val="Arial1"/>
    </font>
    <font>
      <b/>
      <sz val="12"/>
      <color indexed="8"/>
      <name val="Arial1"/>
    </font>
  </fonts>
  <fills count="6">
    <fill>
      <patternFill patternType="none"/>
    </fill>
    <fill>
      <patternFill patternType="gray125"/>
    </fill>
    <fill>
      <patternFill patternType="solid">
        <fgColor rgb="FF92D050"/>
        <bgColor indexed="45"/>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s>
  <borders count="67">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hair">
        <color indexed="8"/>
      </right>
      <top style="medium">
        <color indexed="64"/>
      </top>
      <bottom/>
      <diagonal/>
    </border>
    <border>
      <left/>
      <right/>
      <top style="hair">
        <color indexed="8"/>
      </top>
      <bottom/>
      <diagonal/>
    </border>
    <border>
      <left/>
      <right style="hair">
        <color indexed="8"/>
      </right>
      <top/>
      <bottom style="hair">
        <color indexed="8"/>
      </bottom>
      <diagonal/>
    </border>
    <border>
      <left/>
      <right/>
      <top/>
      <bottom style="hair">
        <color indexed="8"/>
      </bottom>
      <diagonal/>
    </border>
    <border>
      <left/>
      <right style="medium">
        <color indexed="64"/>
      </right>
      <top/>
      <bottom style="hair">
        <color indexed="8"/>
      </bottom>
      <diagonal/>
    </border>
    <border>
      <left/>
      <right style="hair">
        <color indexed="8"/>
      </right>
      <top/>
      <bottom/>
      <diagonal/>
    </border>
    <border>
      <left/>
      <right style="hair">
        <color indexed="8"/>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tted">
        <color indexed="64"/>
      </left>
      <right style="dotted">
        <color indexed="64"/>
      </right>
      <top style="dotted">
        <color indexed="64"/>
      </top>
      <bottom style="dotted">
        <color indexed="64"/>
      </bottom>
      <diagonal/>
    </border>
  </borders>
  <cellStyleXfs count="2">
    <xf numFmtId="0" fontId="0" fillId="0" borderId="0"/>
    <xf numFmtId="0" fontId="12" fillId="0" borderId="0" applyNumberFormat="0" applyFill="0" applyBorder="0" applyAlignment="0" applyProtection="0"/>
  </cellStyleXfs>
  <cellXfs count="318">
    <xf numFmtId="0" fontId="0" fillId="0" borderId="0" xfId="0"/>
    <xf numFmtId="0" fontId="2" fillId="0" borderId="0" xfId="0" applyFont="1"/>
    <xf numFmtId="0" fontId="6" fillId="0" borderId="46" xfId="0" applyFont="1" applyBorder="1" applyAlignment="1">
      <alignment horizontal="center" vertical="center" wrapText="1"/>
    </xf>
    <xf numFmtId="0" fontId="7" fillId="0" borderId="54" xfId="0" applyFont="1" applyBorder="1" applyAlignment="1">
      <alignment horizontal="center" vertical="center" wrapText="1"/>
    </xf>
    <xf numFmtId="1" fontId="4" fillId="0" borderId="3" xfId="0" applyNumberFormat="1" applyFont="1" applyBorder="1" applyAlignment="1" applyProtection="1">
      <alignment horizontal="center" vertical="center"/>
      <protection locked="0"/>
    </xf>
    <xf numFmtId="1" fontId="4" fillId="0" borderId="55" xfId="0" applyNumberFormat="1" applyFont="1" applyBorder="1" applyAlignment="1" applyProtection="1">
      <alignment horizontal="center" vertical="center"/>
      <protection locked="0"/>
    </xf>
    <xf numFmtId="1" fontId="4" fillId="0" borderId="44" xfId="0" applyNumberFormat="1" applyFont="1" applyBorder="1" applyAlignment="1" applyProtection="1">
      <alignment horizontal="center" vertical="center"/>
      <protection locked="0"/>
    </xf>
    <xf numFmtId="0" fontId="7" fillId="0" borderId="18" xfId="0" applyFont="1" applyBorder="1" applyAlignment="1">
      <alignment horizontal="center" vertical="center"/>
    </xf>
    <xf numFmtId="0" fontId="7" fillId="0" borderId="19" xfId="0" applyFont="1" applyBorder="1" applyAlignment="1">
      <alignment horizontal="center" wrapText="1"/>
    </xf>
    <xf numFmtId="0" fontId="4" fillId="0" borderId="22" xfId="0" applyFont="1" applyBorder="1" applyAlignment="1">
      <alignment horizontal="center" vertical="center"/>
    </xf>
    <xf numFmtId="9" fontId="4" fillId="0" borderId="3" xfId="0" applyNumberFormat="1" applyFont="1" applyBorder="1" applyAlignment="1">
      <alignment horizontal="center" vertical="center"/>
    </xf>
    <xf numFmtId="10" fontId="4" fillId="0" borderId="4" xfId="0" applyNumberFormat="1" applyFont="1" applyBorder="1" applyAlignment="1">
      <alignment horizontal="center" vertical="center"/>
    </xf>
    <xf numFmtId="0" fontId="7" fillId="0" borderId="4"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3" fillId="0" borderId="0" xfId="0" applyFont="1"/>
    <xf numFmtId="0" fontId="2" fillId="0" borderId="0" xfId="0" applyFont="1" applyAlignment="1">
      <alignment horizontal="left"/>
    </xf>
    <xf numFmtId="0" fontId="6" fillId="0" borderId="0" xfId="0" applyFont="1" applyAlignment="1" applyProtection="1">
      <alignment vertical="top" wrapText="1"/>
      <protection locked="0"/>
    </xf>
    <xf numFmtId="0" fontId="4" fillId="0" borderId="4" xfId="0" applyFont="1" applyBorder="1"/>
    <xf numFmtId="1" fontId="4" fillId="0" borderId="26" xfId="0" applyNumberFormat="1" applyFont="1" applyBorder="1" applyAlignment="1" applyProtection="1">
      <alignment horizontal="center" vertical="center"/>
      <protection locked="0"/>
    </xf>
    <xf numFmtId="0" fontId="4" fillId="0" borderId="1" xfId="0" applyFont="1" applyBorder="1"/>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0" fontId="2" fillId="4" borderId="0" xfId="0" applyFont="1" applyFill="1"/>
    <xf numFmtId="0" fontId="3" fillId="4" borderId="0" xfId="0" applyFont="1" applyFill="1"/>
    <xf numFmtId="0" fontId="2" fillId="4" borderId="0" xfId="0" applyFont="1" applyFill="1" applyAlignment="1">
      <alignment horizontal="left"/>
    </xf>
    <xf numFmtId="0" fontId="6" fillId="4" borderId="0" xfId="0" applyFont="1" applyFill="1" applyAlignment="1" applyProtection="1">
      <alignment vertical="top" wrapText="1"/>
      <protection locked="0"/>
    </xf>
    <xf numFmtId="0" fontId="4" fillId="0" borderId="51" xfId="0" applyFont="1" applyBorder="1" applyAlignment="1">
      <alignment horizontal="center" vertical="center"/>
    </xf>
    <xf numFmtId="9" fontId="4" fillId="0" borderId="63" xfId="0" applyNumberFormat="1" applyFont="1" applyBorder="1" applyAlignment="1">
      <alignment horizontal="center" vertical="center"/>
    </xf>
    <xf numFmtId="0" fontId="4" fillId="0" borderId="29" xfId="0" applyFont="1" applyBorder="1" applyAlignment="1">
      <alignment horizontal="center" vertical="center"/>
    </xf>
    <xf numFmtId="9" fontId="4" fillId="0" borderId="30" xfId="0" applyNumberFormat="1" applyFont="1" applyBorder="1" applyAlignment="1">
      <alignment horizontal="center" vertical="center"/>
    </xf>
    <xf numFmtId="9" fontId="4" fillId="0" borderId="64" xfId="0" applyNumberFormat="1" applyFont="1" applyBorder="1" applyAlignment="1">
      <alignment horizontal="center" vertical="center"/>
    </xf>
    <xf numFmtId="0" fontId="4" fillId="0" borderId="0" xfId="0" applyFont="1"/>
    <xf numFmtId="0" fontId="7" fillId="0" borderId="0" xfId="0" applyFont="1" applyAlignment="1">
      <alignment horizontal="center" vertical="center"/>
    </xf>
    <xf numFmtId="0" fontId="7" fillId="0" borderId="0" xfId="0" applyFont="1" applyAlignment="1">
      <alignment horizontal="center"/>
    </xf>
    <xf numFmtId="10" fontId="4" fillId="0" borderId="0" xfId="0" applyNumberFormat="1" applyFont="1" applyAlignment="1">
      <alignment horizontal="center" vertical="center"/>
    </xf>
    <xf numFmtId="0" fontId="2" fillId="0" borderId="0" xfId="0" applyFont="1" applyAlignment="1">
      <alignment vertical="center"/>
    </xf>
    <xf numFmtId="1" fontId="4" fillId="0" borderId="26" xfId="0" applyNumberFormat="1" applyFont="1" applyBorder="1" applyAlignment="1" applyProtection="1">
      <alignment horizontal="center" vertical="center"/>
      <protection locked="0"/>
    </xf>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1" fontId="4" fillId="0" borderId="26" xfId="0" applyNumberFormat="1" applyFont="1" applyBorder="1" applyAlignment="1" applyProtection="1">
      <alignment horizontal="center" vertical="center"/>
      <protection locked="0"/>
    </xf>
    <xf numFmtId="0" fontId="4" fillId="0" borderId="1" xfId="0" applyFont="1" applyBorder="1"/>
    <xf numFmtId="0" fontId="4" fillId="0" borderId="0" xfId="0" applyFont="1"/>
    <xf numFmtId="0" fontId="4" fillId="0" borderId="4" xfId="0" applyFont="1" applyBorder="1"/>
    <xf numFmtId="1" fontId="4" fillId="0" borderId="26" xfId="0" applyNumberFormat="1" applyFont="1" applyBorder="1" applyAlignment="1" applyProtection="1">
      <alignment horizontal="center" vertical="center"/>
      <protection locked="0"/>
    </xf>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0" fontId="4" fillId="0" borderId="4" xfId="0" applyFont="1" applyBorder="1"/>
    <xf numFmtId="0" fontId="4" fillId="0" borderId="0" xfId="0" applyFont="1"/>
    <xf numFmtId="0" fontId="4" fillId="0" borderId="1" xfId="0" applyFont="1" applyBorder="1"/>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1" fontId="4" fillId="0" borderId="26" xfId="0" applyNumberFormat="1" applyFont="1" applyBorder="1" applyAlignment="1" applyProtection="1">
      <alignment horizontal="center" vertical="center"/>
      <protection locked="0"/>
    </xf>
    <xf numFmtId="0" fontId="4" fillId="0" borderId="1" xfId="0" applyFont="1" applyBorder="1"/>
    <xf numFmtId="0" fontId="4" fillId="0" borderId="0" xfId="0" applyFont="1"/>
    <xf numFmtId="0" fontId="4" fillId="0" borderId="4" xfId="0" applyFont="1" applyBorder="1"/>
    <xf numFmtId="1" fontId="4" fillId="0" borderId="26" xfId="0" applyNumberFormat="1" applyFont="1" applyBorder="1" applyAlignment="1" applyProtection="1">
      <alignment horizontal="center" vertical="center"/>
      <protection locked="0"/>
    </xf>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0" fontId="4" fillId="0" borderId="4" xfId="0" applyFont="1" applyBorder="1"/>
    <xf numFmtId="0" fontId="4" fillId="0" borderId="0" xfId="0" applyFont="1"/>
    <xf numFmtId="0" fontId="4" fillId="0" borderId="1" xfId="0" applyFont="1" applyBorder="1"/>
    <xf numFmtId="2" fontId="4" fillId="0" borderId="3" xfId="0" applyNumberFormat="1" applyFont="1" applyBorder="1" applyAlignment="1" applyProtection="1">
      <alignment horizontal="center" vertical="center"/>
      <protection locked="0"/>
    </xf>
    <xf numFmtId="0" fontId="0" fillId="4" borderId="0" xfId="0" applyFill="1"/>
    <xf numFmtId="0" fontId="0" fillId="4" borderId="0" xfId="0" applyFill="1" applyAlignment="1">
      <alignment vertical="center"/>
    </xf>
    <xf numFmtId="0" fontId="0" fillId="4" borderId="6" xfId="0" applyFill="1" applyBorder="1"/>
    <xf numFmtId="0" fontId="0" fillId="4" borderId="1" xfId="0" applyFill="1" applyBorder="1"/>
    <xf numFmtId="0" fontId="0" fillId="4" borderId="2" xfId="0" applyFill="1" applyBorder="1"/>
    <xf numFmtId="0" fontId="0" fillId="4" borderId="7" xfId="0" applyFill="1" applyBorder="1"/>
    <xf numFmtId="0" fontId="0" fillId="4" borderId="0" xfId="0" applyFill="1" applyBorder="1"/>
    <xf numFmtId="0" fontId="0" fillId="4" borderId="8" xfId="0" applyFill="1" applyBorder="1"/>
    <xf numFmtId="0" fontId="0" fillId="4" borderId="9" xfId="0" applyFill="1" applyBorder="1"/>
    <xf numFmtId="0" fontId="0" fillId="4" borderId="4" xfId="0" applyFill="1" applyBorder="1"/>
    <xf numFmtId="0" fontId="0" fillId="4" borderId="5" xfId="0" applyFill="1" applyBorder="1"/>
    <xf numFmtId="0" fontId="0" fillId="4" borderId="7" xfId="0" applyFill="1" applyBorder="1" applyAlignment="1">
      <alignment vertical="center"/>
    </xf>
    <xf numFmtId="0" fontId="0" fillId="4" borderId="8" xfId="0" applyFill="1" applyBorder="1" applyAlignment="1">
      <alignment vertical="center"/>
    </xf>
    <xf numFmtId="0" fontId="13" fillId="4" borderId="0" xfId="0" applyFont="1" applyFill="1"/>
    <xf numFmtId="0" fontId="13" fillId="4" borderId="1" xfId="0" applyFont="1" applyFill="1" applyBorder="1"/>
    <xf numFmtId="0" fontId="14" fillId="4" borderId="0" xfId="0" applyFont="1" applyFill="1" applyBorder="1" applyAlignment="1">
      <alignment wrapText="1"/>
    </xf>
    <xf numFmtId="0" fontId="13" fillId="4" borderId="0" xfId="0" applyFont="1" applyFill="1" applyBorder="1" applyAlignment="1">
      <alignment wrapText="1"/>
    </xf>
    <xf numFmtId="0" fontId="15" fillId="4" borderId="0" xfId="1" applyFont="1" applyFill="1" applyBorder="1" applyAlignment="1">
      <alignment vertical="center" wrapText="1"/>
    </xf>
    <xf numFmtId="0" fontId="13" fillId="4" borderId="0" xfId="0" applyFont="1" applyFill="1" applyBorder="1" applyAlignment="1">
      <alignment vertical="center" wrapText="1"/>
    </xf>
    <xf numFmtId="0" fontId="13" fillId="4" borderId="0" xfId="0" applyFont="1" applyFill="1" applyBorder="1"/>
    <xf numFmtId="0" fontId="13" fillId="4" borderId="4" xfId="0" applyFont="1" applyFill="1" applyBorder="1"/>
    <xf numFmtId="0" fontId="0" fillId="4" borderId="0" xfId="0" applyFill="1" applyAlignment="1">
      <alignment horizontal="left"/>
    </xf>
    <xf numFmtId="0" fontId="0" fillId="4" borderId="1" xfId="0" applyFill="1" applyBorder="1" applyAlignment="1">
      <alignment horizontal="left"/>
    </xf>
    <xf numFmtId="0" fontId="0" fillId="4" borderId="0" xfId="0" applyFill="1" applyBorder="1" applyAlignment="1">
      <alignment horizontal="left"/>
    </xf>
    <xf numFmtId="0" fontId="11" fillId="4" borderId="0" xfId="0" applyFont="1" applyFill="1" applyBorder="1" applyAlignment="1">
      <alignment horizontal="left"/>
    </xf>
    <xf numFmtId="0" fontId="0" fillId="4" borderId="4" xfId="0" applyFill="1" applyBorder="1" applyAlignment="1">
      <alignment horizontal="left"/>
    </xf>
    <xf numFmtId="0" fontId="0" fillId="0" borderId="0" xfId="0" applyAlignment="1">
      <alignment horizontal="left"/>
    </xf>
    <xf numFmtId="0" fontId="12" fillId="4" borderId="66" xfId="1" applyFill="1" applyBorder="1" applyAlignment="1">
      <alignment horizontal="center" vertical="center"/>
    </xf>
    <xf numFmtId="0" fontId="0" fillId="4" borderId="66" xfId="0" applyFill="1" applyBorder="1" applyAlignment="1">
      <alignment vertical="center" wrapText="1"/>
    </xf>
    <xf numFmtId="0" fontId="0" fillId="4" borderId="66" xfId="0" applyFill="1" applyBorder="1" applyAlignment="1">
      <alignment wrapText="1"/>
    </xf>
    <xf numFmtId="1" fontId="4" fillId="0" borderId="26" xfId="0" applyNumberFormat="1" applyFont="1" applyBorder="1" applyAlignment="1" applyProtection="1">
      <alignment horizontal="center" vertical="center"/>
      <protection locked="0"/>
    </xf>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0" fontId="4" fillId="0" borderId="4" xfId="0" applyFont="1" applyBorder="1"/>
    <xf numFmtId="0" fontId="4" fillId="0" borderId="0" xfId="0" applyFont="1"/>
    <xf numFmtId="0" fontId="4" fillId="0" borderId="1" xfId="0" applyFont="1" applyBorder="1"/>
    <xf numFmtId="0" fontId="0" fillId="0" borderId="0" xfId="0" applyFill="1" applyBorder="1"/>
    <xf numFmtId="0" fontId="0" fillId="0" borderId="0" xfId="0" applyFill="1" applyBorder="1" applyAlignment="1">
      <alignment horizontal="left"/>
    </xf>
    <xf numFmtId="0" fontId="6" fillId="0" borderId="7"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34" xfId="0" applyFont="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23" xfId="0" applyFont="1" applyBorder="1" applyAlignment="1" applyProtection="1">
      <alignment horizontal="left" vertical="top" wrapText="1"/>
      <protection locked="0"/>
    </xf>
    <xf numFmtId="0" fontId="2" fillId="0" borderId="32" xfId="0" applyFont="1" applyBorder="1" applyAlignment="1">
      <alignment horizontal="center" vertical="center"/>
    </xf>
    <xf numFmtId="0" fontId="5" fillId="2" borderId="29" xfId="0" applyFont="1" applyFill="1" applyBorder="1" applyAlignment="1" applyProtection="1">
      <alignment horizontal="center" vertical="center"/>
      <protection locked="0"/>
    </xf>
    <xf numFmtId="0" fontId="5" fillId="2" borderId="30" xfId="0" applyFont="1" applyFill="1" applyBorder="1" applyAlignment="1" applyProtection="1">
      <alignment horizontal="center" vertical="center"/>
      <protection locked="0"/>
    </xf>
    <xf numFmtId="0" fontId="5" fillId="2" borderId="31"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6" fillId="0" borderId="34" xfId="0" applyFont="1" applyBorder="1" applyAlignment="1">
      <alignment horizontal="center" vertical="center" wrapText="1"/>
    </xf>
    <xf numFmtId="0" fontId="6" fillId="0" borderId="17" xfId="0" applyFont="1" applyBorder="1" applyAlignment="1">
      <alignment horizontal="center" vertical="center" wrapText="1"/>
    </xf>
    <xf numFmtId="0" fontId="2" fillId="0" borderId="15"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2" xfId="0" applyFont="1" applyBorder="1" applyAlignment="1">
      <alignment horizontal="center" vertical="center"/>
    </xf>
    <xf numFmtId="0" fontId="1" fillId="0" borderId="3"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3" fillId="0" borderId="19" xfId="0" applyFont="1" applyBorder="1" applyAlignment="1">
      <alignment horizontal="center" vertical="center" wrapText="1"/>
    </xf>
    <xf numFmtId="0" fontId="3" fillId="0" borderId="3" xfId="0" applyFont="1" applyBorder="1" applyAlignment="1">
      <alignment horizontal="center" vertical="center" wrapText="1"/>
    </xf>
    <xf numFmtId="0" fontId="1" fillId="0" borderId="20" xfId="0" applyFont="1" applyBorder="1" applyAlignment="1">
      <alignment horizontal="center" vertical="center"/>
    </xf>
    <xf numFmtId="0" fontId="1" fillId="0" borderId="1" xfId="0" applyFont="1" applyBorder="1" applyAlignment="1">
      <alignment horizontal="center" vertical="center"/>
    </xf>
    <xf numFmtId="0" fontId="1" fillId="0" borderId="21"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pplyAlignment="1">
      <alignment horizontal="center" vertical="center"/>
    </xf>
    <xf numFmtId="0" fontId="3" fillId="0" borderId="26" xfId="0" applyFont="1" applyBorder="1" applyAlignment="1">
      <alignment horizontal="center" vertical="center" wrapText="1"/>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27" xfId="0" applyFont="1" applyBorder="1" applyAlignment="1">
      <alignment horizontal="center" vertical="center"/>
    </xf>
    <xf numFmtId="0" fontId="1" fillId="0" borderId="4" xfId="0" applyFont="1" applyBorder="1" applyAlignment="1">
      <alignment horizontal="center" vertical="center"/>
    </xf>
    <xf numFmtId="0" fontId="1" fillId="0" borderId="28"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24" xfId="0" applyFont="1" applyBorder="1" applyAlignment="1">
      <alignment horizontal="center" vertical="center"/>
    </xf>
    <xf numFmtId="0" fontId="3" fillId="0" borderId="27"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5" xfId="0" applyFont="1" applyBorder="1" applyAlignment="1">
      <alignment horizontal="center" vertical="center"/>
    </xf>
    <xf numFmtId="0" fontId="6" fillId="0" borderId="36" xfId="0" applyFont="1" applyBorder="1" applyAlignment="1">
      <alignment horizontal="center" vertical="center"/>
    </xf>
    <xf numFmtId="0" fontId="6" fillId="0" borderId="3" xfId="0" applyFont="1" applyBorder="1" applyAlignment="1">
      <alignment horizontal="center" vertical="center"/>
    </xf>
    <xf numFmtId="0" fontId="6" fillId="0" borderId="37" xfId="0" applyFont="1" applyBorder="1" applyAlignment="1">
      <alignment horizontal="center" vertical="center"/>
    </xf>
    <xf numFmtId="0" fontId="2" fillId="0" borderId="39" xfId="0" applyFont="1" applyBorder="1" applyAlignment="1" applyProtection="1">
      <alignment horizontal="left" vertical="center" wrapText="1"/>
      <protection locked="0"/>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27" xfId="0" applyFont="1" applyBorder="1" applyAlignment="1">
      <alignment horizontal="left" vertical="center" wrapText="1"/>
    </xf>
    <xf numFmtId="0" fontId="2" fillId="0" borderId="4" xfId="0" applyFont="1" applyBorder="1" applyAlignment="1">
      <alignment horizontal="left" vertical="center" wrapText="1"/>
    </xf>
    <xf numFmtId="0" fontId="2" fillId="0" borderId="28" xfId="0" applyFont="1" applyBorder="1" applyAlignment="1">
      <alignment horizontal="left" vertical="center" wrapText="1"/>
    </xf>
    <xf numFmtId="0" fontId="6" fillId="0" borderId="1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5" fillId="2" borderId="45"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3" xfId="0" applyFont="1" applyFill="1" applyBorder="1" applyAlignment="1">
      <alignment horizontal="center" vertical="center"/>
    </xf>
    <xf numFmtId="0" fontId="6" fillId="0" borderId="19" xfId="0" applyFont="1" applyBorder="1" applyAlignment="1">
      <alignment horizontal="center" vertical="center"/>
    </xf>
    <xf numFmtId="0" fontId="6" fillId="0" borderId="47"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4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3" xfId="0" applyFont="1" applyBorder="1" applyAlignment="1">
      <alignment horizontal="center" vertical="center" wrapText="1"/>
    </xf>
    <xf numFmtId="0" fontId="8" fillId="0" borderId="3" xfId="0" applyFont="1" applyBorder="1" applyAlignment="1">
      <alignment horizontal="center"/>
    </xf>
    <xf numFmtId="0" fontId="2" fillId="0" borderId="26" xfId="0" applyFont="1" applyBorder="1" applyAlignment="1" applyProtection="1">
      <alignment horizontal="left" vertical="center" wrapText="1"/>
      <protection locked="0"/>
    </xf>
    <xf numFmtId="9" fontId="2" fillId="0" borderId="41" xfId="0" applyNumberFormat="1" applyFont="1" applyBorder="1" applyAlignment="1" applyProtection="1">
      <alignment horizontal="center" vertical="center"/>
      <protection locked="0"/>
    </xf>
    <xf numFmtId="9" fontId="2" fillId="0" borderId="42" xfId="0" applyNumberFormat="1" applyFont="1" applyBorder="1" applyAlignment="1" applyProtection="1">
      <alignment horizontal="center" vertical="center"/>
      <protection locked="0"/>
    </xf>
    <xf numFmtId="9" fontId="2" fillId="0" borderId="43" xfId="0" applyNumberFormat="1" applyFont="1" applyBorder="1" applyAlignment="1" applyProtection="1">
      <alignment horizontal="center" vertical="center"/>
      <protection locked="0"/>
    </xf>
    <xf numFmtId="0" fontId="6" fillId="0" borderId="41" xfId="0" applyFont="1" applyBorder="1" applyAlignment="1" applyProtection="1">
      <alignment horizontal="center" vertical="center"/>
      <protection locked="0"/>
    </xf>
    <xf numFmtId="0" fontId="6" fillId="0" borderId="42"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1" fontId="2" fillId="0" borderId="26" xfId="0" applyNumberFormat="1" applyFont="1" applyBorder="1" applyAlignment="1" applyProtection="1">
      <alignment horizontal="center" vertical="center"/>
      <protection locked="0"/>
    </xf>
    <xf numFmtId="1" fontId="2" fillId="0" borderId="41" xfId="0" applyNumberFormat="1" applyFont="1" applyBorder="1" applyAlignment="1" applyProtection="1">
      <alignment horizontal="center" vertical="center"/>
      <protection locked="0"/>
    </xf>
    <xf numFmtId="1" fontId="2" fillId="0" borderId="44" xfId="0" applyNumberFormat="1" applyFont="1" applyBorder="1" applyAlignment="1" applyProtection="1">
      <alignment horizontal="center" vertical="center"/>
      <protection locked="0"/>
    </xf>
    <xf numFmtId="0" fontId="2" fillId="0" borderId="10"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6" fillId="0" borderId="3" xfId="0" applyFont="1" applyBorder="1" applyAlignment="1">
      <alignment horizontal="center" vertical="center" wrapText="1"/>
    </xf>
    <xf numFmtId="0" fontId="2" fillId="0" borderId="35"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0" borderId="39" xfId="0" applyFont="1" applyBorder="1" applyAlignment="1" applyProtection="1">
      <alignment horizontal="center" vertical="center" wrapText="1"/>
      <protection locked="0"/>
    </xf>
    <xf numFmtId="0" fontId="6" fillId="0" borderId="26" xfId="0" applyFont="1" applyBorder="1" applyAlignment="1">
      <alignment horizontal="center" vertical="center" wrapText="1"/>
    </xf>
    <xf numFmtId="0" fontId="2" fillId="0" borderId="41"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6" fillId="0" borderId="6"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2" fillId="0" borderId="51" xfId="0" applyFont="1" applyBorder="1" applyAlignment="1" applyProtection="1">
      <alignment horizontal="center" vertical="center"/>
      <protection locked="0"/>
    </xf>
    <xf numFmtId="0" fontId="2" fillId="0" borderId="52" xfId="0" applyFont="1" applyBorder="1" applyAlignment="1" applyProtection="1">
      <alignment horizontal="center" vertical="center"/>
      <protection locked="0"/>
    </xf>
    <xf numFmtId="0" fontId="2" fillId="0" borderId="53" xfId="0" applyFont="1" applyBorder="1" applyAlignment="1" applyProtection="1">
      <alignment horizontal="center" vertical="center"/>
      <protection locked="0"/>
    </xf>
    <xf numFmtId="9" fontId="2" fillId="0" borderId="10" xfId="0" applyNumberFormat="1" applyFont="1" applyBorder="1" applyAlignment="1" applyProtection="1">
      <alignment horizontal="center" vertical="center"/>
      <protection locked="0"/>
    </xf>
    <xf numFmtId="9" fontId="2" fillId="0" borderId="12" xfId="0" applyNumberFormat="1" applyFont="1" applyBorder="1" applyAlignment="1" applyProtection="1">
      <alignment horizontal="center" vertical="center"/>
      <protection locked="0"/>
    </xf>
    <xf numFmtId="9" fontId="2" fillId="0" borderId="13" xfId="0" applyNumberFormat="1" applyFont="1" applyBorder="1" applyAlignment="1" applyProtection="1">
      <alignment horizontal="center" vertical="center"/>
      <protection locked="0"/>
    </xf>
    <xf numFmtId="9" fontId="2" fillId="0" borderId="14" xfId="0" applyNumberFormat="1" applyFont="1" applyBorder="1" applyAlignment="1" applyProtection="1">
      <alignment horizontal="center" vertical="center"/>
      <protection locked="0"/>
    </xf>
    <xf numFmtId="9" fontId="2" fillId="0" borderId="27" xfId="0" applyNumberFormat="1" applyFont="1" applyBorder="1" applyAlignment="1" applyProtection="1">
      <alignment horizontal="center" vertical="center"/>
      <protection locked="0"/>
    </xf>
    <xf numFmtId="9" fontId="2" fillId="0" borderId="28" xfId="0" applyNumberFormat="1" applyFont="1" applyBorder="1" applyAlignment="1" applyProtection="1">
      <alignment horizontal="center" vertical="center"/>
      <protection locked="0"/>
    </xf>
    <xf numFmtId="0" fontId="7" fillId="0" borderId="19" xfId="0" applyFont="1" applyBorder="1" applyAlignment="1">
      <alignment horizontal="center" vertical="center" wrapText="1"/>
    </xf>
    <xf numFmtId="0" fontId="7" fillId="0" borderId="22" xfId="0" applyFont="1" applyBorder="1" applyAlignment="1">
      <alignment horizontal="left" vertical="center" wrapText="1"/>
    </xf>
    <xf numFmtId="0" fontId="7" fillId="0" borderId="3" xfId="0" applyFont="1" applyBorder="1" applyAlignment="1">
      <alignment horizontal="left" vertical="center" wrapText="1"/>
    </xf>
    <xf numFmtId="1" fontId="4" fillId="0" borderId="35" xfId="0" applyNumberFormat="1" applyFont="1" applyBorder="1" applyAlignment="1" applyProtection="1">
      <alignment horizontal="center" vertical="center"/>
      <protection locked="0"/>
    </xf>
    <xf numFmtId="1" fontId="4" fillId="0" borderId="36" xfId="0" applyNumberFormat="1" applyFont="1" applyBorder="1" applyAlignment="1" applyProtection="1">
      <alignment horizontal="center" vertical="center"/>
      <protection locked="0"/>
    </xf>
    <xf numFmtId="1" fontId="4" fillId="0" borderId="39" xfId="0" applyNumberFormat="1" applyFont="1" applyBorder="1" applyAlignment="1" applyProtection="1">
      <alignment horizontal="center" vertical="center"/>
      <protection locked="0"/>
    </xf>
    <xf numFmtId="0" fontId="9" fillId="0" borderId="45" xfId="0" applyFont="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0" fontId="7" fillId="0" borderId="18" xfId="0" applyFont="1" applyBorder="1" applyAlignment="1">
      <alignment horizontal="left" vertical="center" wrapText="1"/>
    </xf>
    <xf numFmtId="0" fontId="7" fillId="0" borderId="19" xfId="0" applyFont="1" applyBorder="1" applyAlignment="1">
      <alignment horizontal="left" vertical="center" wrapText="1"/>
    </xf>
    <xf numFmtId="0" fontId="7" fillId="0" borderId="19" xfId="0" applyFont="1" applyBorder="1" applyAlignment="1">
      <alignment horizontal="center" vertical="center"/>
    </xf>
    <xf numFmtId="1" fontId="4" fillId="0" borderId="26" xfId="0" applyNumberFormat="1" applyFont="1" applyBorder="1" applyAlignment="1" applyProtection="1">
      <alignment horizontal="center" vertical="center"/>
      <protection locked="0"/>
    </xf>
    <xf numFmtId="0" fontId="4" fillId="0" borderId="1" xfId="0" applyFont="1" applyBorder="1" applyAlignment="1"/>
    <xf numFmtId="0" fontId="4" fillId="0" borderId="57" xfId="0" applyFont="1" applyBorder="1" applyAlignment="1"/>
    <xf numFmtId="0" fontId="4" fillId="0" borderId="56" xfId="0" applyFont="1" applyBorder="1" applyAlignment="1"/>
    <xf numFmtId="0" fontId="4" fillId="0" borderId="2" xfId="0" applyFont="1" applyBorder="1" applyAlignment="1"/>
    <xf numFmtId="0" fontId="4" fillId="0" borderId="0" xfId="0" applyFont="1" applyAlignment="1"/>
    <xf numFmtId="0" fontId="4" fillId="0" borderId="58" xfId="0" applyFont="1" applyBorder="1" applyAlignment="1"/>
    <xf numFmtId="0" fontId="4" fillId="0" borderId="59" xfId="0" applyFont="1" applyBorder="1" applyAlignment="1"/>
    <xf numFmtId="0" fontId="4" fillId="0" borderId="60" xfId="0" applyFont="1" applyBorder="1" applyAlignment="1"/>
    <xf numFmtId="0" fontId="4" fillId="0" borderId="61" xfId="0" applyFont="1" applyBorder="1" applyAlignment="1"/>
    <xf numFmtId="0" fontId="4" fillId="0" borderId="8" xfId="0" applyFont="1" applyBorder="1" applyAlignment="1"/>
    <xf numFmtId="0" fontId="4" fillId="0" borderId="62" xfId="0" applyFont="1" applyBorder="1" applyAlignment="1"/>
    <xf numFmtId="0" fontId="4" fillId="0" borderId="4" xfId="0" applyFont="1" applyBorder="1" applyAlignment="1"/>
    <xf numFmtId="0" fontId="4" fillId="0" borderId="5" xfId="0" applyFont="1" applyBorder="1" applyAlignment="1"/>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5" fillId="3" borderId="6"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6" fillId="0" borderId="6" xfId="0" applyFont="1"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6" fillId="0" borderId="7" xfId="0" applyFont="1" applyBorder="1" applyAlignment="1" applyProtection="1">
      <alignment horizontal="center" vertical="top" wrapText="1"/>
      <protection locked="0"/>
    </xf>
    <xf numFmtId="0" fontId="6" fillId="0" borderId="0" xfId="0" applyFont="1" applyAlignment="1" applyProtection="1">
      <alignment horizontal="center" vertical="top" wrapText="1"/>
      <protection locked="0"/>
    </xf>
    <xf numFmtId="0" fontId="6" fillId="0" borderId="8" xfId="0" applyFont="1" applyBorder="1" applyAlignment="1" applyProtection="1">
      <alignment horizontal="center" vertical="top" wrapText="1"/>
      <protection locked="0"/>
    </xf>
    <xf numFmtId="0" fontId="2" fillId="0" borderId="7"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9"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5" fillId="0" borderId="7"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7"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5" xfId="0" applyFont="1" applyBorder="1" applyAlignment="1" applyProtection="1">
      <alignment horizontal="left" vertical="top"/>
      <protection locked="0"/>
    </xf>
    <xf numFmtId="0" fontId="6" fillId="0" borderId="9"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5" xfId="0" applyFont="1" applyBorder="1" applyAlignment="1" applyProtection="1">
      <alignment horizontal="left" vertical="top" wrapText="1"/>
      <protection locked="0"/>
    </xf>
    <xf numFmtId="0" fontId="16" fillId="4" borderId="0" xfId="0" applyFont="1" applyFill="1" applyBorder="1" applyAlignment="1">
      <alignment horizontal="center" wrapText="1"/>
    </xf>
    <xf numFmtId="0" fontId="17" fillId="4" borderId="0" xfId="0" applyFont="1" applyFill="1" applyBorder="1" applyAlignment="1">
      <alignment horizontal="center" wrapText="1"/>
    </xf>
    <xf numFmtId="0" fontId="2" fillId="0" borderId="34"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4" fillId="0" borderId="1" xfId="0" applyFont="1" applyBorder="1"/>
    <xf numFmtId="0" fontId="4" fillId="0" borderId="57" xfId="0" applyFont="1" applyBorder="1"/>
    <xf numFmtId="0" fontId="4" fillId="0" borderId="56" xfId="0" applyFont="1" applyBorder="1"/>
    <xf numFmtId="0" fontId="4" fillId="0" borderId="2" xfId="0" applyFont="1" applyBorder="1"/>
    <xf numFmtId="0" fontId="4" fillId="0" borderId="0" xfId="0" applyFont="1"/>
    <xf numFmtId="0" fontId="4" fillId="0" borderId="58" xfId="0" applyFont="1" applyBorder="1"/>
    <xf numFmtId="0" fontId="4" fillId="0" borderId="59" xfId="0" applyFont="1" applyBorder="1"/>
    <xf numFmtId="0" fontId="4" fillId="0" borderId="60" xfId="0" applyFont="1" applyBorder="1"/>
    <xf numFmtId="0" fontId="4" fillId="0" borderId="61" xfId="0" applyFont="1" applyBorder="1"/>
    <xf numFmtId="0" fontId="4" fillId="0" borderId="8" xfId="0" applyFont="1" applyBorder="1"/>
    <xf numFmtId="0" fontId="4" fillId="0" borderId="62" xfId="0" applyFont="1" applyBorder="1"/>
    <xf numFmtId="0" fontId="4" fillId="0" borderId="4" xfId="0" applyFont="1" applyBorder="1"/>
    <xf numFmtId="0" fontId="4" fillId="0" borderId="5" xfId="0" applyFont="1" applyBorder="1"/>
    <xf numFmtId="9" fontId="2" fillId="0" borderId="10" xfId="0" applyNumberFormat="1" applyFont="1" applyBorder="1" applyAlignment="1" applyProtection="1">
      <alignment horizontal="center" vertical="center" wrapText="1"/>
      <protection locked="0"/>
    </xf>
    <xf numFmtId="0" fontId="2" fillId="0" borderId="0" xfId="0" applyFont="1" applyAlignment="1" applyProtection="1">
      <alignment horizontal="left" vertical="top"/>
      <protection locked="0"/>
    </xf>
    <xf numFmtId="0" fontId="2" fillId="0" borderId="8" xfId="0" applyFont="1" applyBorder="1" applyAlignment="1" applyProtection="1">
      <alignment horizontal="left" vertical="top"/>
      <protection locked="0"/>
    </xf>
    <xf numFmtId="0" fontId="2" fillId="0" borderId="34"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0" borderId="23" xfId="0" applyFont="1" applyBorder="1" applyAlignment="1" applyProtection="1">
      <alignment horizontal="left" vertical="top"/>
      <protection locked="0"/>
    </xf>
    <xf numFmtId="0" fontId="2" fillId="0" borderId="6" xfId="0" applyFont="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7" xfId="0" applyFont="1" applyBorder="1" applyAlignment="1" applyProtection="1">
      <alignment horizontal="center" vertical="top" wrapText="1"/>
      <protection locked="0"/>
    </xf>
    <xf numFmtId="0" fontId="2" fillId="0" borderId="0" xfId="0" applyFont="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15" fillId="5" borderId="65" xfId="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colors>
    <mruColors>
      <color rgb="FFFFFF99"/>
      <color rgb="FF99FF33"/>
      <color rgb="FFFF6600"/>
      <color rgb="FF66FF33"/>
      <color rgb="FF4472C4"/>
      <color rgb="FFCCFF33"/>
      <color rgb="FFFFFFCC"/>
      <color rgb="FFECFFB7"/>
      <color rgb="FFE4FF97"/>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styles" Target="style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sharedStrings" Target="sharedStrings.xml"/><Relationship Id="rId3" Type="http://schemas.openxmlformats.org/officeDocument/2006/relationships/worksheet" Target="worksheets/sheet3.xml"/><Relationship Id="rId214" Type="http://schemas.openxmlformats.org/officeDocument/2006/relationships/externalLink" Target="externalLinks/externalLink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externalLink" Target="externalLinks/externalLink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customXml" Target="../customXml/item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customXml" Target="../customXml/item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customXml" Target="../customXml/item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'AB02'!$B$26</c:f>
              <c:strCache>
                <c:ptCount val="1"/>
                <c:pt idx="0">
                  <c:v>Datos</c:v>
                </c:pt>
              </c:strCache>
            </c:strRef>
          </c:tx>
          <c:spPr>
            <a:solidFill>
              <a:srgbClr val="004586"/>
            </a:solidFill>
            <a:ln w="25400">
              <a:noFill/>
            </a:ln>
          </c:spPr>
          <c:invertIfNegative val="0"/>
          <c:cat>
            <c:strRef>
              <c:f>'AB02'!$A$27:$A$39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8BE-4FC8-8D37-349D8089AEBF}"/>
            </c:ext>
          </c:extLst>
        </c:ser>
        <c:ser>
          <c:idx val="1"/>
          <c:order val="1"/>
          <c:tx>
            <c:strRef>
              <c:f>'AB02'!$C$26</c:f>
              <c:strCache>
                <c:ptCount val="1"/>
                <c:pt idx="0">
                  <c:v>Meta Vigencia</c:v>
                </c:pt>
              </c:strCache>
            </c:strRef>
          </c:tx>
          <c:spPr>
            <a:solidFill>
              <a:srgbClr val="FF420E"/>
            </a:solidFill>
            <a:ln w="25400">
              <a:noFill/>
            </a:ln>
          </c:spPr>
          <c:invertIfNegative val="0"/>
          <c:cat>
            <c:strRef>
              <c:f>'AB02'!$A$27:$A$39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8BE-4FC8-8D37-349D8089AEB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'AB02'!$D$26</c:f>
              <c:strCache>
                <c:ptCount val="1"/>
                <c:pt idx="0">
                  <c:v>Meta - Rango</c:v>
                </c:pt>
              </c:strCache>
            </c:strRef>
          </c:tx>
          <c:spPr>
            <a:ln w="38100">
              <a:solidFill>
                <a:srgbClr val="FFD320"/>
              </a:solidFill>
              <a:prstDash val="solid"/>
            </a:ln>
          </c:spPr>
          <c:marker>
            <c:symbol val="none"/>
          </c:marker>
          <c:cat>
            <c:strRef>
              <c:f>'AB02'!$A$27:$A$39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8BE-4FC8-8D37-349D8089AEB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'AI04'!$B$26</c:f>
              <c:strCache>
                <c:ptCount val="1"/>
                <c:pt idx="0">
                  <c:v>Datos</c:v>
                </c:pt>
              </c:strCache>
            </c:strRef>
          </c:tx>
          <c:spPr>
            <a:solidFill>
              <a:srgbClr val="004586"/>
            </a:solidFill>
            <a:ln w="25400">
              <a:noFill/>
            </a:ln>
          </c:spPr>
          <c:invertIfNegative val="0"/>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'AI04'!$B$27:$B$39</c:f>
              <c:numCache>
                <c:formatCode>0%</c:formatCode>
                <c:ptCount val="13"/>
                <c:pt idx="0">
                  <c:v>0</c:v>
                </c:pt>
                <c:pt idx="1">
                  <c:v>0</c:v>
                </c:pt>
                <c:pt idx="2">
                  <c:v>0</c:v>
                </c:pt>
                <c:pt idx="3">
                  <c:v>0</c:v>
                </c:pt>
                <c:pt idx="4">
                  <c:v>0</c:v>
                </c:pt>
                <c:pt idx="5">
                  <c:v>0</c:v>
                </c:pt>
                <c:pt idx="6">
                  <c:v>0</c:v>
                </c:pt>
                <c:pt idx="7">
                  <c:v>5</c:v>
                </c:pt>
                <c:pt idx="8">
                  <c:v>0</c:v>
                </c:pt>
                <c:pt idx="9">
                  <c:v>0</c:v>
                </c:pt>
                <c:pt idx="10">
                  <c:v>0</c:v>
                </c:pt>
                <c:pt idx="11">
                  <c:v>1</c:v>
                </c:pt>
                <c:pt idx="12">
                  <c:v>1</c:v>
                </c:pt>
              </c:numCache>
            </c:numRef>
          </c:val>
          <c:extLst>
            <c:ext xmlns:c16="http://schemas.microsoft.com/office/drawing/2014/chart" uri="{C3380CC4-5D6E-409C-BE32-E72D297353CC}">
              <c16:uniqueId val="{00000000-2C66-4E13-B0C3-9F07A64130D9}"/>
            </c:ext>
          </c:extLst>
        </c:ser>
        <c:ser>
          <c:idx val="1"/>
          <c:order val="1"/>
          <c:tx>
            <c:strRef>
              <c:f>'AI04'!$C$26</c:f>
              <c:strCache>
                <c:ptCount val="1"/>
                <c:pt idx="0">
                  <c:v>Meta Vigencia</c:v>
                </c:pt>
              </c:strCache>
            </c:strRef>
          </c:tx>
          <c:spPr>
            <a:solidFill>
              <a:srgbClr val="FF420E"/>
            </a:solidFill>
            <a:ln w="25400">
              <a:noFill/>
            </a:ln>
          </c:spPr>
          <c:invertIfNegative val="0"/>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'AI04'!$C$27:$C$39</c:f>
              <c:numCache>
                <c:formatCode>0%</c:formatCode>
                <c:ptCount val="13"/>
                <c:pt idx="0">
                  <c:v>0</c:v>
                </c:pt>
                <c:pt idx="1">
                  <c:v>0</c:v>
                </c:pt>
                <c:pt idx="2">
                  <c:v>0</c:v>
                </c:pt>
                <c:pt idx="3">
                  <c:v>0</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2C66-4E13-B0C3-9F07A64130D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'AI04'!$D$26</c:f>
              <c:strCache>
                <c:ptCount val="1"/>
                <c:pt idx="0">
                  <c:v>Meta - Rango</c:v>
                </c:pt>
              </c:strCache>
            </c:strRef>
          </c:tx>
          <c:spPr>
            <a:ln w="38100">
              <a:solidFill>
                <a:srgbClr val="FFD320"/>
              </a:solidFill>
              <a:prstDash val="solid"/>
            </a:ln>
          </c:spPr>
          <c:marker>
            <c:symbol val="none"/>
          </c:marker>
          <c:cat>
            <c:strRef>
              <c:f>'AI04'!$A$27:$A$39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C66-4E13-B0C3-9F07A64130D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'ME01'!$B$26</c:f>
              <c:strCache>
                <c:ptCount val="1"/>
                <c:pt idx="0">
                  <c:v>Datos</c:v>
                </c:pt>
              </c:strCache>
            </c:strRef>
          </c:tx>
          <c:spPr>
            <a:solidFill>
              <a:srgbClr val="004586"/>
            </a:solidFill>
            <a:ln w="25400">
              <a:noFill/>
            </a:ln>
          </c:spPr>
          <c:invertIfNegative val="0"/>
          <c:cat>
            <c:strRef>
              <c:f>'ME01'!$A$27:$A$39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708E-477B-B1E3-643FB86F2858}"/>
            </c:ext>
          </c:extLst>
        </c:ser>
        <c:ser>
          <c:idx val="1"/>
          <c:order val="1"/>
          <c:tx>
            <c:strRef>
              <c:f>'ME01'!$C$26</c:f>
              <c:strCache>
                <c:ptCount val="1"/>
                <c:pt idx="0">
                  <c:v>Meta Vigencia</c:v>
                </c:pt>
              </c:strCache>
            </c:strRef>
          </c:tx>
          <c:spPr>
            <a:solidFill>
              <a:srgbClr val="FF420E"/>
            </a:solidFill>
            <a:ln w="25400">
              <a:noFill/>
            </a:ln>
          </c:spPr>
          <c:invertIfNegative val="0"/>
          <c:cat>
            <c:strRef>
              <c:f>'ME01'!$A$27:$A$39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08E-477B-B1E3-643FB86F285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'ME01'!$D$26</c:f>
              <c:strCache>
                <c:ptCount val="1"/>
                <c:pt idx="0">
                  <c:v>Meta - Rango</c:v>
                </c:pt>
              </c:strCache>
            </c:strRef>
          </c:tx>
          <c:spPr>
            <a:ln w="38100">
              <a:solidFill>
                <a:srgbClr val="FFD320"/>
              </a:solidFill>
              <a:prstDash val="solid"/>
            </a:ln>
          </c:spPr>
          <c:marker>
            <c:symbol val="none"/>
          </c:marker>
          <c:cat>
            <c:strRef>
              <c:f>'ME01'!$A$27:$A$39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08E-477B-B1E3-643FB86F285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'ME02'!$B$26</c:f>
              <c:strCache>
                <c:ptCount val="1"/>
                <c:pt idx="0">
                  <c:v>Datos</c:v>
                </c:pt>
              </c:strCache>
            </c:strRef>
          </c:tx>
          <c:spPr>
            <a:solidFill>
              <a:srgbClr val="004586"/>
            </a:solidFill>
            <a:ln w="25400">
              <a:noFill/>
            </a:ln>
          </c:spPr>
          <c:invertIfNegative val="0"/>
          <c:cat>
            <c:strRef>
              <c:f>'ME02'!$A$27:$A$39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C36-4936-9D47-B002655AF465}"/>
            </c:ext>
          </c:extLst>
        </c:ser>
        <c:ser>
          <c:idx val="1"/>
          <c:order val="1"/>
          <c:tx>
            <c:strRef>
              <c:f>'ME02'!$C$26</c:f>
              <c:strCache>
                <c:ptCount val="1"/>
                <c:pt idx="0">
                  <c:v>Meta Vigencia</c:v>
                </c:pt>
              </c:strCache>
            </c:strRef>
          </c:tx>
          <c:spPr>
            <a:solidFill>
              <a:srgbClr val="FF420E"/>
            </a:solidFill>
            <a:ln w="25400">
              <a:noFill/>
            </a:ln>
          </c:spPr>
          <c:invertIfNegative val="0"/>
          <c:cat>
            <c:strRef>
              <c:f>'ME02'!$A$27:$A$39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FC36-4936-9D47-B002655AF46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'ME02'!$D$26</c:f>
              <c:strCache>
                <c:ptCount val="1"/>
                <c:pt idx="0">
                  <c:v>Meta - Rango</c:v>
                </c:pt>
              </c:strCache>
            </c:strRef>
          </c:tx>
          <c:spPr>
            <a:ln w="38100">
              <a:solidFill>
                <a:srgbClr val="FFD320"/>
              </a:solidFill>
              <a:prstDash val="solid"/>
            </a:ln>
          </c:spPr>
          <c:marker>
            <c:symbol val="none"/>
          </c:marker>
          <c:cat>
            <c:strRef>
              <c:f>'ME02'!$A$27:$A$39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C36-4936-9D47-B002655AF46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'ME03'!$B$26</c:f>
              <c:strCache>
                <c:ptCount val="1"/>
                <c:pt idx="0">
                  <c:v>Datos</c:v>
                </c:pt>
              </c:strCache>
            </c:strRef>
          </c:tx>
          <c:spPr>
            <a:solidFill>
              <a:srgbClr val="004586"/>
            </a:solidFill>
            <a:ln w="25400">
              <a:noFill/>
            </a:ln>
          </c:spPr>
          <c:invertIfNegative val="0"/>
          <c:cat>
            <c:strRef>
              <c:f>'ME03'!$A$27:$A$39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'ME03'!$B$27:$B$39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CFB-4D3C-9F9B-4E0C832F8069}"/>
            </c:ext>
          </c:extLst>
        </c:ser>
        <c:ser>
          <c:idx val="1"/>
          <c:order val="1"/>
          <c:tx>
            <c:strRef>
              <c:f>'ME03'!$C$26</c:f>
              <c:strCache>
                <c:ptCount val="1"/>
                <c:pt idx="0">
                  <c:v>Meta Vigencia</c:v>
                </c:pt>
              </c:strCache>
            </c:strRef>
          </c:tx>
          <c:spPr>
            <a:solidFill>
              <a:srgbClr val="FF420E"/>
            </a:solidFill>
            <a:ln w="25400">
              <a:noFill/>
            </a:ln>
          </c:spPr>
          <c:invertIfNegative val="0"/>
          <c:cat>
            <c:strRef>
              <c:f>'ME03'!$A$27:$A$39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CFB-4D3C-9F9B-4E0C832F80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'ME03'!$D$26</c:f>
              <c:strCache>
                <c:ptCount val="1"/>
                <c:pt idx="0">
                  <c:v>Meta - Rango</c:v>
                </c:pt>
              </c:strCache>
            </c:strRef>
          </c:tx>
          <c:spPr>
            <a:ln w="38100">
              <a:solidFill>
                <a:srgbClr val="FFD320"/>
              </a:solidFill>
              <a:prstDash val="solid"/>
            </a:ln>
          </c:spPr>
          <c:marker>
            <c:symbol val="none"/>
          </c:marker>
          <c:cat>
            <c:strRef>
              <c:f>'ME03'!$A$27:$A$39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CFB-4D3C-9F9B-4E0C832F80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'ME04'!$B$26</c:f>
              <c:strCache>
                <c:ptCount val="1"/>
                <c:pt idx="0">
                  <c:v>Datos</c:v>
                </c:pt>
              </c:strCache>
            </c:strRef>
          </c:tx>
          <c:spPr>
            <a:solidFill>
              <a:srgbClr val="004586"/>
            </a:solidFill>
            <a:ln w="25400">
              <a:noFill/>
            </a:ln>
          </c:spPr>
          <c:invertIfNegative val="0"/>
          <c:cat>
            <c:strRef>
              <c:f>'ME04'!$A$27:$A$39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73B-4773-96A8-67ED7ADC08CC}"/>
            </c:ext>
          </c:extLst>
        </c:ser>
        <c:ser>
          <c:idx val="1"/>
          <c:order val="1"/>
          <c:tx>
            <c:strRef>
              <c:f>'ME04'!$C$26</c:f>
              <c:strCache>
                <c:ptCount val="1"/>
                <c:pt idx="0">
                  <c:v>Meta Vigencia</c:v>
                </c:pt>
              </c:strCache>
            </c:strRef>
          </c:tx>
          <c:spPr>
            <a:solidFill>
              <a:srgbClr val="FF420E"/>
            </a:solidFill>
            <a:ln w="25400">
              <a:noFill/>
            </a:ln>
          </c:spPr>
          <c:invertIfNegative val="0"/>
          <c:cat>
            <c:strRef>
              <c:f>'ME04'!$A$27:$A$39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73B-4773-96A8-67ED7ADC08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'ME04'!$D$26</c:f>
              <c:strCache>
                <c:ptCount val="1"/>
                <c:pt idx="0">
                  <c:v>Meta - Rango</c:v>
                </c:pt>
              </c:strCache>
            </c:strRef>
          </c:tx>
          <c:spPr>
            <a:ln w="38100">
              <a:solidFill>
                <a:srgbClr val="FFD320"/>
              </a:solidFill>
              <a:prstDash val="solid"/>
            </a:ln>
          </c:spPr>
          <c:marker>
            <c:symbol val="none"/>
          </c:marker>
          <c:cat>
            <c:strRef>
              <c:f>'ME04'!$A$27:$A$39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73B-4773-96A8-67ED7ADC08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'ME05'!$B$26</c:f>
              <c:strCache>
                <c:ptCount val="1"/>
                <c:pt idx="0">
                  <c:v>Datos</c:v>
                </c:pt>
              </c:strCache>
            </c:strRef>
          </c:tx>
          <c:spPr>
            <a:solidFill>
              <a:srgbClr val="004586"/>
            </a:solidFill>
            <a:ln w="25400">
              <a:noFill/>
            </a:ln>
          </c:spPr>
          <c:invertIfNegative val="0"/>
          <c:cat>
            <c:strRef>
              <c:f>'ME05'!$A$27:$A$39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BA9F-42E7-8C75-D4758F34C2EF}"/>
            </c:ext>
          </c:extLst>
        </c:ser>
        <c:ser>
          <c:idx val="1"/>
          <c:order val="1"/>
          <c:tx>
            <c:strRef>
              <c:f>'ME05'!$C$26</c:f>
              <c:strCache>
                <c:ptCount val="1"/>
                <c:pt idx="0">
                  <c:v>Meta Vigencia</c:v>
                </c:pt>
              </c:strCache>
            </c:strRef>
          </c:tx>
          <c:spPr>
            <a:solidFill>
              <a:srgbClr val="FF420E"/>
            </a:solidFill>
            <a:ln w="25400">
              <a:noFill/>
            </a:ln>
          </c:spPr>
          <c:invertIfNegative val="0"/>
          <c:cat>
            <c:strRef>
              <c:f>'ME05'!$A$27:$A$39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A9F-42E7-8C75-D4758F34C2E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'ME05'!$D$26</c:f>
              <c:strCache>
                <c:ptCount val="1"/>
                <c:pt idx="0">
                  <c:v>Meta - Rango</c:v>
                </c:pt>
              </c:strCache>
            </c:strRef>
          </c:tx>
          <c:spPr>
            <a:ln w="38100">
              <a:solidFill>
                <a:srgbClr val="FFD320"/>
              </a:solidFill>
              <a:prstDash val="solid"/>
            </a:ln>
          </c:spPr>
          <c:marker>
            <c:symbol val="none"/>
          </c:marker>
          <c:cat>
            <c:strRef>
              <c:f>'ME05'!$A$27:$A$39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A9F-42E7-8C75-D4758F34C2E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'ME06'!$B$26</c:f>
              <c:strCache>
                <c:ptCount val="1"/>
                <c:pt idx="0">
                  <c:v>Datos</c:v>
                </c:pt>
              </c:strCache>
            </c:strRef>
          </c:tx>
          <c:spPr>
            <a:solidFill>
              <a:srgbClr val="004586"/>
            </a:solidFill>
            <a:ln w="25400">
              <a:noFill/>
            </a:ln>
          </c:spPr>
          <c:invertIfNegative val="0"/>
          <c:cat>
            <c:strRef>
              <c:f>'ME06'!$A$27:$A$39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'ME06'!$B$27:$B$39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2</c:v>
                </c:pt>
                <c:pt idx="12">
                  <c:v>1.5</c:v>
                </c:pt>
              </c:numCache>
            </c:numRef>
          </c:val>
          <c:extLst>
            <c:ext xmlns:c16="http://schemas.microsoft.com/office/drawing/2014/chart" uri="{C3380CC4-5D6E-409C-BE32-E72D297353CC}">
              <c16:uniqueId val="{00000000-84BE-4AF8-A109-2CA51DE06748}"/>
            </c:ext>
          </c:extLst>
        </c:ser>
        <c:ser>
          <c:idx val="1"/>
          <c:order val="1"/>
          <c:tx>
            <c:strRef>
              <c:f>'ME06'!$C$26</c:f>
              <c:strCache>
                <c:ptCount val="1"/>
                <c:pt idx="0">
                  <c:v>Meta Vigencia</c:v>
                </c:pt>
              </c:strCache>
            </c:strRef>
          </c:tx>
          <c:spPr>
            <a:solidFill>
              <a:srgbClr val="FF420E"/>
            </a:solidFill>
            <a:ln w="25400">
              <a:noFill/>
            </a:ln>
          </c:spPr>
          <c:invertIfNegative val="0"/>
          <c:cat>
            <c:strRef>
              <c:f>'ME06'!$A$27:$A$39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'ME06'!$C$27:$C$39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4BE-4AF8-A109-2CA51DE0674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'ME06'!$D$26</c:f>
              <c:strCache>
                <c:ptCount val="1"/>
                <c:pt idx="0">
                  <c:v>Meta - Rango</c:v>
                </c:pt>
              </c:strCache>
            </c:strRef>
          </c:tx>
          <c:spPr>
            <a:ln w="38100">
              <a:solidFill>
                <a:srgbClr val="FFD320"/>
              </a:solidFill>
              <a:prstDash val="solid"/>
            </a:ln>
          </c:spPr>
          <c:marker>
            <c:symbol val="none"/>
          </c:marker>
          <c:cat>
            <c:strRef>
              <c:f>'ME06'!$A$27:$A$39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4BE-4AF8-A109-2CA51DE0674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'ME07'!$B$26</c:f>
              <c:strCache>
                <c:ptCount val="1"/>
                <c:pt idx="0">
                  <c:v>Datos</c:v>
                </c:pt>
              </c:strCache>
            </c:strRef>
          </c:tx>
          <c:spPr>
            <a:solidFill>
              <a:srgbClr val="004586"/>
            </a:solidFill>
            <a:ln w="25400">
              <a:noFill/>
            </a:ln>
          </c:spPr>
          <c:invertIfNegative val="0"/>
          <c:cat>
            <c:strRef>
              <c:f>'ME07'!$A$27:$A$39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'ME07'!$B$27:$B$39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C83C-4AB4-9620-6C98BEA2AAC1}"/>
            </c:ext>
          </c:extLst>
        </c:ser>
        <c:ser>
          <c:idx val="1"/>
          <c:order val="1"/>
          <c:tx>
            <c:strRef>
              <c:f>'ME07'!$C$26</c:f>
              <c:strCache>
                <c:ptCount val="1"/>
                <c:pt idx="0">
                  <c:v>Meta Vigencia</c:v>
                </c:pt>
              </c:strCache>
            </c:strRef>
          </c:tx>
          <c:spPr>
            <a:solidFill>
              <a:srgbClr val="FF420E"/>
            </a:solidFill>
            <a:ln w="25400">
              <a:noFill/>
            </a:ln>
          </c:spPr>
          <c:invertIfNegative val="0"/>
          <c:cat>
            <c:strRef>
              <c:f>'ME07'!$A$27:$A$39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'ME07'!$C$27:$C$39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C83C-4AB4-9620-6C98BEA2AAC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'ME07'!$D$26</c:f>
              <c:strCache>
                <c:ptCount val="1"/>
                <c:pt idx="0">
                  <c:v>Meta - Rango</c:v>
                </c:pt>
              </c:strCache>
            </c:strRef>
          </c:tx>
          <c:spPr>
            <a:ln w="38100">
              <a:solidFill>
                <a:srgbClr val="FFD320"/>
              </a:solidFill>
              <a:prstDash val="solid"/>
            </a:ln>
          </c:spPr>
          <c:marker>
            <c:symbol val="none"/>
          </c:marker>
          <c:cat>
            <c:strRef>
              <c:f>'ME07'!$A$27:$A$39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83C-4AB4-9620-6C98BEA2AAC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'ME09'!$B$26</c:f>
              <c:strCache>
                <c:ptCount val="1"/>
                <c:pt idx="0">
                  <c:v>Datos</c:v>
                </c:pt>
              </c:strCache>
            </c:strRef>
          </c:tx>
          <c:spPr>
            <a:solidFill>
              <a:srgbClr val="004586"/>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'ME09'!$B$27:$B$39</c:f>
              <c:numCache>
                <c:formatCode>0%</c:formatCode>
                <c:ptCount val="13"/>
                <c:pt idx="0">
                  <c:v>0</c:v>
                </c:pt>
                <c:pt idx="1">
                  <c:v>0</c:v>
                </c:pt>
                <c:pt idx="2">
                  <c:v>0</c:v>
                </c:pt>
                <c:pt idx="3">
                  <c:v>0</c:v>
                </c:pt>
                <c:pt idx="4">
                  <c:v>0</c:v>
                </c:pt>
                <c:pt idx="5">
                  <c:v>0.5</c:v>
                </c:pt>
                <c:pt idx="6">
                  <c:v>0</c:v>
                </c:pt>
                <c:pt idx="7">
                  <c:v>0</c:v>
                </c:pt>
                <c:pt idx="8">
                  <c:v>0</c:v>
                </c:pt>
                <c:pt idx="9">
                  <c:v>0</c:v>
                </c:pt>
                <c:pt idx="10">
                  <c:v>0</c:v>
                </c:pt>
                <c:pt idx="11">
                  <c:v>1</c:v>
                </c:pt>
                <c:pt idx="12">
                  <c:v>0.66666666666666663</c:v>
                </c:pt>
              </c:numCache>
            </c:numRef>
          </c:val>
          <c:extLst>
            <c:ext xmlns:c16="http://schemas.microsoft.com/office/drawing/2014/chart" uri="{C3380CC4-5D6E-409C-BE32-E72D297353CC}">
              <c16:uniqueId val="{00000000-E885-4361-AEC5-AE67C9CBB800}"/>
            </c:ext>
          </c:extLst>
        </c:ser>
        <c:ser>
          <c:idx val="1"/>
          <c:order val="1"/>
          <c:tx>
            <c:strRef>
              <c:f>'ME09'!$C$26</c:f>
              <c:strCache>
                <c:ptCount val="1"/>
                <c:pt idx="0">
                  <c:v>Meta Vigencia</c:v>
                </c:pt>
              </c:strCache>
            </c:strRef>
          </c:tx>
          <c:spPr>
            <a:solidFill>
              <a:srgbClr val="FF420E"/>
            </a:solidFill>
            <a:ln w="25400">
              <a:noFill/>
            </a:ln>
          </c:spPr>
          <c:invertIfNegative val="0"/>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885-4361-AEC5-AE67C9CBB80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'ME09'!$D$26</c:f>
              <c:strCache>
                <c:ptCount val="1"/>
                <c:pt idx="0">
                  <c:v>Meta - Rango</c:v>
                </c:pt>
              </c:strCache>
            </c:strRef>
          </c:tx>
          <c:spPr>
            <a:ln w="38100">
              <a:solidFill>
                <a:srgbClr val="FFD320"/>
              </a:solidFill>
              <a:prstDash val="solid"/>
            </a:ln>
          </c:spPr>
          <c:marker>
            <c:symbol val="none"/>
          </c:marker>
          <c:cat>
            <c:strRef>
              <c:f>'ME09'!$A$27:$A$39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885-4361-AEC5-AE67C9CBB80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'ME10'!$B$26</c:f>
              <c:strCache>
                <c:ptCount val="1"/>
                <c:pt idx="0">
                  <c:v>Datos</c:v>
                </c:pt>
              </c:strCache>
            </c:strRef>
          </c:tx>
          <c:spPr>
            <a:solidFill>
              <a:srgbClr val="004586"/>
            </a:solidFill>
            <a:ln w="25400">
              <a:noFill/>
            </a:ln>
          </c:spPr>
          <c:invertIfNegative val="0"/>
          <c:cat>
            <c:strRef>
              <c:f>'ME10'!$A$27:$A$39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'ME10'!$B$27:$B$39</c:f>
              <c:numCache>
                <c:formatCode>0%</c:formatCode>
                <c:ptCount val="13"/>
                <c:pt idx="0">
                  <c:v>0</c:v>
                </c:pt>
                <c:pt idx="1">
                  <c:v>0</c:v>
                </c:pt>
                <c:pt idx="2">
                  <c:v>1</c:v>
                </c:pt>
                <c:pt idx="3">
                  <c:v>0</c:v>
                </c:pt>
                <c:pt idx="4">
                  <c:v>0</c:v>
                </c:pt>
                <c:pt idx="5">
                  <c:v>0.88888888888888884</c:v>
                </c:pt>
                <c:pt idx="6">
                  <c:v>0</c:v>
                </c:pt>
                <c:pt idx="7">
                  <c:v>0</c:v>
                </c:pt>
                <c:pt idx="8">
                  <c:v>1</c:v>
                </c:pt>
                <c:pt idx="9">
                  <c:v>0</c:v>
                </c:pt>
                <c:pt idx="10">
                  <c:v>0</c:v>
                </c:pt>
                <c:pt idx="11">
                  <c:v>1</c:v>
                </c:pt>
                <c:pt idx="12">
                  <c:v>0.96825396825396826</c:v>
                </c:pt>
              </c:numCache>
            </c:numRef>
          </c:val>
          <c:extLst>
            <c:ext xmlns:c16="http://schemas.microsoft.com/office/drawing/2014/chart" uri="{C3380CC4-5D6E-409C-BE32-E72D297353CC}">
              <c16:uniqueId val="{00000000-8201-4AC6-8488-267C308859E0}"/>
            </c:ext>
          </c:extLst>
        </c:ser>
        <c:ser>
          <c:idx val="1"/>
          <c:order val="1"/>
          <c:tx>
            <c:strRef>
              <c:f>'ME10'!$C$26</c:f>
              <c:strCache>
                <c:ptCount val="1"/>
                <c:pt idx="0">
                  <c:v>Meta Vigencia</c:v>
                </c:pt>
              </c:strCache>
            </c:strRef>
          </c:tx>
          <c:spPr>
            <a:solidFill>
              <a:srgbClr val="FF420E"/>
            </a:solidFill>
            <a:ln w="25400">
              <a:noFill/>
            </a:ln>
          </c:spPr>
          <c:invertIfNegative val="0"/>
          <c:cat>
            <c:strRef>
              <c:f>'ME10'!$A$27:$A$39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'ME10'!$C$27:$C$39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201-4AC6-8488-267C308859E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'ME10'!$D$26</c:f>
              <c:strCache>
                <c:ptCount val="1"/>
                <c:pt idx="0">
                  <c:v>Meta - Rango</c:v>
                </c:pt>
              </c:strCache>
            </c:strRef>
          </c:tx>
          <c:spPr>
            <a:ln w="38100">
              <a:solidFill>
                <a:srgbClr val="FFD320"/>
              </a:solidFill>
              <a:prstDash val="solid"/>
            </a:ln>
          </c:spPr>
          <c:marker>
            <c:symbol val="none"/>
          </c:marker>
          <c:cat>
            <c:strRef>
              <c:f>'ME10'!$A$27:$A$39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201-4AC6-8488-267C308859E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'ME11'!$B$26</c:f>
              <c:strCache>
                <c:ptCount val="1"/>
                <c:pt idx="0">
                  <c:v>Datos</c:v>
                </c:pt>
              </c:strCache>
            </c:strRef>
          </c:tx>
          <c:spPr>
            <a:solidFill>
              <a:srgbClr val="004586"/>
            </a:solidFill>
            <a:ln w="25400">
              <a:noFill/>
            </a:ln>
          </c:spPr>
          <c:invertIfNegative val="0"/>
          <c:cat>
            <c:strRef>
              <c:f>'ME11'!$A$27:$A$39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D80-4091-BBEE-1363C683836B}"/>
            </c:ext>
          </c:extLst>
        </c:ser>
        <c:ser>
          <c:idx val="1"/>
          <c:order val="1"/>
          <c:tx>
            <c:strRef>
              <c:f>'ME11'!$C$26</c:f>
              <c:strCache>
                <c:ptCount val="1"/>
                <c:pt idx="0">
                  <c:v>Meta Vigencia</c:v>
                </c:pt>
              </c:strCache>
            </c:strRef>
          </c:tx>
          <c:spPr>
            <a:solidFill>
              <a:srgbClr val="FF420E"/>
            </a:solidFill>
            <a:ln w="25400">
              <a:noFill/>
            </a:ln>
          </c:spPr>
          <c:invertIfNegative val="0"/>
          <c:cat>
            <c:strRef>
              <c:f>'ME11'!$A$27:$A$39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D80-4091-BBEE-1363C683836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'ME11'!$D$26</c:f>
              <c:strCache>
                <c:ptCount val="1"/>
                <c:pt idx="0">
                  <c:v>Meta - Rango</c:v>
                </c:pt>
              </c:strCache>
            </c:strRef>
          </c:tx>
          <c:spPr>
            <a:ln w="38100">
              <a:solidFill>
                <a:srgbClr val="FFD320"/>
              </a:solidFill>
              <a:prstDash val="solid"/>
            </a:ln>
          </c:spPr>
          <c:marker>
            <c:symbol val="none"/>
          </c:marker>
          <c:cat>
            <c:strRef>
              <c:f>'ME11'!$A$27:$A$39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D80-4091-BBEE-1363C683836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'AI05'!$B$26</c:f>
              <c:strCache>
                <c:ptCount val="1"/>
                <c:pt idx="0">
                  <c:v>Datos</c:v>
                </c:pt>
              </c:strCache>
            </c:strRef>
          </c:tx>
          <c:spPr>
            <a:solidFill>
              <a:srgbClr val="004586"/>
            </a:solidFill>
            <a:ln w="25400">
              <a:noFill/>
            </a:ln>
          </c:spPr>
          <c:invertIfNegative val="0"/>
          <c:cat>
            <c:strRef>
              <c:f>'AI05'!$A$27:$A$39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'AI05'!$B$27:$B$39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687-477A-B9E7-8499F96100CA}"/>
            </c:ext>
          </c:extLst>
        </c:ser>
        <c:ser>
          <c:idx val="1"/>
          <c:order val="1"/>
          <c:tx>
            <c:strRef>
              <c:f>'AI05'!$C$26</c:f>
              <c:strCache>
                <c:ptCount val="1"/>
                <c:pt idx="0">
                  <c:v>Meta Vigencia</c:v>
                </c:pt>
              </c:strCache>
            </c:strRef>
          </c:tx>
          <c:spPr>
            <a:solidFill>
              <a:srgbClr val="FF420E"/>
            </a:solidFill>
            <a:ln w="25400">
              <a:noFill/>
            </a:ln>
          </c:spPr>
          <c:invertIfNegative val="0"/>
          <c:cat>
            <c:strRef>
              <c:f>'AI05'!$A$27:$A$39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687-477A-B9E7-8499F96100C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'AI05'!$D$26</c:f>
              <c:strCache>
                <c:ptCount val="1"/>
                <c:pt idx="0">
                  <c:v>Meta - Rango</c:v>
                </c:pt>
              </c:strCache>
            </c:strRef>
          </c:tx>
          <c:spPr>
            <a:ln w="38100">
              <a:solidFill>
                <a:srgbClr val="FFD320"/>
              </a:solidFill>
              <a:prstDash val="solid"/>
            </a:ln>
          </c:spPr>
          <c:marker>
            <c:symbol val="none"/>
          </c:marker>
          <c:cat>
            <c:strRef>
              <c:f>'AI05'!$A$27:$A$39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687-477A-B9E7-8499F96100C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'ME13'!$B$26</c:f>
              <c:strCache>
                <c:ptCount val="1"/>
                <c:pt idx="0">
                  <c:v>Datos</c:v>
                </c:pt>
              </c:strCache>
            </c:strRef>
          </c:tx>
          <c:spPr>
            <a:solidFill>
              <a:srgbClr val="004586"/>
            </a:solidFill>
            <a:ln w="25400">
              <a:noFill/>
            </a:ln>
          </c:spPr>
          <c:invertIfNegative val="0"/>
          <c:cat>
            <c:strRef>
              <c:f>'ME13'!$A$27:$A$39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'ME13'!$B$27:$B$39</c:f>
              <c:numCache>
                <c:formatCode>0%</c:formatCode>
                <c:ptCount val="13"/>
                <c:pt idx="0">
                  <c:v>0</c:v>
                </c:pt>
                <c:pt idx="1">
                  <c:v>0</c:v>
                </c:pt>
                <c:pt idx="2">
                  <c:v>0.83333333333333337</c:v>
                </c:pt>
                <c:pt idx="3">
                  <c:v>0</c:v>
                </c:pt>
                <c:pt idx="4">
                  <c:v>0</c:v>
                </c:pt>
                <c:pt idx="5">
                  <c:v>0.69230769230769229</c:v>
                </c:pt>
                <c:pt idx="6">
                  <c:v>0</c:v>
                </c:pt>
                <c:pt idx="7">
                  <c:v>0</c:v>
                </c:pt>
                <c:pt idx="8">
                  <c:v>1</c:v>
                </c:pt>
                <c:pt idx="9">
                  <c:v>0</c:v>
                </c:pt>
                <c:pt idx="10">
                  <c:v>0</c:v>
                </c:pt>
                <c:pt idx="11">
                  <c:v>0.81818181818181823</c:v>
                </c:pt>
                <c:pt idx="12">
                  <c:v>0.82978723404255317</c:v>
                </c:pt>
              </c:numCache>
            </c:numRef>
          </c:val>
          <c:extLst>
            <c:ext xmlns:c16="http://schemas.microsoft.com/office/drawing/2014/chart" uri="{C3380CC4-5D6E-409C-BE32-E72D297353CC}">
              <c16:uniqueId val="{00000000-9EE1-439D-ABF0-70640ECBFB46}"/>
            </c:ext>
          </c:extLst>
        </c:ser>
        <c:ser>
          <c:idx val="1"/>
          <c:order val="1"/>
          <c:tx>
            <c:strRef>
              <c:f>'ME13'!$C$26</c:f>
              <c:strCache>
                <c:ptCount val="1"/>
                <c:pt idx="0">
                  <c:v>Meta Vigencia</c:v>
                </c:pt>
              </c:strCache>
            </c:strRef>
          </c:tx>
          <c:spPr>
            <a:solidFill>
              <a:srgbClr val="FF420E"/>
            </a:solidFill>
            <a:ln w="25400">
              <a:noFill/>
            </a:ln>
          </c:spPr>
          <c:invertIfNegative val="0"/>
          <c:cat>
            <c:strRef>
              <c:f>'ME13'!$A$27:$A$39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EE1-439D-ABF0-70640ECBFB4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'ME13'!$D$26</c:f>
              <c:strCache>
                <c:ptCount val="1"/>
                <c:pt idx="0">
                  <c:v>Meta - Rango</c:v>
                </c:pt>
              </c:strCache>
            </c:strRef>
          </c:tx>
          <c:spPr>
            <a:ln w="38100">
              <a:solidFill>
                <a:srgbClr val="FFD320"/>
              </a:solidFill>
              <a:prstDash val="solid"/>
            </a:ln>
          </c:spPr>
          <c:marker>
            <c:symbol val="none"/>
          </c:marker>
          <c:cat>
            <c:strRef>
              <c:f>'ME13'!$A$27:$A$39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EE1-439D-ABF0-70640ECBFB4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'ME14'!$B$26</c:f>
              <c:strCache>
                <c:ptCount val="1"/>
                <c:pt idx="0">
                  <c:v>Datos</c:v>
                </c:pt>
              </c:strCache>
            </c:strRef>
          </c:tx>
          <c:spPr>
            <a:solidFill>
              <a:srgbClr val="004586"/>
            </a:solidFill>
            <a:ln w="25400">
              <a:noFill/>
            </a:ln>
          </c:spPr>
          <c:invertIfNegative val="0"/>
          <c:cat>
            <c:strRef>
              <c:f>'ME14'!$A$27:$A$39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4E7-4C03-8893-E20FAEC0B904}"/>
            </c:ext>
          </c:extLst>
        </c:ser>
        <c:ser>
          <c:idx val="1"/>
          <c:order val="1"/>
          <c:tx>
            <c:strRef>
              <c:f>'ME14'!$C$26</c:f>
              <c:strCache>
                <c:ptCount val="1"/>
                <c:pt idx="0">
                  <c:v>Meta Vigencia</c:v>
                </c:pt>
              </c:strCache>
            </c:strRef>
          </c:tx>
          <c:spPr>
            <a:solidFill>
              <a:srgbClr val="FF420E"/>
            </a:solidFill>
            <a:ln w="25400">
              <a:noFill/>
            </a:ln>
          </c:spPr>
          <c:invertIfNegative val="0"/>
          <c:cat>
            <c:strRef>
              <c:f>'ME14'!$A$27:$A$39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4E7-4C03-8893-E20FAEC0B90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'ME14'!$D$26</c:f>
              <c:strCache>
                <c:ptCount val="1"/>
                <c:pt idx="0">
                  <c:v>Meta - Rango</c:v>
                </c:pt>
              </c:strCache>
            </c:strRef>
          </c:tx>
          <c:spPr>
            <a:ln w="38100">
              <a:solidFill>
                <a:srgbClr val="FFD320"/>
              </a:solidFill>
              <a:prstDash val="solid"/>
            </a:ln>
          </c:spPr>
          <c:marker>
            <c:symbol val="none"/>
          </c:marker>
          <c:cat>
            <c:strRef>
              <c:f>'ME14'!$A$27:$A$39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4E7-4C03-8893-E20FAEC0B90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'ME15'!$B$26</c:f>
              <c:strCache>
                <c:ptCount val="1"/>
                <c:pt idx="0">
                  <c:v>Datos</c:v>
                </c:pt>
              </c:strCache>
            </c:strRef>
          </c:tx>
          <c:spPr>
            <a:solidFill>
              <a:srgbClr val="004586"/>
            </a:solidFill>
            <a:ln w="25400">
              <a:noFill/>
            </a:ln>
          </c:spPr>
          <c:invertIfNegative val="0"/>
          <c:cat>
            <c:strRef>
              <c:f>'ME15'!$A$27:$A$39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4127-421B-8A85-59F68BE13FB3}"/>
            </c:ext>
          </c:extLst>
        </c:ser>
        <c:ser>
          <c:idx val="1"/>
          <c:order val="1"/>
          <c:tx>
            <c:strRef>
              <c:f>'ME15'!$C$26</c:f>
              <c:strCache>
                <c:ptCount val="1"/>
                <c:pt idx="0">
                  <c:v>Meta Vigencia</c:v>
                </c:pt>
              </c:strCache>
            </c:strRef>
          </c:tx>
          <c:spPr>
            <a:solidFill>
              <a:srgbClr val="FF420E"/>
            </a:solidFill>
            <a:ln w="25400">
              <a:noFill/>
            </a:ln>
          </c:spPr>
          <c:invertIfNegative val="0"/>
          <c:cat>
            <c:strRef>
              <c:f>'ME15'!$A$27:$A$39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4127-421B-8A85-59F68BE13FB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'ME15'!$D$26</c:f>
              <c:strCache>
                <c:ptCount val="1"/>
                <c:pt idx="0">
                  <c:v>Meta - Rango</c:v>
                </c:pt>
              </c:strCache>
            </c:strRef>
          </c:tx>
          <c:spPr>
            <a:ln w="38100">
              <a:solidFill>
                <a:srgbClr val="FFD320"/>
              </a:solidFill>
              <a:prstDash val="solid"/>
            </a:ln>
          </c:spPr>
          <c:marker>
            <c:symbol val="none"/>
          </c:marker>
          <c:cat>
            <c:strRef>
              <c:f>'ME15'!$A$27:$A$39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127-421B-8A85-59F68BE13FB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'ME16'!$B$26</c:f>
              <c:strCache>
                <c:ptCount val="1"/>
                <c:pt idx="0">
                  <c:v>Datos</c:v>
                </c:pt>
              </c:strCache>
            </c:strRef>
          </c:tx>
          <c:spPr>
            <a:solidFill>
              <a:srgbClr val="004586"/>
            </a:solidFill>
            <a:ln w="25400">
              <a:noFill/>
            </a:ln>
          </c:spPr>
          <c:invertIfNegative val="0"/>
          <c:cat>
            <c:strRef>
              <c:f>'ME16'!$A$27:$A$39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'ME16'!$B$27:$B$39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5458-4D05-A549-4823326D2153}"/>
            </c:ext>
          </c:extLst>
        </c:ser>
        <c:ser>
          <c:idx val="1"/>
          <c:order val="1"/>
          <c:tx>
            <c:strRef>
              <c:f>'ME16'!$C$26</c:f>
              <c:strCache>
                <c:ptCount val="1"/>
                <c:pt idx="0">
                  <c:v>Meta Vigencia</c:v>
                </c:pt>
              </c:strCache>
            </c:strRef>
          </c:tx>
          <c:spPr>
            <a:solidFill>
              <a:srgbClr val="FF420E"/>
            </a:solidFill>
            <a:ln w="25400">
              <a:noFill/>
            </a:ln>
          </c:spPr>
          <c:invertIfNegative val="0"/>
          <c:cat>
            <c:strRef>
              <c:f>'ME16'!$A$27:$A$39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'ME16'!$C$27:$C$39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5458-4D05-A549-4823326D215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'ME16'!$D$26</c:f>
              <c:strCache>
                <c:ptCount val="1"/>
                <c:pt idx="0">
                  <c:v>Meta - Rango</c:v>
                </c:pt>
              </c:strCache>
            </c:strRef>
          </c:tx>
          <c:spPr>
            <a:ln w="38100">
              <a:solidFill>
                <a:srgbClr val="FFD320"/>
              </a:solidFill>
              <a:prstDash val="solid"/>
            </a:ln>
          </c:spPr>
          <c:marker>
            <c:symbol val="none"/>
          </c:marker>
          <c:cat>
            <c:strRef>
              <c:f>'ME16'!$A$27:$A$39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458-4D05-A549-4823326D215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'ME17'!$B$26</c:f>
              <c:strCache>
                <c:ptCount val="1"/>
                <c:pt idx="0">
                  <c:v>Datos</c:v>
                </c:pt>
              </c:strCache>
            </c:strRef>
          </c:tx>
          <c:spPr>
            <a:solidFill>
              <a:srgbClr val="004586"/>
            </a:solidFill>
            <a:ln w="25400">
              <a:noFill/>
            </a:ln>
          </c:spPr>
          <c:invertIfNegative val="0"/>
          <c:cat>
            <c:strRef>
              <c:f>'ME17'!$A$27:$A$39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004-4ACF-A894-BA80EC0B6E79}"/>
            </c:ext>
          </c:extLst>
        </c:ser>
        <c:ser>
          <c:idx val="1"/>
          <c:order val="1"/>
          <c:tx>
            <c:strRef>
              <c:f>'ME17'!$C$26</c:f>
              <c:strCache>
                <c:ptCount val="1"/>
                <c:pt idx="0">
                  <c:v>Meta Vigencia</c:v>
                </c:pt>
              </c:strCache>
            </c:strRef>
          </c:tx>
          <c:spPr>
            <a:solidFill>
              <a:srgbClr val="FF420E"/>
            </a:solidFill>
            <a:ln w="25400">
              <a:noFill/>
            </a:ln>
          </c:spPr>
          <c:invertIfNegative val="0"/>
          <c:cat>
            <c:strRef>
              <c:f>'ME17'!$A$27:$A$39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004-4ACF-A894-BA80EC0B6E7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'ME17'!$D$26</c:f>
              <c:strCache>
                <c:ptCount val="1"/>
                <c:pt idx="0">
                  <c:v>Meta - Rango</c:v>
                </c:pt>
              </c:strCache>
            </c:strRef>
          </c:tx>
          <c:spPr>
            <a:ln w="38100">
              <a:solidFill>
                <a:srgbClr val="FFD320"/>
              </a:solidFill>
              <a:prstDash val="solid"/>
            </a:ln>
          </c:spPr>
          <c:marker>
            <c:symbol val="none"/>
          </c:marker>
          <c:cat>
            <c:strRef>
              <c:f>'ME17'!$A$27:$A$39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004-4ACF-A894-BA80EC0B6E7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'ME18'!$B$26</c:f>
              <c:strCache>
                <c:ptCount val="1"/>
                <c:pt idx="0">
                  <c:v>Datos</c:v>
                </c:pt>
              </c:strCache>
            </c:strRef>
          </c:tx>
          <c:spPr>
            <a:solidFill>
              <a:srgbClr val="004586"/>
            </a:solidFill>
            <a:ln w="25400">
              <a:noFill/>
            </a:ln>
          </c:spPr>
          <c:invertIfNegative val="0"/>
          <c:cat>
            <c:strRef>
              <c:f>'ME18'!$A$27:$A$39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EA6-4FA3-8C77-D835DD67F45B}"/>
            </c:ext>
          </c:extLst>
        </c:ser>
        <c:ser>
          <c:idx val="1"/>
          <c:order val="1"/>
          <c:tx>
            <c:strRef>
              <c:f>'ME18'!$C$26</c:f>
              <c:strCache>
                <c:ptCount val="1"/>
                <c:pt idx="0">
                  <c:v>Meta Vigencia</c:v>
                </c:pt>
              </c:strCache>
            </c:strRef>
          </c:tx>
          <c:spPr>
            <a:solidFill>
              <a:srgbClr val="FF420E"/>
            </a:solidFill>
            <a:ln w="25400">
              <a:noFill/>
            </a:ln>
          </c:spPr>
          <c:invertIfNegative val="0"/>
          <c:cat>
            <c:strRef>
              <c:f>'ME18'!$A$27:$A$39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EA6-4FA3-8C77-D835DD67F45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'ME18'!$D$26</c:f>
              <c:strCache>
                <c:ptCount val="1"/>
                <c:pt idx="0">
                  <c:v>Meta - Rango</c:v>
                </c:pt>
              </c:strCache>
            </c:strRef>
          </c:tx>
          <c:spPr>
            <a:ln w="38100">
              <a:solidFill>
                <a:srgbClr val="FFD320"/>
              </a:solidFill>
              <a:prstDash val="solid"/>
            </a:ln>
          </c:spPr>
          <c:marker>
            <c:symbol val="none"/>
          </c:marker>
          <c:cat>
            <c:strRef>
              <c:f>'ME18'!$A$27:$A$39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EA6-4FA3-8C77-D835DD67F45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'ME19'!$B$26</c:f>
              <c:strCache>
                <c:ptCount val="1"/>
                <c:pt idx="0">
                  <c:v>Datos</c:v>
                </c:pt>
              </c:strCache>
            </c:strRef>
          </c:tx>
          <c:spPr>
            <a:solidFill>
              <a:srgbClr val="004586"/>
            </a:solidFill>
            <a:ln w="25400">
              <a:noFill/>
            </a:ln>
          </c:spPr>
          <c:invertIfNegative val="0"/>
          <c:cat>
            <c:strRef>
              <c:f>'ME19'!$A$27:$A$39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'ME19'!$B$27:$B$39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10A-487B-BB52-F3976734E601}"/>
            </c:ext>
          </c:extLst>
        </c:ser>
        <c:ser>
          <c:idx val="1"/>
          <c:order val="1"/>
          <c:tx>
            <c:strRef>
              <c:f>'ME19'!$C$26</c:f>
              <c:strCache>
                <c:ptCount val="1"/>
                <c:pt idx="0">
                  <c:v>Meta Vigencia</c:v>
                </c:pt>
              </c:strCache>
            </c:strRef>
          </c:tx>
          <c:spPr>
            <a:solidFill>
              <a:srgbClr val="FF420E"/>
            </a:solidFill>
            <a:ln w="25400">
              <a:noFill/>
            </a:ln>
          </c:spPr>
          <c:invertIfNegative val="0"/>
          <c:cat>
            <c:strRef>
              <c:f>'ME19'!$A$27:$A$39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'ME19'!$C$27:$C$39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10A-487B-BB52-F3976734E60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'ME19'!$D$26</c:f>
              <c:strCache>
                <c:ptCount val="1"/>
                <c:pt idx="0">
                  <c:v>Meta - Rango</c:v>
                </c:pt>
              </c:strCache>
            </c:strRef>
          </c:tx>
          <c:spPr>
            <a:ln w="38100">
              <a:solidFill>
                <a:srgbClr val="FFD320"/>
              </a:solidFill>
              <a:prstDash val="solid"/>
            </a:ln>
          </c:spPr>
          <c:marker>
            <c:symbol val="none"/>
          </c:marker>
          <c:cat>
            <c:strRef>
              <c:f>'ME19'!$A$27:$A$39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'ME19'!$D$27:$D$39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10A-487B-BB52-F3976734E60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'MI01'!$B$26</c:f>
              <c:strCache>
                <c:ptCount val="1"/>
                <c:pt idx="0">
                  <c:v>Datos</c:v>
                </c:pt>
              </c:strCache>
            </c:strRef>
          </c:tx>
          <c:spPr>
            <a:solidFill>
              <a:srgbClr val="004586"/>
            </a:solidFill>
            <a:ln w="25400">
              <a:noFill/>
            </a:ln>
          </c:spPr>
          <c:invertIfNegative val="0"/>
          <c:cat>
            <c:strRef>
              <c:f>'MI01'!$A$27:$A$39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'MI01'!$B$27:$B$39</c:f>
              <c:numCache>
                <c:formatCode>0%</c:formatCode>
                <c:ptCount val="13"/>
                <c:pt idx="0">
                  <c:v>0</c:v>
                </c:pt>
                <c:pt idx="1">
                  <c:v>0</c:v>
                </c:pt>
                <c:pt idx="2">
                  <c:v>1</c:v>
                </c:pt>
                <c:pt idx="3">
                  <c:v>0</c:v>
                </c:pt>
                <c:pt idx="4">
                  <c:v>0</c:v>
                </c:pt>
                <c:pt idx="5">
                  <c:v>0.7857142857142857</c:v>
                </c:pt>
                <c:pt idx="6">
                  <c:v>0</c:v>
                </c:pt>
                <c:pt idx="7">
                  <c:v>0</c:v>
                </c:pt>
                <c:pt idx="8">
                  <c:v>1.375</c:v>
                </c:pt>
                <c:pt idx="9">
                  <c:v>0</c:v>
                </c:pt>
                <c:pt idx="10">
                  <c:v>0</c:v>
                </c:pt>
                <c:pt idx="11">
                  <c:v>1</c:v>
                </c:pt>
                <c:pt idx="12">
                  <c:v>1</c:v>
                </c:pt>
              </c:numCache>
            </c:numRef>
          </c:val>
          <c:extLst>
            <c:ext xmlns:c16="http://schemas.microsoft.com/office/drawing/2014/chart" uri="{C3380CC4-5D6E-409C-BE32-E72D297353CC}">
              <c16:uniqueId val="{00000000-E2F5-4A51-8206-9750594EB7F3}"/>
            </c:ext>
          </c:extLst>
        </c:ser>
        <c:ser>
          <c:idx val="1"/>
          <c:order val="1"/>
          <c:tx>
            <c:strRef>
              <c:f>'MI01'!$C$26</c:f>
              <c:strCache>
                <c:ptCount val="1"/>
                <c:pt idx="0">
                  <c:v>Meta Vigencia</c:v>
                </c:pt>
              </c:strCache>
            </c:strRef>
          </c:tx>
          <c:spPr>
            <a:solidFill>
              <a:srgbClr val="FF420E"/>
            </a:solidFill>
            <a:ln w="25400">
              <a:noFill/>
            </a:ln>
          </c:spPr>
          <c:invertIfNegative val="0"/>
          <c:cat>
            <c:strRef>
              <c:f>'MI01'!$A$27:$A$39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c:v>
                </c:pt>
              </c:numCache>
            </c:numRef>
          </c:val>
          <c:extLst>
            <c:ext xmlns:c16="http://schemas.microsoft.com/office/drawing/2014/chart" uri="{C3380CC4-5D6E-409C-BE32-E72D297353CC}">
              <c16:uniqueId val="{00000001-E2F5-4A51-8206-9750594EB7F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'MI01'!$D$26</c:f>
              <c:strCache>
                <c:ptCount val="1"/>
                <c:pt idx="0">
                  <c:v>Meta - Rango</c:v>
                </c:pt>
              </c:strCache>
            </c:strRef>
          </c:tx>
          <c:spPr>
            <a:ln w="38100">
              <a:solidFill>
                <a:srgbClr val="FFD320"/>
              </a:solidFill>
              <a:prstDash val="solid"/>
            </a:ln>
          </c:spPr>
          <c:marker>
            <c:symbol val="none"/>
          </c:marker>
          <c:cat>
            <c:strRef>
              <c:f>'MI01'!$A$27:$A$39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2F5-4A51-8206-9750594EB7F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'MI02'!$B$26</c:f>
              <c:strCache>
                <c:ptCount val="1"/>
                <c:pt idx="0">
                  <c:v>Datos</c:v>
                </c:pt>
              </c:strCache>
            </c:strRef>
          </c:tx>
          <c:spPr>
            <a:solidFill>
              <a:srgbClr val="004586"/>
            </a:solidFill>
            <a:ln w="25400">
              <a:noFill/>
            </a:ln>
          </c:spPr>
          <c:invertIfNegative val="0"/>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F874-4706-85D4-4639E2077E4B}"/>
            </c:ext>
          </c:extLst>
        </c:ser>
        <c:ser>
          <c:idx val="1"/>
          <c:order val="1"/>
          <c:tx>
            <c:strRef>
              <c:f>'MI02'!$C$26</c:f>
              <c:strCache>
                <c:ptCount val="1"/>
                <c:pt idx="0">
                  <c:v>Meta Vigencia</c:v>
                </c:pt>
              </c:strCache>
            </c:strRef>
          </c:tx>
          <c:spPr>
            <a:solidFill>
              <a:srgbClr val="FF420E"/>
            </a:solidFill>
            <a:ln w="25400">
              <a:noFill/>
            </a:ln>
          </c:spPr>
          <c:invertIfNegative val="0"/>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0.9</c:v>
                </c:pt>
              </c:numCache>
            </c:numRef>
          </c:val>
          <c:extLst>
            <c:ext xmlns:c16="http://schemas.microsoft.com/office/drawing/2014/chart" uri="{C3380CC4-5D6E-409C-BE32-E72D297353CC}">
              <c16:uniqueId val="{00000001-F874-4706-85D4-4639E2077E4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'MI02'!$D$26</c:f>
              <c:strCache>
                <c:ptCount val="1"/>
                <c:pt idx="0">
                  <c:v>Meta - Rango</c:v>
                </c:pt>
              </c:strCache>
            </c:strRef>
          </c:tx>
          <c:spPr>
            <a:ln w="38100">
              <a:solidFill>
                <a:srgbClr val="FFD320"/>
              </a:solidFill>
              <a:prstDash val="solid"/>
            </a:ln>
          </c:spPr>
          <c:marker>
            <c:symbol val="none"/>
          </c:marker>
          <c:cat>
            <c:strRef>
              <c:f>'MI02'!$A$27:$A$39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874-4706-85D4-4639E2077E4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'MI04'!$B$26</c:f>
              <c:strCache>
                <c:ptCount val="1"/>
                <c:pt idx="0">
                  <c:v>Datos</c:v>
                </c:pt>
              </c:strCache>
            </c:strRef>
          </c:tx>
          <c:spPr>
            <a:solidFill>
              <a:srgbClr val="004586"/>
            </a:solidFill>
            <a:ln w="25400">
              <a:noFill/>
            </a:ln>
          </c:spPr>
          <c:invertIfNegative val="0"/>
          <c:cat>
            <c:strRef>
              <c:f>'MI04'!$A$27:$A$39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'MI04'!$B$27:$B$39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7F7-4D1D-AF46-E1FE0EFFA9EE}"/>
            </c:ext>
          </c:extLst>
        </c:ser>
        <c:ser>
          <c:idx val="1"/>
          <c:order val="1"/>
          <c:tx>
            <c:strRef>
              <c:f>'MI04'!$C$26</c:f>
              <c:strCache>
                <c:ptCount val="1"/>
                <c:pt idx="0">
                  <c:v>Meta Vigencia</c:v>
                </c:pt>
              </c:strCache>
            </c:strRef>
          </c:tx>
          <c:spPr>
            <a:solidFill>
              <a:srgbClr val="FF420E"/>
            </a:solidFill>
            <a:ln w="25400">
              <a:noFill/>
            </a:ln>
          </c:spPr>
          <c:invertIfNegative val="0"/>
          <c:cat>
            <c:strRef>
              <c:f>'MI04'!$A$27:$A$39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'MI04'!$C$27:$C$39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7F7-4D1D-AF46-E1FE0EFFA9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'MI04'!$D$26</c:f>
              <c:strCache>
                <c:ptCount val="1"/>
                <c:pt idx="0">
                  <c:v>Meta - Rango</c:v>
                </c:pt>
              </c:strCache>
            </c:strRef>
          </c:tx>
          <c:spPr>
            <a:ln w="38100">
              <a:solidFill>
                <a:srgbClr val="FFD320"/>
              </a:solidFill>
              <a:prstDash val="solid"/>
            </a:ln>
          </c:spPr>
          <c:marker>
            <c:symbol val="none"/>
          </c:marker>
          <c:cat>
            <c:strRef>
              <c:f>'MI04'!$A$27:$A$39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7F7-4D1D-AF46-E1FE0EFFA9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'AI06'!$B$26</c:f>
              <c:strCache>
                <c:ptCount val="1"/>
                <c:pt idx="0">
                  <c:v>Datos</c:v>
                </c:pt>
              </c:strCache>
            </c:strRef>
          </c:tx>
          <c:spPr>
            <a:solidFill>
              <a:srgbClr val="004586"/>
            </a:solidFill>
            <a:ln w="25400">
              <a:noFill/>
            </a:ln>
          </c:spPr>
          <c:invertIfNegative val="0"/>
          <c:cat>
            <c:strRef>
              <c:f>'AI06'!$A$27:$A$39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'AI06'!$B$27:$B$39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BF6-4197-8595-E9E814A387EB}"/>
            </c:ext>
          </c:extLst>
        </c:ser>
        <c:ser>
          <c:idx val="1"/>
          <c:order val="1"/>
          <c:tx>
            <c:strRef>
              <c:f>'AI06'!$C$26</c:f>
              <c:strCache>
                <c:ptCount val="1"/>
                <c:pt idx="0">
                  <c:v>Meta Vigencia</c:v>
                </c:pt>
              </c:strCache>
            </c:strRef>
          </c:tx>
          <c:spPr>
            <a:solidFill>
              <a:srgbClr val="FF420E"/>
            </a:solidFill>
            <a:ln w="25400">
              <a:noFill/>
            </a:ln>
          </c:spPr>
          <c:invertIfNegative val="0"/>
          <c:cat>
            <c:strRef>
              <c:f>'AI06'!$A$27:$A$39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'AI06'!$C$27:$C$39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BF6-4197-8595-E9E814A387E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'AI06'!$D$26</c:f>
              <c:strCache>
                <c:ptCount val="1"/>
                <c:pt idx="0">
                  <c:v>Meta - Rango</c:v>
                </c:pt>
              </c:strCache>
            </c:strRef>
          </c:tx>
          <c:spPr>
            <a:ln w="38100">
              <a:solidFill>
                <a:srgbClr val="FFD320"/>
              </a:solidFill>
              <a:prstDash val="solid"/>
            </a:ln>
          </c:spPr>
          <c:marker>
            <c:symbol val="none"/>
          </c:marker>
          <c:cat>
            <c:strRef>
              <c:f>'AI06'!$A$27:$A$39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BF6-4197-8595-E9E814A387E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'MI05'!$B$26</c:f>
              <c:strCache>
                <c:ptCount val="1"/>
                <c:pt idx="0">
                  <c:v>Datos</c:v>
                </c:pt>
              </c:strCache>
            </c:strRef>
          </c:tx>
          <c:spPr>
            <a:solidFill>
              <a:srgbClr val="004586"/>
            </a:solidFill>
            <a:ln w="25400">
              <a:noFill/>
            </a:ln>
          </c:spPr>
          <c:invertIfNegative val="0"/>
          <c:cat>
            <c:strRef>
              <c:f>'MI05'!$A$27:$A$39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'MI05'!$B$27:$B$39</c:f>
              <c:numCache>
                <c:formatCode>0%</c:formatCode>
                <c:ptCount val="13"/>
                <c:pt idx="0">
                  <c:v>0</c:v>
                </c:pt>
                <c:pt idx="1">
                  <c:v>0</c:v>
                </c:pt>
                <c:pt idx="2">
                  <c:v>1</c:v>
                </c:pt>
                <c:pt idx="3">
                  <c:v>0</c:v>
                </c:pt>
                <c:pt idx="4">
                  <c:v>0</c:v>
                </c:pt>
                <c:pt idx="5">
                  <c:v>4</c:v>
                </c:pt>
                <c:pt idx="6">
                  <c:v>0</c:v>
                </c:pt>
                <c:pt idx="7">
                  <c:v>0</c:v>
                </c:pt>
                <c:pt idx="8">
                  <c:v>0.25</c:v>
                </c:pt>
                <c:pt idx="9">
                  <c:v>0</c:v>
                </c:pt>
                <c:pt idx="10">
                  <c:v>0</c:v>
                </c:pt>
                <c:pt idx="11">
                  <c:v>0</c:v>
                </c:pt>
                <c:pt idx="12">
                  <c:v>1</c:v>
                </c:pt>
              </c:numCache>
            </c:numRef>
          </c:val>
          <c:extLst>
            <c:ext xmlns:c16="http://schemas.microsoft.com/office/drawing/2014/chart" uri="{C3380CC4-5D6E-409C-BE32-E72D297353CC}">
              <c16:uniqueId val="{00000000-9274-4EDA-806D-6D02B25F9863}"/>
            </c:ext>
          </c:extLst>
        </c:ser>
        <c:ser>
          <c:idx val="1"/>
          <c:order val="1"/>
          <c:tx>
            <c:strRef>
              <c:f>'MI05'!$C$26</c:f>
              <c:strCache>
                <c:ptCount val="1"/>
                <c:pt idx="0">
                  <c:v>Meta Vigencia</c:v>
                </c:pt>
              </c:strCache>
            </c:strRef>
          </c:tx>
          <c:spPr>
            <a:solidFill>
              <a:srgbClr val="FF420E"/>
            </a:solidFill>
            <a:ln w="25400">
              <a:noFill/>
            </a:ln>
          </c:spPr>
          <c:invertIfNegative val="0"/>
          <c:cat>
            <c:strRef>
              <c:f>'MI05'!$A$27:$A$39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9274-4EDA-806D-6D02B25F986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'MI05'!$D$26</c:f>
              <c:strCache>
                <c:ptCount val="1"/>
                <c:pt idx="0">
                  <c:v>Meta - Rango</c:v>
                </c:pt>
              </c:strCache>
            </c:strRef>
          </c:tx>
          <c:spPr>
            <a:ln w="38100">
              <a:solidFill>
                <a:srgbClr val="FFD320"/>
              </a:solidFill>
              <a:prstDash val="solid"/>
            </a:ln>
          </c:spPr>
          <c:marker>
            <c:symbol val="none"/>
          </c:marker>
          <c:cat>
            <c:strRef>
              <c:f>'MI05'!$A$27:$A$39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274-4EDA-806D-6D02B25F986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'MI06'!$B$26</c:f>
              <c:strCache>
                <c:ptCount val="1"/>
                <c:pt idx="0">
                  <c:v>Datos</c:v>
                </c:pt>
              </c:strCache>
            </c:strRef>
          </c:tx>
          <c:spPr>
            <a:solidFill>
              <a:srgbClr val="004586"/>
            </a:solidFill>
            <a:ln w="25400">
              <a:noFill/>
            </a:ln>
          </c:spPr>
          <c:invertIfNegative val="0"/>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D6C-4BA2-92B0-19C14637F7E5}"/>
            </c:ext>
          </c:extLst>
        </c:ser>
        <c:ser>
          <c:idx val="1"/>
          <c:order val="1"/>
          <c:tx>
            <c:strRef>
              <c:f>'MI06'!$C$26</c:f>
              <c:strCache>
                <c:ptCount val="1"/>
                <c:pt idx="0">
                  <c:v>Meta Vigencia</c:v>
                </c:pt>
              </c:strCache>
            </c:strRef>
          </c:tx>
          <c:spPr>
            <a:solidFill>
              <a:srgbClr val="FF420E"/>
            </a:solidFill>
            <a:ln w="25400">
              <a:noFill/>
            </a:ln>
          </c:spPr>
          <c:invertIfNegative val="0"/>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c:v>
                </c:pt>
              </c:numCache>
            </c:numRef>
          </c:val>
          <c:extLst>
            <c:ext xmlns:c16="http://schemas.microsoft.com/office/drawing/2014/chart" uri="{C3380CC4-5D6E-409C-BE32-E72D297353CC}">
              <c16:uniqueId val="{00000001-CD6C-4BA2-92B0-19C14637F7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'MI06'!$D$26</c:f>
              <c:strCache>
                <c:ptCount val="1"/>
                <c:pt idx="0">
                  <c:v>Meta - Rango</c:v>
                </c:pt>
              </c:strCache>
            </c:strRef>
          </c:tx>
          <c:spPr>
            <a:ln w="38100">
              <a:solidFill>
                <a:srgbClr val="FFD320"/>
              </a:solidFill>
              <a:prstDash val="solid"/>
            </a:ln>
          </c:spPr>
          <c:marker>
            <c:symbol val="none"/>
          </c:marker>
          <c:cat>
            <c:strRef>
              <c:f>'MI06'!$A$27:$A$39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D6C-4BA2-92B0-19C14637F7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'MI07'!$B$26</c:f>
              <c:strCache>
                <c:ptCount val="1"/>
                <c:pt idx="0">
                  <c:v>Datos</c:v>
                </c:pt>
              </c:strCache>
            </c:strRef>
          </c:tx>
          <c:spPr>
            <a:solidFill>
              <a:srgbClr val="004586"/>
            </a:solidFill>
            <a:ln w="25400">
              <a:noFill/>
            </a:ln>
          </c:spPr>
          <c:invertIfNegative val="0"/>
          <c:cat>
            <c:strRef>
              <c:f>'MI07'!$A$27:$A$39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'MI07'!$B$27:$B$39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67F-4EB1-A653-84BD070F4D94}"/>
            </c:ext>
          </c:extLst>
        </c:ser>
        <c:ser>
          <c:idx val="1"/>
          <c:order val="1"/>
          <c:tx>
            <c:strRef>
              <c:f>'MI07'!$C$26</c:f>
              <c:strCache>
                <c:ptCount val="1"/>
                <c:pt idx="0">
                  <c:v>Meta Vigencia</c:v>
                </c:pt>
              </c:strCache>
            </c:strRef>
          </c:tx>
          <c:spPr>
            <a:solidFill>
              <a:srgbClr val="FF420E"/>
            </a:solidFill>
            <a:ln w="25400">
              <a:noFill/>
            </a:ln>
          </c:spPr>
          <c:invertIfNegative val="0"/>
          <c:cat>
            <c:strRef>
              <c:f>'MI07'!$A$27:$A$39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'MI07'!$C$27:$C$39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0.75</c:v>
                </c:pt>
              </c:numCache>
            </c:numRef>
          </c:val>
          <c:extLst>
            <c:ext xmlns:c16="http://schemas.microsoft.com/office/drawing/2014/chart" uri="{C3380CC4-5D6E-409C-BE32-E72D297353CC}">
              <c16:uniqueId val="{00000001-167F-4EB1-A653-84BD070F4D9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'MI07'!$D$26</c:f>
              <c:strCache>
                <c:ptCount val="1"/>
                <c:pt idx="0">
                  <c:v>Meta - Rango</c:v>
                </c:pt>
              </c:strCache>
            </c:strRef>
          </c:tx>
          <c:spPr>
            <a:ln w="38100">
              <a:solidFill>
                <a:srgbClr val="FFD320"/>
              </a:solidFill>
              <a:prstDash val="solid"/>
            </a:ln>
          </c:spPr>
          <c:marker>
            <c:symbol val="none"/>
          </c:marker>
          <c:cat>
            <c:strRef>
              <c:f>'MI07'!$A$27:$A$39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67F-4EB1-A653-84BD070F4D9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'MI08'!$B$26</c:f>
              <c:strCache>
                <c:ptCount val="1"/>
                <c:pt idx="0">
                  <c:v>Datos</c:v>
                </c:pt>
              </c:strCache>
            </c:strRef>
          </c:tx>
          <c:spPr>
            <a:solidFill>
              <a:srgbClr val="004586"/>
            </a:solidFill>
            <a:ln w="25400">
              <a:noFill/>
            </a:ln>
          </c:spPr>
          <c:invertIfNegative val="0"/>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CB6F-4773-847B-DA723E6551CB}"/>
            </c:ext>
          </c:extLst>
        </c:ser>
        <c:ser>
          <c:idx val="1"/>
          <c:order val="1"/>
          <c:tx>
            <c:strRef>
              <c:f>'MI08'!$C$26</c:f>
              <c:strCache>
                <c:ptCount val="1"/>
                <c:pt idx="0">
                  <c:v>Meta Vigencia</c:v>
                </c:pt>
              </c:strCache>
            </c:strRef>
          </c:tx>
          <c:spPr>
            <a:solidFill>
              <a:srgbClr val="FF420E"/>
            </a:solidFill>
            <a:ln w="25400">
              <a:noFill/>
            </a:ln>
          </c:spPr>
          <c:invertIfNegative val="0"/>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0.7</c:v>
                </c:pt>
              </c:numCache>
            </c:numRef>
          </c:val>
          <c:extLst>
            <c:ext xmlns:c16="http://schemas.microsoft.com/office/drawing/2014/chart" uri="{C3380CC4-5D6E-409C-BE32-E72D297353CC}">
              <c16:uniqueId val="{00000001-CB6F-4773-847B-DA723E6551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'MI08'!$D$26</c:f>
              <c:strCache>
                <c:ptCount val="1"/>
                <c:pt idx="0">
                  <c:v>Meta - Rango</c:v>
                </c:pt>
              </c:strCache>
            </c:strRef>
          </c:tx>
          <c:spPr>
            <a:ln w="38100">
              <a:solidFill>
                <a:srgbClr val="FFD320"/>
              </a:solidFill>
              <a:prstDash val="solid"/>
            </a:ln>
          </c:spPr>
          <c:marker>
            <c:symbol val="none"/>
          </c:marker>
          <c:cat>
            <c:strRef>
              <c:f>'MI08'!$A$27:$A$39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'MI08'!$D$27:$D$39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B6F-4773-847B-DA723E6551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'PA04'!$B$26</c:f>
              <c:strCache>
                <c:ptCount val="1"/>
                <c:pt idx="0">
                  <c:v>Datos</c:v>
                </c:pt>
              </c:strCache>
            </c:strRef>
          </c:tx>
          <c:spPr>
            <a:solidFill>
              <a:srgbClr val="004586"/>
            </a:solidFill>
            <a:ln w="25400">
              <a:noFill/>
            </a:ln>
          </c:spPr>
          <c:invertIfNegative val="0"/>
          <c:cat>
            <c:strRef>
              <c:f>'PA04'!$A$27:$A$39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7BBE-4547-A2A8-8C8D93815887}"/>
            </c:ext>
          </c:extLst>
        </c:ser>
        <c:ser>
          <c:idx val="1"/>
          <c:order val="1"/>
          <c:tx>
            <c:strRef>
              <c:f>'PA04'!$C$26</c:f>
              <c:strCache>
                <c:ptCount val="1"/>
                <c:pt idx="0">
                  <c:v>Meta Vigencia</c:v>
                </c:pt>
              </c:strCache>
            </c:strRef>
          </c:tx>
          <c:spPr>
            <a:solidFill>
              <a:srgbClr val="FF420E"/>
            </a:solidFill>
            <a:ln w="25400">
              <a:noFill/>
            </a:ln>
          </c:spPr>
          <c:invertIfNegative val="0"/>
          <c:cat>
            <c:strRef>
              <c:f>'PA04'!$A$27:$A$39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BBE-4547-A2A8-8C8D938158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'PA04'!$D$26</c:f>
              <c:strCache>
                <c:ptCount val="1"/>
                <c:pt idx="0">
                  <c:v>Meta - Rango</c:v>
                </c:pt>
              </c:strCache>
            </c:strRef>
          </c:tx>
          <c:spPr>
            <a:ln w="38100">
              <a:solidFill>
                <a:srgbClr val="FFD320"/>
              </a:solidFill>
              <a:prstDash val="solid"/>
            </a:ln>
          </c:spPr>
          <c:marker>
            <c:symbol val="none"/>
          </c:marker>
          <c:cat>
            <c:strRef>
              <c:f>'PA04'!$A$27:$A$39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BBE-4547-A2A8-8C8D938158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'PA06'!$B$26</c:f>
              <c:strCache>
                <c:ptCount val="1"/>
                <c:pt idx="0">
                  <c:v>Datos</c:v>
                </c:pt>
              </c:strCache>
            </c:strRef>
          </c:tx>
          <c:spPr>
            <a:solidFill>
              <a:srgbClr val="004586"/>
            </a:solidFill>
            <a:ln w="25400">
              <a:noFill/>
            </a:ln>
          </c:spPr>
          <c:invertIfNegative val="0"/>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'PA06'!$B$27:$B$39</c:f>
              <c:numCache>
                <c:formatCode>0%</c:formatCode>
                <c:ptCount val="13"/>
                <c:pt idx="0">
                  <c:v>0</c:v>
                </c:pt>
                <c:pt idx="1">
                  <c:v>0</c:v>
                </c:pt>
                <c:pt idx="2">
                  <c:v>1</c:v>
                </c:pt>
                <c:pt idx="3">
                  <c:v>0</c:v>
                </c:pt>
                <c:pt idx="4">
                  <c:v>0</c:v>
                </c:pt>
                <c:pt idx="5">
                  <c:v>1</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0-1FD6-4915-BB69-0B9F8462E4BB}"/>
            </c:ext>
          </c:extLst>
        </c:ser>
        <c:ser>
          <c:idx val="1"/>
          <c:order val="1"/>
          <c:tx>
            <c:strRef>
              <c:f>'PA06'!$C$26</c:f>
              <c:strCache>
                <c:ptCount val="1"/>
                <c:pt idx="0">
                  <c:v>Meta Vigencia</c:v>
                </c:pt>
              </c:strCache>
            </c:strRef>
          </c:tx>
          <c:spPr>
            <a:solidFill>
              <a:srgbClr val="FF420E"/>
            </a:solidFill>
            <a:ln w="25400">
              <a:noFill/>
            </a:ln>
          </c:spPr>
          <c:invertIfNegative val="0"/>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'PA06'!$C$27:$C$39</c:f>
              <c:numCache>
                <c:formatCode>0%</c:formatCode>
                <c:ptCount val="13"/>
                <c:pt idx="0">
                  <c:v>0</c:v>
                </c:pt>
                <c:pt idx="1">
                  <c:v>0</c:v>
                </c:pt>
                <c:pt idx="2">
                  <c:v>1</c:v>
                </c:pt>
                <c:pt idx="3">
                  <c:v>0</c:v>
                </c:pt>
                <c:pt idx="4">
                  <c:v>0</c:v>
                </c:pt>
                <c:pt idx="5">
                  <c:v>1</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1-1FD6-4915-BB69-0B9F8462E4B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'PA06'!$D$26</c:f>
              <c:strCache>
                <c:ptCount val="1"/>
                <c:pt idx="0">
                  <c:v>Meta - Rango</c:v>
                </c:pt>
              </c:strCache>
            </c:strRef>
          </c:tx>
          <c:spPr>
            <a:ln w="38100">
              <a:solidFill>
                <a:srgbClr val="FFD320"/>
              </a:solidFill>
              <a:prstDash val="solid"/>
            </a:ln>
          </c:spPr>
          <c:marker>
            <c:symbol val="none"/>
          </c:marker>
          <c:cat>
            <c:strRef>
              <c:f>'PA06'!$A$27:$A$39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FD6-4915-BB69-0B9F8462E4B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'PA09'!$B$26</c:f>
              <c:strCache>
                <c:ptCount val="1"/>
                <c:pt idx="0">
                  <c:v>Datos</c:v>
                </c:pt>
              </c:strCache>
            </c:strRef>
          </c:tx>
          <c:spPr>
            <a:solidFill>
              <a:srgbClr val="004586"/>
            </a:solidFill>
            <a:ln w="25400">
              <a:noFill/>
            </a:ln>
          </c:spPr>
          <c:invertIfNegative val="0"/>
          <c:cat>
            <c:strRef>
              <c:f>'PA09'!$A$27:$A$39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'PA09'!$B$27:$B$39</c:f>
              <c:numCache>
                <c:formatCode>0%</c:formatCode>
                <c:ptCount val="13"/>
                <c:pt idx="0">
                  <c:v>0</c:v>
                </c:pt>
                <c:pt idx="1">
                  <c:v>0</c:v>
                </c:pt>
                <c:pt idx="2">
                  <c:v>1</c:v>
                </c:pt>
                <c:pt idx="3">
                  <c:v>0</c:v>
                </c:pt>
                <c:pt idx="4">
                  <c:v>0</c:v>
                </c:pt>
                <c:pt idx="5">
                  <c:v>0.69230769230769229</c:v>
                </c:pt>
                <c:pt idx="6">
                  <c:v>0</c:v>
                </c:pt>
                <c:pt idx="7">
                  <c:v>0</c:v>
                </c:pt>
                <c:pt idx="8">
                  <c:v>4</c:v>
                </c:pt>
                <c:pt idx="9">
                  <c:v>0</c:v>
                </c:pt>
                <c:pt idx="10">
                  <c:v>0</c:v>
                </c:pt>
                <c:pt idx="11">
                  <c:v>1.4</c:v>
                </c:pt>
                <c:pt idx="12">
                  <c:v>1.2</c:v>
                </c:pt>
              </c:numCache>
            </c:numRef>
          </c:val>
          <c:extLst>
            <c:ext xmlns:c16="http://schemas.microsoft.com/office/drawing/2014/chart" uri="{C3380CC4-5D6E-409C-BE32-E72D297353CC}">
              <c16:uniqueId val="{00000000-4798-4584-8B96-042209A86C0A}"/>
            </c:ext>
          </c:extLst>
        </c:ser>
        <c:ser>
          <c:idx val="1"/>
          <c:order val="1"/>
          <c:tx>
            <c:strRef>
              <c:f>'PA09'!$C$26</c:f>
              <c:strCache>
                <c:ptCount val="1"/>
                <c:pt idx="0">
                  <c:v>Meta Vigencia</c:v>
                </c:pt>
              </c:strCache>
            </c:strRef>
          </c:tx>
          <c:spPr>
            <a:solidFill>
              <a:srgbClr val="FF420E"/>
            </a:solidFill>
            <a:ln w="25400">
              <a:noFill/>
            </a:ln>
          </c:spPr>
          <c:invertIfNegative val="0"/>
          <c:cat>
            <c:strRef>
              <c:f>'PA09'!$A$27:$A$39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'PA09'!$C$27:$C$39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c:v>
                </c:pt>
              </c:numCache>
            </c:numRef>
          </c:val>
          <c:extLst>
            <c:ext xmlns:c16="http://schemas.microsoft.com/office/drawing/2014/chart" uri="{C3380CC4-5D6E-409C-BE32-E72D297353CC}">
              <c16:uniqueId val="{00000001-4798-4584-8B96-042209A86C0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'PA09'!$D$26</c:f>
              <c:strCache>
                <c:ptCount val="1"/>
                <c:pt idx="0">
                  <c:v>Meta - Rango</c:v>
                </c:pt>
              </c:strCache>
            </c:strRef>
          </c:tx>
          <c:spPr>
            <a:ln w="38100">
              <a:solidFill>
                <a:srgbClr val="FFD320"/>
              </a:solidFill>
              <a:prstDash val="solid"/>
            </a:ln>
          </c:spPr>
          <c:marker>
            <c:symbol val="none"/>
          </c:marker>
          <c:cat>
            <c:strRef>
              <c:f>'PA09'!$A$27:$A$39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'PA09'!$D$27:$D$39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798-4584-8B96-042209A86C0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'PA10'!$B$26</c:f>
              <c:strCache>
                <c:ptCount val="1"/>
                <c:pt idx="0">
                  <c:v>Datos</c:v>
                </c:pt>
              </c:strCache>
            </c:strRef>
          </c:tx>
          <c:spPr>
            <a:solidFill>
              <a:srgbClr val="004586"/>
            </a:solidFill>
            <a:ln w="25400">
              <a:noFill/>
            </a:ln>
          </c:spPr>
          <c:invertIfNegative val="0"/>
          <c:cat>
            <c:strRef>
              <c:f>'PA10'!$A$27:$A$39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'PA10'!$B$27:$B$39</c:f>
              <c:numCache>
                <c:formatCode>0%</c:formatCode>
                <c:ptCount val="13"/>
                <c:pt idx="0">
                  <c:v>0</c:v>
                </c:pt>
                <c:pt idx="1">
                  <c:v>0</c:v>
                </c:pt>
                <c:pt idx="2">
                  <c:v>0.5268817204301075</c:v>
                </c:pt>
                <c:pt idx="3">
                  <c:v>0</c:v>
                </c:pt>
                <c:pt idx="4">
                  <c:v>0</c:v>
                </c:pt>
                <c:pt idx="5">
                  <c:v>0.49137931034482757</c:v>
                </c:pt>
                <c:pt idx="6">
                  <c:v>0</c:v>
                </c:pt>
                <c:pt idx="7">
                  <c:v>0</c:v>
                </c:pt>
                <c:pt idx="8">
                  <c:v>0.82432432432432434</c:v>
                </c:pt>
                <c:pt idx="9">
                  <c:v>0</c:v>
                </c:pt>
                <c:pt idx="10">
                  <c:v>0</c:v>
                </c:pt>
                <c:pt idx="11">
                  <c:v>1</c:v>
                </c:pt>
                <c:pt idx="12">
                  <c:v>0.68306010928961747</c:v>
                </c:pt>
              </c:numCache>
            </c:numRef>
          </c:val>
          <c:extLst>
            <c:ext xmlns:c16="http://schemas.microsoft.com/office/drawing/2014/chart" uri="{C3380CC4-5D6E-409C-BE32-E72D297353CC}">
              <c16:uniqueId val="{00000000-B01E-45A4-8070-B1656C7E0DC7}"/>
            </c:ext>
          </c:extLst>
        </c:ser>
        <c:ser>
          <c:idx val="1"/>
          <c:order val="1"/>
          <c:tx>
            <c:strRef>
              <c:f>'PA10'!$C$26</c:f>
              <c:strCache>
                <c:ptCount val="1"/>
                <c:pt idx="0">
                  <c:v>Meta Vigencia</c:v>
                </c:pt>
              </c:strCache>
            </c:strRef>
          </c:tx>
          <c:spPr>
            <a:solidFill>
              <a:srgbClr val="FF420E"/>
            </a:solidFill>
            <a:ln w="25400">
              <a:noFill/>
            </a:ln>
          </c:spPr>
          <c:invertIfNegative val="0"/>
          <c:cat>
            <c:strRef>
              <c:f>'PA10'!$A$27:$A$39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'PA10'!$C$27:$C$39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01E-45A4-8070-B1656C7E0D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'PA10'!$D$26</c:f>
              <c:strCache>
                <c:ptCount val="1"/>
                <c:pt idx="0">
                  <c:v>Meta - Rango</c:v>
                </c:pt>
              </c:strCache>
            </c:strRef>
          </c:tx>
          <c:spPr>
            <a:ln w="38100">
              <a:solidFill>
                <a:srgbClr val="FFD320"/>
              </a:solidFill>
              <a:prstDash val="solid"/>
            </a:ln>
          </c:spPr>
          <c:marker>
            <c:symbol val="none"/>
          </c:marker>
          <c:cat>
            <c:strRef>
              <c:f>'PA10'!$A$27:$A$39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'PA10'!$D$27:$D$39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01E-45A4-8070-B1656C7E0D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'PA11'!$B$26</c:f>
              <c:strCache>
                <c:ptCount val="1"/>
                <c:pt idx="0">
                  <c:v>Datos</c:v>
                </c:pt>
              </c:strCache>
            </c:strRef>
          </c:tx>
          <c:spPr>
            <a:solidFill>
              <a:srgbClr val="004586"/>
            </a:solidFill>
            <a:ln w="25400">
              <a:noFill/>
            </a:ln>
          </c:spPr>
          <c:invertIfNegative val="0"/>
          <c:cat>
            <c:strRef>
              <c:f>'PA11'!$A$27:$A$39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'PA11'!$B$27:$B$39</c:f>
              <c:numCache>
                <c:formatCode>0%</c:formatCode>
                <c:ptCount val="13"/>
                <c:pt idx="0">
                  <c:v>0</c:v>
                </c:pt>
                <c:pt idx="1">
                  <c:v>0</c:v>
                </c:pt>
                <c:pt idx="2">
                  <c:v>0</c:v>
                </c:pt>
                <c:pt idx="3">
                  <c:v>0</c:v>
                </c:pt>
                <c:pt idx="4">
                  <c:v>0</c:v>
                </c:pt>
                <c:pt idx="5">
                  <c:v>0.80281690140845074</c:v>
                </c:pt>
                <c:pt idx="6">
                  <c:v>0</c:v>
                </c:pt>
                <c:pt idx="7">
                  <c:v>0</c:v>
                </c:pt>
                <c:pt idx="8">
                  <c:v>0</c:v>
                </c:pt>
                <c:pt idx="9">
                  <c:v>0</c:v>
                </c:pt>
                <c:pt idx="10">
                  <c:v>0</c:v>
                </c:pt>
                <c:pt idx="11">
                  <c:v>0.80597014925373134</c:v>
                </c:pt>
                <c:pt idx="12">
                  <c:v>0.80415162454873645</c:v>
                </c:pt>
              </c:numCache>
            </c:numRef>
          </c:val>
          <c:extLst>
            <c:ext xmlns:c16="http://schemas.microsoft.com/office/drawing/2014/chart" uri="{C3380CC4-5D6E-409C-BE32-E72D297353CC}">
              <c16:uniqueId val="{00000000-548A-47C8-B1B5-897EA98D7580}"/>
            </c:ext>
          </c:extLst>
        </c:ser>
        <c:ser>
          <c:idx val="1"/>
          <c:order val="1"/>
          <c:tx>
            <c:strRef>
              <c:f>'PA11'!$C$26</c:f>
              <c:strCache>
                <c:ptCount val="1"/>
                <c:pt idx="0">
                  <c:v>Meta Vigencia</c:v>
                </c:pt>
              </c:strCache>
            </c:strRef>
          </c:tx>
          <c:spPr>
            <a:solidFill>
              <a:srgbClr val="FF420E"/>
            </a:solidFill>
            <a:ln w="25400">
              <a:noFill/>
            </a:ln>
          </c:spPr>
          <c:invertIfNegative val="0"/>
          <c:cat>
            <c:strRef>
              <c:f>'PA11'!$A$27:$A$39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0.8</c:v>
                </c:pt>
              </c:numCache>
            </c:numRef>
          </c:val>
          <c:extLst>
            <c:ext xmlns:c16="http://schemas.microsoft.com/office/drawing/2014/chart" uri="{C3380CC4-5D6E-409C-BE32-E72D297353CC}">
              <c16:uniqueId val="{00000001-548A-47C8-B1B5-897EA98D758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'PA11'!$D$26</c:f>
              <c:strCache>
                <c:ptCount val="1"/>
                <c:pt idx="0">
                  <c:v>Meta - Rango</c:v>
                </c:pt>
              </c:strCache>
            </c:strRef>
          </c:tx>
          <c:spPr>
            <a:ln w="38100">
              <a:solidFill>
                <a:srgbClr val="FFD320"/>
              </a:solidFill>
              <a:prstDash val="solid"/>
            </a:ln>
          </c:spPr>
          <c:marker>
            <c:symbol val="none"/>
          </c:marker>
          <c:cat>
            <c:strRef>
              <c:f>'PA11'!$A$27:$A$39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548A-47C8-B1B5-897EA98D758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'PA12'!$B$26</c:f>
              <c:strCache>
                <c:ptCount val="1"/>
                <c:pt idx="0">
                  <c:v>Datos</c:v>
                </c:pt>
              </c:strCache>
            </c:strRef>
          </c:tx>
          <c:spPr>
            <a:solidFill>
              <a:srgbClr val="004586"/>
            </a:solidFill>
            <a:ln w="25400">
              <a:noFill/>
            </a:ln>
          </c:spPr>
          <c:invertIfNegative val="0"/>
          <c:cat>
            <c:strRef>
              <c:f>'PA12'!$A$27:$A$39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'PA12'!$B$27:$B$39</c:f>
              <c:numCache>
                <c:formatCode>0%</c:formatCode>
                <c:ptCount val="13"/>
                <c:pt idx="0">
                  <c:v>0</c:v>
                </c:pt>
                <c:pt idx="1">
                  <c:v>0</c:v>
                </c:pt>
                <c:pt idx="2">
                  <c:v>0</c:v>
                </c:pt>
                <c:pt idx="3">
                  <c:v>0</c:v>
                </c:pt>
                <c:pt idx="4">
                  <c:v>0</c:v>
                </c:pt>
                <c:pt idx="5">
                  <c:v>0.875</c:v>
                </c:pt>
                <c:pt idx="6">
                  <c:v>0</c:v>
                </c:pt>
                <c:pt idx="7">
                  <c:v>0</c:v>
                </c:pt>
                <c:pt idx="8">
                  <c:v>0</c:v>
                </c:pt>
                <c:pt idx="9">
                  <c:v>0</c:v>
                </c:pt>
                <c:pt idx="10">
                  <c:v>0</c:v>
                </c:pt>
                <c:pt idx="11">
                  <c:v>0.60841423948220064</c:v>
                </c:pt>
                <c:pt idx="12">
                  <c:v>0.735144312393888</c:v>
                </c:pt>
              </c:numCache>
            </c:numRef>
          </c:val>
          <c:extLst>
            <c:ext xmlns:c16="http://schemas.microsoft.com/office/drawing/2014/chart" uri="{C3380CC4-5D6E-409C-BE32-E72D297353CC}">
              <c16:uniqueId val="{00000000-7345-4B93-BCD0-193089E7F596}"/>
            </c:ext>
          </c:extLst>
        </c:ser>
        <c:ser>
          <c:idx val="1"/>
          <c:order val="1"/>
          <c:tx>
            <c:strRef>
              <c:f>'PA12'!$C$26</c:f>
              <c:strCache>
                <c:ptCount val="1"/>
                <c:pt idx="0">
                  <c:v>Meta Vigencia</c:v>
                </c:pt>
              </c:strCache>
            </c:strRef>
          </c:tx>
          <c:spPr>
            <a:solidFill>
              <a:srgbClr val="FF420E"/>
            </a:solidFill>
            <a:ln w="25400">
              <a:noFill/>
            </a:ln>
          </c:spPr>
          <c:invertIfNegative val="0"/>
          <c:cat>
            <c:strRef>
              <c:f>'PA12'!$A$27:$A$39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0.6</c:v>
                </c:pt>
              </c:numCache>
            </c:numRef>
          </c:val>
          <c:extLst>
            <c:ext xmlns:c16="http://schemas.microsoft.com/office/drawing/2014/chart" uri="{C3380CC4-5D6E-409C-BE32-E72D297353CC}">
              <c16:uniqueId val="{00000001-7345-4B93-BCD0-193089E7F59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'PA12'!$D$26</c:f>
              <c:strCache>
                <c:ptCount val="1"/>
                <c:pt idx="0">
                  <c:v>Meta - Rango</c:v>
                </c:pt>
              </c:strCache>
            </c:strRef>
          </c:tx>
          <c:spPr>
            <a:ln w="38100">
              <a:solidFill>
                <a:srgbClr val="FFD320"/>
              </a:solidFill>
              <a:prstDash val="solid"/>
            </a:ln>
          </c:spPr>
          <c:marker>
            <c:symbol val="none"/>
          </c:marker>
          <c:cat>
            <c:strRef>
              <c:f>'PA12'!$A$27:$A$39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'PA12'!$D$27:$D$39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345-4B93-BCD0-193089E7F59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AI07_A!$B$26</c:f>
              <c:strCache>
                <c:ptCount val="1"/>
                <c:pt idx="0">
                  <c:v>Datos</c:v>
                </c:pt>
              </c:strCache>
            </c:strRef>
          </c:tx>
          <c:spPr>
            <a:solidFill>
              <a:srgbClr val="004586"/>
            </a:solidFill>
            <a:ln w="25400">
              <a:noFill/>
            </a:ln>
          </c:spPr>
          <c:invertIfNegative val="0"/>
          <c:cat>
            <c:strRef>
              <c:f>AI07_A!$A$27:$A$39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AI07_A!$B$27:$B$39</c:f>
              <c:numCache>
                <c:formatCode>0%</c:formatCode>
                <c:ptCount val="13"/>
                <c:pt idx="0">
                  <c:v>0</c:v>
                </c:pt>
                <c:pt idx="1">
                  <c:v>0</c:v>
                </c:pt>
                <c:pt idx="2">
                  <c:v>1</c:v>
                </c:pt>
                <c:pt idx="3">
                  <c:v>0</c:v>
                </c:pt>
                <c:pt idx="4">
                  <c:v>0</c:v>
                </c:pt>
                <c:pt idx="5">
                  <c:v>0.5</c:v>
                </c:pt>
                <c:pt idx="6">
                  <c:v>0</c:v>
                </c:pt>
                <c:pt idx="7">
                  <c:v>0</c:v>
                </c:pt>
                <c:pt idx="8">
                  <c:v>1</c:v>
                </c:pt>
                <c:pt idx="9">
                  <c:v>0</c:v>
                </c:pt>
                <c:pt idx="10">
                  <c:v>1</c:v>
                </c:pt>
                <c:pt idx="11">
                  <c:v>1</c:v>
                </c:pt>
                <c:pt idx="12">
                  <c:v>0.875</c:v>
                </c:pt>
              </c:numCache>
            </c:numRef>
          </c:val>
          <c:extLst>
            <c:ext xmlns:c16="http://schemas.microsoft.com/office/drawing/2014/chart" uri="{C3380CC4-5D6E-409C-BE32-E72D297353CC}">
              <c16:uniqueId val="{00000000-F11D-42E2-BD77-431E7836D88A}"/>
            </c:ext>
          </c:extLst>
        </c:ser>
        <c:ser>
          <c:idx val="1"/>
          <c:order val="1"/>
          <c:tx>
            <c:strRef>
              <c:f>AI07_A!$C$26</c:f>
              <c:strCache>
                <c:ptCount val="1"/>
                <c:pt idx="0">
                  <c:v>Meta Vigencia</c:v>
                </c:pt>
              </c:strCache>
            </c:strRef>
          </c:tx>
          <c:spPr>
            <a:solidFill>
              <a:srgbClr val="FF420E"/>
            </a:solidFill>
            <a:ln w="25400">
              <a:noFill/>
            </a:ln>
          </c:spPr>
          <c:invertIfNegative val="0"/>
          <c:cat>
            <c:strRef>
              <c:f>AI07_A!$A$27:$A$39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AI07_A!$C$27:$C$39</c:f>
              <c:numCache>
                <c:formatCode>0%</c:formatCode>
                <c:ptCount val="13"/>
                <c:pt idx="0">
                  <c:v>0</c:v>
                </c:pt>
                <c:pt idx="1">
                  <c:v>0</c:v>
                </c:pt>
                <c:pt idx="2">
                  <c:v>1</c:v>
                </c:pt>
                <c:pt idx="3">
                  <c:v>0</c:v>
                </c:pt>
                <c:pt idx="4">
                  <c:v>0</c:v>
                </c:pt>
                <c:pt idx="5">
                  <c:v>1</c:v>
                </c:pt>
                <c:pt idx="6">
                  <c:v>0</c:v>
                </c:pt>
                <c:pt idx="7">
                  <c:v>0</c:v>
                </c:pt>
                <c:pt idx="8">
                  <c:v>1</c:v>
                </c:pt>
                <c:pt idx="9">
                  <c:v>0</c:v>
                </c:pt>
                <c:pt idx="10">
                  <c:v>1</c:v>
                </c:pt>
                <c:pt idx="11">
                  <c:v>1</c:v>
                </c:pt>
                <c:pt idx="12">
                  <c:v>1</c:v>
                </c:pt>
              </c:numCache>
            </c:numRef>
          </c:val>
          <c:extLst>
            <c:ext xmlns:c16="http://schemas.microsoft.com/office/drawing/2014/chart" uri="{C3380CC4-5D6E-409C-BE32-E72D297353CC}">
              <c16:uniqueId val="{00000001-F11D-42E2-BD77-431E7836D88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AI07_A!$D$26</c:f>
              <c:strCache>
                <c:ptCount val="1"/>
                <c:pt idx="0">
                  <c:v>Meta - Rango</c:v>
                </c:pt>
              </c:strCache>
            </c:strRef>
          </c:tx>
          <c:spPr>
            <a:ln w="38100">
              <a:solidFill>
                <a:srgbClr val="FFD320"/>
              </a:solidFill>
              <a:prstDash val="solid"/>
            </a:ln>
          </c:spPr>
          <c:marker>
            <c:symbol val="none"/>
          </c:marker>
          <c:cat>
            <c:strRef>
              <c:f>AI07_A!$A$27:$A$39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AI07_A!$D$27:$D$39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11D-42E2-BD77-431E7836D88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'PA13'!$B$26</c:f>
              <c:strCache>
                <c:ptCount val="1"/>
                <c:pt idx="0">
                  <c:v>Datos</c:v>
                </c:pt>
              </c:strCache>
            </c:strRef>
          </c:tx>
          <c:spPr>
            <a:solidFill>
              <a:srgbClr val="004586"/>
            </a:solidFill>
            <a:ln w="25400">
              <a:noFill/>
            </a:ln>
          </c:spPr>
          <c:invertIfNegative val="0"/>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'PA13'!$B$27:$B$39</c:f>
              <c:numCache>
                <c:formatCode>0%</c:formatCode>
                <c:ptCount val="13"/>
                <c:pt idx="0">
                  <c:v>0</c:v>
                </c:pt>
                <c:pt idx="1">
                  <c:v>0</c:v>
                </c:pt>
                <c:pt idx="2">
                  <c:v>1</c:v>
                </c:pt>
                <c:pt idx="3">
                  <c:v>0</c:v>
                </c:pt>
                <c:pt idx="4">
                  <c:v>0</c:v>
                </c:pt>
                <c:pt idx="5">
                  <c:v>1</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0-4E4E-44F2-BDC8-F04D2819C7C9}"/>
            </c:ext>
          </c:extLst>
        </c:ser>
        <c:ser>
          <c:idx val="1"/>
          <c:order val="1"/>
          <c:tx>
            <c:strRef>
              <c:f>'PA13'!$C$26</c:f>
              <c:strCache>
                <c:ptCount val="1"/>
                <c:pt idx="0">
                  <c:v>Meta Vigencia</c:v>
                </c:pt>
              </c:strCache>
            </c:strRef>
          </c:tx>
          <c:spPr>
            <a:solidFill>
              <a:srgbClr val="FF420E"/>
            </a:solidFill>
            <a:ln w="25400">
              <a:noFill/>
            </a:ln>
          </c:spPr>
          <c:invertIfNegative val="0"/>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'PA13'!$C$27:$C$39</c:f>
              <c:numCache>
                <c:formatCode>0%</c:formatCode>
                <c:ptCount val="13"/>
                <c:pt idx="0">
                  <c:v>0</c:v>
                </c:pt>
                <c:pt idx="1">
                  <c:v>0</c:v>
                </c:pt>
                <c:pt idx="2">
                  <c:v>1</c:v>
                </c:pt>
                <c:pt idx="3">
                  <c:v>0</c:v>
                </c:pt>
                <c:pt idx="4">
                  <c:v>0</c:v>
                </c:pt>
                <c:pt idx="5">
                  <c:v>1</c:v>
                </c:pt>
                <c:pt idx="6">
                  <c:v>0</c:v>
                </c:pt>
                <c:pt idx="7">
                  <c:v>1</c:v>
                </c:pt>
                <c:pt idx="8">
                  <c:v>0</c:v>
                </c:pt>
                <c:pt idx="9">
                  <c:v>0</c:v>
                </c:pt>
                <c:pt idx="10">
                  <c:v>1</c:v>
                </c:pt>
                <c:pt idx="11">
                  <c:v>0</c:v>
                </c:pt>
                <c:pt idx="12">
                  <c:v>1</c:v>
                </c:pt>
              </c:numCache>
            </c:numRef>
          </c:val>
          <c:extLst>
            <c:ext xmlns:c16="http://schemas.microsoft.com/office/drawing/2014/chart" uri="{C3380CC4-5D6E-409C-BE32-E72D297353CC}">
              <c16:uniqueId val="{00000001-4E4E-44F2-BDC8-F04D2819C7C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'PA13'!$D$26</c:f>
              <c:strCache>
                <c:ptCount val="1"/>
                <c:pt idx="0">
                  <c:v>Meta - Rango</c:v>
                </c:pt>
              </c:strCache>
            </c:strRef>
          </c:tx>
          <c:spPr>
            <a:ln w="38100">
              <a:solidFill>
                <a:srgbClr val="FFD320"/>
              </a:solidFill>
              <a:prstDash val="solid"/>
            </a:ln>
          </c:spPr>
          <c:marker>
            <c:symbol val="none"/>
          </c:marker>
          <c:cat>
            <c:strRef>
              <c:f>'PA13'!$A$27:$A$39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E4E-44F2-BDC8-F04D2819C7C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'PA14'!$B$26</c:f>
              <c:strCache>
                <c:ptCount val="1"/>
                <c:pt idx="0">
                  <c:v>Datos</c:v>
                </c:pt>
              </c:strCache>
            </c:strRef>
          </c:tx>
          <c:spPr>
            <a:solidFill>
              <a:srgbClr val="004586"/>
            </a:solidFill>
            <a:ln w="25400">
              <a:noFill/>
            </a:ln>
          </c:spPr>
          <c:invertIfNegative val="0"/>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'PA14'!$B$27:$B$39</c:f>
              <c:numCache>
                <c:formatCode>0%</c:formatCode>
                <c:ptCount val="13"/>
                <c:pt idx="0">
                  <c:v>0</c:v>
                </c:pt>
                <c:pt idx="1">
                  <c:v>0</c:v>
                </c:pt>
                <c:pt idx="2">
                  <c:v>0</c:v>
                </c:pt>
                <c:pt idx="3">
                  <c:v>0</c:v>
                </c:pt>
                <c:pt idx="4">
                  <c:v>0</c:v>
                </c:pt>
                <c:pt idx="5">
                  <c:v>0.78716744913928016</c:v>
                </c:pt>
                <c:pt idx="6">
                  <c:v>0</c:v>
                </c:pt>
                <c:pt idx="7">
                  <c:v>0</c:v>
                </c:pt>
                <c:pt idx="8">
                  <c:v>0</c:v>
                </c:pt>
                <c:pt idx="9">
                  <c:v>0</c:v>
                </c:pt>
                <c:pt idx="10">
                  <c:v>0</c:v>
                </c:pt>
                <c:pt idx="11">
                  <c:v>0.89765458422174838</c:v>
                </c:pt>
                <c:pt idx="12">
                  <c:v>0.83393501805054149</c:v>
                </c:pt>
              </c:numCache>
            </c:numRef>
          </c:val>
          <c:extLst>
            <c:ext xmlns:c16="http://schemas.microsoft.com/office/drawing/2014/chart" uri="{C3380CC4-5D6E-409C-BE32-E72D297353CC}">
              <c16:uniqueId val="{00000000-7208-4443-BB9A-1DAC9EC3C741}"/>
            </c:ext>
          </c:extLst>
        </c:ser>
        <c:ser>
          <c:idx val="1"/>
          <c:order val="1"/>
          <c:tx>
            <c:strRef>
              <c:f>'PA14'!$C$26</c:f>
              <c:strCache>
                <c:ptCount val="1"/>
                <c:pt idx="0">
                  <c:v>Meta Vigencia</c:v>
                </c:pt>
              </c:strCache>
            </c:strRef>
          </c:tx>
          <c:spPr>
            <a:solidFill>
              <a:srgbClr val="FF420E"/>
            </a:solidFill>
            <a:ln w="25400">
              <a:noFill/>
            </a:ln>
          </c:spPr>
          <c:invertIfNegative val="0"/>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7208-4443-BB9A-1DAC9EC3C74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'PA14'!$D$26</c:f>
              <c:strCache>
                <c:ptCount val="1"/>
                <c:pt idx="0">
                  <c:v>Meta - Rango</c:v>
                </c:pt>
              </c:strCache>
            </c:strRef>
          </c:tx>
          <c:spPr>
            <a:ln w="38100">
              <a:solidFill>
                <a:srgbClr val="FFD320"/>
              </a:solidFill>
              <a:prstDash val="solid"/>
            </a:ln>
          </c:spPr>
          <c:marker>
            <c:symbol val="none"/>
          </c:marker>
          <c:cat>
            <c:strRef>
              <c:f>'PA14'!$A$27:$A$39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208-4443-BB9A-1DAC9EC3C74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'PA15'!$B$26</c:f>
              <c:strCache>
                <c:ptCount val="1"/>
                <c:pt idx="0">
                  <c:v>Datos</c:v>
                </c:pt>
              </c:strCache>
            </c:strRef>
          </c:tx>
          <c:spPr>
            <a:solidFill>
              <a:srgbClr val="004586"/>
            </a:solidFill>
            <a:ln w="25400">
              <a:noFill/>
            </a:ln>
          </c:spPr>
          <c:invertIfNegative val="0"/>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'PA15'!$B$27:$B$39</c:f>
              <c:numCache>
                <c:formatCode>0%</c:formatCode>
                <c:ptCount val="13"/>
                <c:pt idx="0">
                  <c:v>0</c:v>
                </c:pt>
                <c:pt idx="1">
                  <c:v>0</c:v>
                </c:pt>
                <c:pt idx="2">
                  <c:v>0</c:v>
                </c:pt>
                <c:pt idx="3">
                  <c:v>0</c:v>
                </c:pt>
                <c:pt idx="4">
                  <c:v>0</c:v>
                </c:pt>
                <c:pt idx="5">
                  <c:v>0.86481113320079528</c:v>
                </c:pt>
                <c:pt idx="6">
                  <c:v>0</c:v>
                </c:pt>
                <c:pt idx="7">
                  <c:v>0</c:v>
                </c:pt>
                <c:pt idx="8">
                  <c:v>0</c:v>
                </c:pt>
                <c:pt idx="9">
                  <c:v>0</c:v>
                </c:pt>
                <c:pt idx="10">
                  <c:v>0</c:v>
                </c:pt>
                <c:pt idx="11">
                  <c:v>0.72707889125799574</c:v>
                </c:pt>
                <c:pt idx="12">
                  <c:v>0.79835390946502061</c:v>
                </c:pt>
              </c:numCache>
            </c:numRef>
          </c:val>
          <c:extLst>
            <c:ext xmlns:c16="http://schemas.microsoft.com/office/drawing/2014/chart" uri="{C3380CC4-5D6E-409C-BE32-E72D297353CC}">
              <c16:uniqueId val="{00000000-89E0-467E-BEFB-F2DBB400D95F}"/>
            </c:ext>
          </c:extLst>
        </c:ser>
        <c:ser>
          <c:idx val="1"/>
          <c:order val="1"/>
          <c:tx>
            <c:strRef>
              <c:f>'PA15'!$C$26</c:f>
              <c:strCache>
                <c:ptCount val="1"/>
                <c:pt idx="0">
                  <c:v>Meta Vigencia</c:v>
                </c:pt>
              </c:strCache>
            </c:strRef>
          </c:tx>
          <c:spPr>
            <a:solidFill>
              <a:srgbClr val="FF420E"/>
            </a:solidFill>
            <a:ln w="25400">
              <a:noFill/>
            </a:ln>
          </c:spPr>
          <c:invertIfNegative val="0"/>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E0-467E-BEFB-F2DBB400D9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'PA15'!$D$26</c:f>
              <c:strCache>
                <c:ptCount val="1"/>
                <c:pt idx="0">
                  <c:v>Meta - Rango</c:v>
                </c:pt>
              </c:strCache>
            </c:strRef>
          </c:tx>
          <c:spPr>
            <a:ln w="38100">
              <a:solidFill>
                <a:srgbClr val="FFD320"/>
              </a:solidFill>
              <a:prstDash val="solid"/>
            </a:ln>
          </c:spPr>
          <c:marker>
            <c:symbol val="none"/>
          </c:marker>
          <c:cat>
            <c:strRef>
              <c:f>'PA15'!$A$27:$A$39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'PA15'!$D$27:$D$39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E0-467E-BEFB-F2DBB400D9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'PC02'!$B$26</c:f>
              <c:strCache>
                <c:ptCount val="1"/>
                <c:pt idx="0">
                  <c:v>Datos</c:v>
                </c:pt>
              </c:strCache>
            </c:strRef>
          </c:tx>
          <c:spPr>
            <a:solidFill>
              <a:srgbClr val="004586"/>
            </a:solidFill>
            <a:ln w="25400">
              <a:noFill/>
            </a:ln>
          </c:spPr>
          <c:invertIfNegative val="0"/>
          <c:cat>
            <c:strRef>
              <c:f>'PC02'!$A$27:$A$39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'PC02'!$B$27:$B$39</c:f>
              <c:numCache>
                <c:formatCode>0%</c:formatCode>
                <c:ptCount val="13"/>
                <c:pt idx="0">
                  <c:v>0</c:v>
                </c:pt>
                <c:pt idx="1">
                  <c:v>0</c:v>
                </c:pt>
                <c:pt idx="2">
                  <c:v>0.68893129770992367</c:v>
                </c:pt>
                <c:pt idx="3">
                  <c:v>0</c:v>
                </c:pt>
                <c:pt idx="4">
                  <c:v>0</c:v>
                </c:pt>
                <c:pt idx="5">
                  <c:v>0.87154471544715451</c:v>
                </c:pt>
                <c:pt idx="6">
                  <c:v>0</c:v>
                </c:pt>
                <c:pt idx="7">
                  <c:v>0</c:v>
                </c:pt>
                <c:pt idx="8">
                  <c:v>0.8569444444444444</c:v>
                </c:pt>
                <c:pt idx="9">
                  <c:v>0</c:v>
                </c:pt>
                <c:pt idx="10">
                  <c:v>0</c:v>
                </c:pt>
                <c:pt idx="11">
                  <c:v>0.9971509971509972</c:v>
                </c:pt>
                <c:pt idx="12">
                  <c:v>0.86450605232331124</c:v>
                </c:pt>
              </c:numCache>
            </c:numRef>
          </c:val>
          <c:extLst>
            <c:ext xmlns:c16="http://schemas.microsoft.com/office/drawing/2014/chart" uri="{C3380CC4-5D6E-409C-BE32-E72D297353CC}">
              <c16:uniqueId val="{00000000-9E61-477E-8AC4-1E152518B001}"/>
            </c:ext>
          </c:extLst>
        </c:ser>
        <c:ser>
          <c:idx val="1"/>
          <c:order val="1"/>
          <c:tx>
            <c:strRef>
              <c:f>'PC02'!$C$26</c:f>
              <c:strCache>
                <c:ptCount val="1"/>
                <c:pt idx="0">
                  <c:v>Meta Vigencia</c:v>
                </c:pt>
              </c:strCache>
            </c:strRef>
          </c:tx>
          <c:spPr>
            <a:solidFill>
              <a:srgbClr val="FF420E"/>
            </a:solidFill>
            <a:ln w="25400">
              <a:noFill/>
            </a:ln>
          </c:spPr>
          <c:invertIfNegative val="0"/>
          <c:cat>
            <c:strRef>
              <c:f>'PC02'!$A$27:$A$39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c:v>
                </c:pt>
              </c:numCache>
            </c:numRef>
          </c:val>
          <c:extLst>
            <c:ext xmlns:c16="http://schemas.microsoft.com/office/drawing/2014/chart" uri="{C3380CC4-5D6E-409C-BE32-E72D297353CC}">
              <c16:uniqueId val="{00000001-9E61-477E-8AC4-1E152518B00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'PC02'!$D$26</c:f>
              <c:strCache>
                <c:ptCount val="1"/>
                <c:pt idx="0">
                  <c:v>Meta - Rango</c:v>
                </c:pt>
              </c:strCache>
            </c:strRef>
          </c:tx>
          <c:spPr>
            <a:ln w="38100">
              <a:solidFill>
                <a:srgbClr val="FFD320"/>
              </a:solidFill>
              <a:prstDash val="solid"/>
            </a:ln>
          </c:spPr>
          <c:marker>
            <c:symbol val="none"/>
          </c:marker>
          <c:cat>
            <c:strRef>
              <c:f>'PC02'!$A$27:$A$39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E61-477E-8AC4-1E152518B00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'PC03'!$B$26</c:f>
              <c:strCache>
                <c:ptCount val="1"/>
                <c:pt idx="0">
                  <c:v>Datos</c:v>
                </c:pt>
              </c:strCache>
            </c:strRef>
          </c:tx>
          <c:spPr>
            <a:solidFill>
              <a:srgbClr val="004586"/>
            </a:solidFill>
            <a:ln w="25400">
              <a:noFill/>
            </a:ln>
          </c:spPr>
          <c:invertIfNegative val="0"/>
          <c:cat>
            <c:strRef>
              <c:f>'PC03'!$A$27:$A$39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'PC03'!$B$27:$B$39</c:f>
              <c:numCache>
                <c:formatCode>0%</c:formatCode>
                <c:ptCount val="13"/>
                <c:pt idx="0">
                  <c:v>0</c:v>
                </c:pt>
                <c:pt idx="1">
                  <c:v>1</c:v>
                </c:pt>
                <c:pt idx="2">
                  <c:v>0</c:v>
                </c:pt>
                <c:pt idx="3">
                  <c:v>1</c:v>
                </c:pt>
                <c:pt idx="4">
                  <c:v>0</c:v>
                </c:pt>
                <c:pt idx="5">
                  <c:v>1</c:v>
                </c:pt>
                <c:pt idx="6">
                  <c:v>0</c:v>
                </c:pt>
                <c:pt idx="7">
                  <c:v>1</c:v>
                </c:pt>
                <c:pt idx="8">
                  <c:v>0</c:v>
                </c:pt>
                <c:pt idx="9">
                  <c:v>1</c:v>
                </c:pt>
                <c:pt idx="10">
                  <c:v>0</c:v>
                </c:pt>
                <c:pt idx="11">
                  <c:v>1</c:v>
                </c:pt>
                <c:pt idx="12">
                  <c:v>1</c:v>
                </c:pt>
              </c:numCache>
            </c:numRef>
          </c:val>
          <c:extLst>
            <c:ext xmlns:c16="http://schemas.microsoft.com/office/drawing/2014/chart" uri="{C3380CC4-5D6E-409C-BE32-E72D297353CC}">
              <c16:uniqueId val="{00000000-2D89-415F-B110-C38E2C537171}"/>
            </c:ext>
          </c:extLst>
        </c:ser>
        <c:ser>
          <c:idx val="1"/>
          <c:order val="1"/>
          <c:tx>
            <c:strRef>
              <c:f>'PC03'!$C$26</c:f>
              <c:strCache>
                <c:ptCount val="1"/>
                <c:pt idx="0">
                  <c:v>Meta Vigencia</c:v>
                </c:pt>
              </c:strCache>
            </c:strRef>
          </c:tx>
          <c:spPr>
            <a:solidFill>
              <a:srgbClr val="FF420E"/>
            </a:solidFill>
            <a:ln w="25400">
              <a:noFill/>
            </a:ln>
          </c:spPr>
          <c:invertIfNegative val="0"/>
          <c:cat>
            <c:strRef>
              <c:f>'PC03'!$A$27:$A$39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'PC03'!$C$27:$C$39</c:f>
              <c:numCache>
                <c:formatCode>0%</c:formatCode>
                <c:ptCount val="13"/>
                <c:pt idx="0">
                  <c:v>0</c:v>
                </c:pt>
                <c:pt idx="1">
                  <c:v>1</c:v>
                </c:pt>
                <c:pt idx="2">
                  <c:v>0</c:v>
                </c:pt>
                <c:pt idx="3">
                  <c:v>1</c:v>
                </c:pt>
                <c:pt idx="4">
                  <c:v>0</c:v>
                </c:pt>
                <c:pt idx="5">
                  <c:v>1</c:v>
                </c:pt>
                <c:pt idx="6">
                  <c:v>0</c:v>
                </c:pt>
                <c:pt idx="7">
                  <c:v>1</c:v>
                </c:pt>
                <c:pt idx="8">
                  <c:v>0</c:v>
                </c:pt>
                <c:pt idx="9">
                  <c:v>1</c:v>
                </c:pt>
                <c:pt idx="10">
                  <c:v>0</c:v>
                </c:pt>
                <c:pt idx="11">
                  <c:v>1</c:v>
                </c:pt>
                <c:pt idx="12">
                  <c:v>1</c:v>
                </c:pt>
              </c:numCache>
            </c:numRef>
          </c:val>
          <c:extLst>
            <c:ext xmlns:c16="http://schemas.microsoft.com/office/drawing/2014/chart" uri="{C3380CC4-5D6E-409C-BE32-E72D297353CC}">
              <c16:uniqueId val="{00000001-2D89-415F-B110-C38E2C53717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'PC03'!$D$26</c:f>
              <c:strCache>
                <c:ptCount val="1"/>
                <c:pt idx="0">
                  <c:v>Meta - Rango</c:v>
                </c:pt>
              </c:strCache>
            </c:strRef>
          </c:tx>
          <c:spPr>
            <a:ln w="38100">
              <a:solidFill>
                <a:srgbClr val="FFD320"/>
              </a:solidFill>
              <a:prstDash val="solid"/>
            </a:ln>
          </c:spPr>
          <c:marker>
            <c:symbol val="none"/>
          </c:marker>
          <c:cat>
            <c:strRef>
              <c:f>'PC03'!$A$27:$A$39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89-415F-B110-C38E2C53717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'PC04'!$B$26</c:f>
              <c:strCache>
                <c:ptCount val="1"/>
                <c:pt idx="0">
                  <c:v>Datos</c:v>
                </c:pt>
              </c:strCache>
            </c:strRef>
          </c:tx>
          <c:spPr>
            <a:solidFill>
              <a:srgbClr val="004586"/>
            </a:solidFill>
            <a:ln w="25400">
              <a:noFill/>
            </a:ln>
          </c:spPr>
          <c:invertIfNegative val="0"/>
          <c:cat>
            <c:strRef>
              <c:f>'PC04'!$A$27:$A$39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D1F-4D12-B520-2F280DF2F84F}"/>
            </c:ext>
          </c:extLst>
        </c:ser>
        <c:ser>
          <c:idx val="1"/>
          <c:order val="1"/>
          <c:tx>
            <c:strRef>
              <c:f>'PC04'!$C$26</c:f>
              <c:strCache>
                <c:ptCount val="1"/>
                <c:pt idx="0">
                  <c:v>Meta Vigencia</c:v>
                </c:pt>
              </c:strCache>
            </c:strRef>
          </c:tx>
          <c:spPr>
            <a:solidFill>
              <a:srgbClr val="FF420E"/>
            </a:solidFill>
            <a:ln w="25400">
              <a:noFill/>
            </a:ln>
          </c:spPr>
          <c:invertIfNegative val="0"/>
          <c:cat>
            <c:strRef>
              <c:f>'PC04'!$A$27:$A$39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D1F-4D12-B520-2F280DF2F84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'PC04'!$D$26</c:f>
              <c:strCache>
                <c:ptCount val="1"/>
                <c:pt idx="0">
                  <c:v>Meta - Rango</c:v>
                </c:pt>
              </c:strCache>
            </c:strRef>
          </c:tx>
          <c:spPr>
            <a:ln w="38100">
              <a:solidFill>
                <a:srgbClr val="FFD320"/>
              </a:solidFill>
              <a:prstDash val="solid"/>
            </a:ln>
          </c:spPr>
          <c:marker>
            <c:symbol val="none"/>
          </c:marker>
          <c:cat>
            <c:strRef>
              <c:f>'PC04'!$A$27:$A$39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'PC04'!$D$27:$D$39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D1F-4D12-B520-2F280DF2F84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'PI01'!$B$26</c:f>
              <c:strCache>
                <c:ptCount val="1"/>
                <c:pt idx="0">
                  <c:v>Datos</c:v>
                </c:pt>
              </c:strCache>
            </c:strRef>
          </c:tx>
          <c:spPr>
            <a:solidFill>
              <a:srgbClr val="004586"/>
            </a:solidFill>
            <a:ln w="25400">
              <a:noFill/>
            </a:ln>
          </c:spPr>
          <c:invertIfNegative val="0"/>
          <c:cat>
            <c:strRef>
              <c:f>'PI01'!$A$27:$A$39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'PI01'!$B$27:$B$39</c:f>
              <c:numCache>
                <c:formatCode>0%</c:formatCode>
                <c:ptCount val="13"/>
                <c:pt idx="0">
                  <c:v>1</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DB6-487E-827B-50D558094EC3}"/>
            </c:ext>
          </c:extLst>
        </c:ser>
        <c:ser>
          <c:idx val="1"/>
          <c:order val="1"/>
          <c:tx>
            <c:strRef>
              <c:f>'PI01'!$C$26</c:f>
              <c:strCache>
                <c:ptCount val="1"/>
                <c:pt idx="0">
                  <c:v>Meta Vigencia</c:v>
                </c:pt>
              </c:strCache>
            </c:strRef>
          </c:tx>
          <c:spPr>
            <a:solidFill>
              <a:srgbClr val="FF420E"/>
            </a:solidFill>
            <a:ln w="25400">
              <a:noFill/>
            </a:ln>
          </c:spPr>
          <c:invertIfNegative val="0"/>
          <c:cat>
            <c:strRef>
              <c:f>'PI01'!$A$27:$A$39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'PI01'!$C$27:$C$39</c:f>
              <c:numCache>
                <c:formatCode>0%</c:formatCode>
                <c:ptCount val="13"/>
                <c:pt idx="0">
                  <c:v>1</c:v>
                </c:pt>
                <c:pt idx="1">
                  <c:v>0</c:v>
                </c:pt>
                <c:pt idx="2">
                  <c:v>1</c:v>
                </c:pt>
                <c:pt idx="3">
                  <c:v>0</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DB6-487E-827B-50D558094EC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'PI01'!$D$26</c:f>
              <c:strCache>
                <c:ptCount val="1"/>
                <c:pt idx="0">
                  <c:v>Meta - Rango</c:v>
                </c:pt>
              </c:strCache>
            </c:strRef>
          </c:tx>
          <c:spPr>
            <a:ln w="38100">
              <a:solidFill>
                <a:srgbClr val="FFD320"/>
              </a:solidFill>
              <a:prstDash val="solid"/>
            </a:ln>
          </c:spPr>
          <c:marker>
            <c:symbol val="none"/>
          </c:marker>
          <c:cat>
            <c:strRef>
              <c:f>'PI01'!$A$27:$A$39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DB6-487E-827B-50D558094EC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'PI02'!$B$26</c:f>
              <c:strCache>
                <c:ptCount val="1"/>
                <c:pt idx="0">
                  <c:v>Datos</c:v>
                </c:pt>
              </c:strCache>
            </c:strRef>
          </c:tx>
          <c:spPr>
            <a:solidFill>
              <a:srgbClr val="004586"/>
            </a:solidFill>
            <a:ln w="25400">
              <a:noFill/>
            </a:ln>
          </c:spPr>
          <c:invertIfNegative val="0"/>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C58-45F7-B202-1E21902C934E}"/>
            </c:ext>
          </c:extLst>
        </c:ser>
        <c:ser>
          <c:idx val="1"/>
          <c:order val="1"/>
          <c:tx>
            <c:strRef>
              <c:f>'PI02'!$C$26</c:f>
              <c:strCache>
                <c:ptCount val="1"/>
                <c:pt idx="0">
                  <c:v>Meta Vigencia</c:v>
                </c:pt>
              </c:strCache>
            </c:strRef>
          </c:tx>
          <c:spPr>
            <a:solidFill>
              <a:srgbClr val="FF420E"/>
            </a:solidFill>
            <a:ln w="25400">
              <a:noFill/>
            </a:ln>
          </c:spPr>
          <c:invertIfNegative val="0"/>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C58-45F7-B202-1E21902C934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'PI02'!$D$26</c:f>
              <c:strCache>
                <c:ptCount val="1"/>
                <c:pt idx="0">
                  <c:v>Meta - Rango</c:v>
                </c:pt>
              </c:strCache>
            </c:strRef>
          </c:tx>
          <c:spPr>
            <a:ln w="38100">
              <a:solidFill>
                <a:srgbClr val="FFD320"/>
              </a:solidFill>
              <a:prstDash val="solid"/>
            </a:ln>
          </c:spPr>
          <c:marker>
            <c:symbol val="none"/>
          </c:marker>
          <c:cat>
            <c:strRef>
              <c:f>'PI02'!$A$27:$A$39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C58-45F7-B202-1E21902C934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'PI03'!$B$26</c:f>
              <c:strCache>
                <c:ptCount val="1"/>
                <c:pt idx="0">
                  <c:v>Datos</c:v>
                </c:pt>
              </c:strCache>
            </c:strRef>
          </c:tx>
          <c:spPr>
            <a:solidFill>
              <a:srgbClr val="004586"/>
            </a:solidFill>
            <a:ln w="25400">
              <a:noFill/>
            </a:ln>
          </c:spPr>
          <c:invertIfNegative val="0"/>
          <c:cat>
            <c:strRef>
              <c:f>'PI03'!$A$27:$A$39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'PI03'!$B$27:$B$39</c:f>
              <c:numCache>
                <c:formatCode>0%</c:formatCode>
                <c:ptCount val="13"/>
                <c:pt idx="0">
                  <c:v>0</c:v>
                </c:pt>
                <c:pt idx="1">
                  <c:v>1</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0-E23D-441C-B884-6613196E1985}"/>
            </c:ext>
          </c:extLst>
        </c:ser>
        <c:ser>
          <c:idx val="1"/>
          <c:order val="1"/>
          <c:tx>
            <c:strRef>
              <c:f>'PI03'!$C$26</c:f>
              <c:strCache>
                <c:ptCount val="1"/>
                <c:pt idx="0">
                  <c:v>Meta Vigencia</c:v>
                </c:pt>
              </c:strCache>
            </c:strRef>
          </c:tx>
          <c:spPr>
            <a:solidFill>
              <a:srgbClr val="FF420E"/>
            </a:solidFill>
            <a:ln w="25400">
              <a:noFill/>
            </a:ln>
          </c:spPr>
          <c:invertIfNegative val="0"/>
          <c:cat>
            <c:strRef>
              <c:f>'PI03'!$A$27:$A$39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'PI03'!$C$27:$C$39</c:f>
              <c:numCache>
                <c:formatCode>0%</c:formatCode>
                <c:ptCount val="13"/>
                <c:pt idx="0">
                  <c:v>0</c:v>
                </c:pt>
                <c:pt idx="1">
                  <c:v>1</c:v>
                </c:pt>
                <c:pt idx="2">
                  <c:v>0</c:v>
                </c:pt>
                <c:pt idx="3">
                  <c:v>1</c:v>
                </c:pt>
                <c:pt idx="4">
                  <c:v>0</c:v>
                </c:pt>
                <c:pt idx="5">
                  <c:v>0</c:v>
                </c:pt>
                <c:pt idx="6">
                  <c:v>1</c:v>
                </c:pt>
                <c:pt idx="7">
                  <c:v>0</c:v>
                </c:pt>
                <c:pt idx="8">
                  <c:v>0</c:v>
                </c:pt>
                <c:pt idx="9">
                  <c:v>1</c:v>
                </c:pt>
                <c:pt idx="10">
                  <c:v>0</c:v>
                </c:pt>
                <c:pt idx="11">
                  <c:v>0</c:v>
                </c:pt>
                <c:pt idx="12">
                  <c:v>1</c:v>
                </c:pt>
              </c:numCache>
            </c:numRef>
          </c:val>
          <c:extLst>
            <c:ext xmlns:c16="http://schemas.microsoft.com/office/drawing/2014/chart" uri="{C3380CC4-5D6E-409C-BE32-E72D297353CC}">
              <c16:uniqueId val="{00000001-E23D-441C-B884-6613196E198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'PI03'!$D$26</c:f>
              <c:strCache>
                <c:ptCount val="1"/>
                <c:pt idx="0">
                  <c:v>Meta - Rango</c:v>
                </c:pt>
              </c:strCache>
            </c:strRef>
          </c:tx>
          <c:spPr>
            <a:ln w="38100">
              <a:solidFill>
                <a:srgbClr val="FFD320"/>
              </a:solidFill>
              <a:prstDash val="solid"/>
            </a:ln>
          </c:spPr>
          <c:marker>
            <c:symbol val="none"/>
          </c:marker>
          <c:cat>
            <c:strRef>
              <c:f>'PI03'!$A$27:$A$39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23D-441C-B884-6613196E198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'PI04'!$B$26</c:f>
              <c:strCache>
                <c:ptCount val="1"/>
                <c:pt idx="0">
                  <c:v>Datos</c:v>
                </c:pt>
              </c:strCache>
            </c:strRef>
          </c:tx>
          <c:spPr>
            <a:solidFill>
              <a:srgbClr val="004586"/>
            </a:solidFill>
            <a:ln w="25400">
              <a:noFill/>
            </a:ln>
          </c:spPr>
          <c:invertIfNegative val="0"/>
          <c:cat>
            <c:strRef>
              <c:f>'PI04'!$A$27:$A$39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DB2-41E9-B167-D7575ECB61D5}"/>
            </c:ext>
          </c:extLst>
        </c:ser>
        <c:ser>
          <c:idx val="1"/>
          <c:order val="1"/>
          <c:tx>
            <c:strRef>
              <c:f>'PI04'!$C$26</c:f>
              <c:strCache>
                <c:ptCount val="1"/>
                <c:pt idx="0">
                  <c:v>Meta Vigencia</c:v>
                </c:pt>
              </c:strCache>
            </c:strRef>
          </c:tx>
          <c:spPr>
            <a:solidFill>
              <a:srgbClr val="FF420E"/>
            </a:solidFill>
            <a:ln w="25400">
              <a:noFill/>
            </a:ln>
          </c:spPr>
          <c:invertIfNegative val="0"/>
          <c:cat>
            <c:strRef>
              <c:f>'PI04'!$A$27:$A$39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DB2-41E9-B167-D7575ECB61D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'PI04'!$D$26</c:f>
              <c:strCache>
                <c:ptCount val="1"/>
                <c:pt idx="0">
                  <c:v>Meta - Rango</c:v>
                </c:pt>
              </c:strCache>
            </c:strRef>
          </c:tx>
          <c:spPr>
            <a:ln w="38100">
              <a:solidFill>
                <a:srgbClr val="FFD320"/>
              </a:solidFill>
              <a:prstDash val="solid"/>
            </a:ln>
          </c:spPr>
          <c:marker>
            <c:symbol val="none"/>
          </c:marker>
          <c:cat>
            <c:strRef>
              <c:f>'PI04'!$A$27:$A$39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DB2-41E9-B167-D7575ECB61D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AI07_B!$B$26</c:f>
              <c:strCache>
                <c:ptCount val="1"/>
                <c:pt idx="0">
                  <c:v>Datos</c:v>
                </c:pt>
              </c:strCache>
            </c:strRef>
          </c:tx>
          <c:spPr>
            <a:solidFill>
              <a:srgbClr val="004586"/>
            </a:solidFill>
            <a:ln w="25400">
              <a:noFill/>
            </a:ln>
          </c:spPr>
          <c:invertIfNegative val="0"/>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AI07_B!$B$27:$B$39</c:f>
              <c:numCache>
                <c:formatCode>0%</c:formatCode>
                <c:ptCount val="13"/>
                <c:pt idx="0">
                  <c:v>0</c:v>
                </c:pt>
                <c:pt idx="1">
                  <c:v>0</c:v>
                </c:pt>
                <c:pt idx="2">
                  <c:v>1</c:v>
                </c:pt>
                <c:pt idx="3">
                  <c:v>0</c:v>
                </c:pt>
                <c:pt idx="4">
                  <c:v>0</c:v>
                </c:pt>
                <c:pt idx="5">
                  <c:v>0.5</c:v>
                </c:pt>
                <c:pt idx="6">
                  <c:v>0</c:v>
                </c:pt>
                <c:pt idx="7">
                  <c:v>0</c:v>
                </c:pt>
                <c:pt idx="8">
                  <c:v>1</c:v>
                </c:pt>
                <c:pt idx="9">
                  <c:v>0</c:v>
                </c:pt>
                <c:pt idx="10">
                  <c:v>1</c:v>
                </c:pt>
                <c:pt idx="11">
                  <c:v>1.5</c:v>
                </c:pt>
                <c:pt idx="12">
                  <c:v>1</c:v>
                </c:pt>
              </c:numCache>
            </c:numRef>
          </c:val>
          <c:extLst>
            <c:ext xmlns:c16="http://schemas.microsoft.com/office/drawing/2014/chart" uri="{C3380CC4-5D6E-409C-BE32-E72D297353CC}">
              <c16:uniqueId val="{00000000-B282-4D4A-84BC-E8889ACEAF76}"/>
            </c:ext>
          </c:extLst>
        </c:ser>
        <c:ser>
          <c:idx val="1"/>
          <c:order val="1"/>
          <c:tx>
            <c:strRef>
              <c:f>AI07_B!$C$26</c:f>
              <c:strCache>
                <c:ptCount val="1"/>
                <c:pt idx="0">
                  <c:v>Meta Vigencia</c:v>
                </c:pt>
              </c:strCache>
            </c:strRef>
          </c:tx>
          <c:spPr>
            <a:solidFill>
              <a:srgbClr val="FF420E"/>
            </a:solidFill>
            <a:ln w="25400">
              <a:noFill/>
            </a:ln>
          </c:spPr>
          <c:invertIfNegative val="0"/>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AI07_B!$C$27:$C$39</c:f>
              <c:numCache>
                <c:formatCode>0%</c:formatCode>
                <c:ptCount val="13"/>
                <c:pt idx="0">
                  <c:v>0</c:v>
                </c:pt>
                <c:pt idx="1">
                  <c:v>0</c:v>
                </c:pt>
                <c:pt idx="2">
                  <c:v>1</c:v>
                </c:pt>
                <c:pt idx="3">
                  <c:v>0</c:v>
                </c:pt>
                <c:pt idx="4">
                  <c:v>0</c:v>
                </c:pt>
                <c:pt idx="5">
                  <c:v>1</c:v>
                </c:pt>
                <c:pt idx="6">
                  <c:v>0</c:v>
                </c:pt>
                <c:pt idx="7">
                  <c:v>0</c:v>
                </c:pt>
                <c:pt idx="8">
                  <c:v>1</c:v>
                </c:pt>
                <c:pt idx="9">
                  <c:v>0</c:v>
                </c:pt>
                <c:pt idx="10">
                  <c:v>1</c:v>
                </c:pt>
                <c:pt idx="11">
                  <c:v>1</c:v>
                </c:pt>
                <c:pt idx="12">
                  <c:v>1</c:v>
                </c:pt>
              </c:numCache>
            </c:numRef>
          </c:val>
          <c:extLst>
            <c:ext xmlns:c16="http://schemas.microsoft.com/office/drawing/2014/chart" uri="{C3380CC4-5D6E-409C-BE32-E72D297353CC}">
              <c16:uniqueId val="{00000001-B282-4D4A-84BC-E8889ACEAF7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AI07_B!$D$26</c:f>
              <c:strCache>
                <c:ptCount val="1"/>
                <c:pt idx="0">
                  <c:v>Meta - Rango</c:v>
                </c:pt>
              </c:strCache>
            </c:strRef>
          </c:tx>
          <c:spPr>
            <a:ln w="38100">
              <a:solidFill>
                <a:srgbClr val="FFD320"/>
              </a:solidFill>
              <a:prstDash val="solid"/>
            </a:ln>
          </c:spPr>
          <c:marker>
            <c:symbol val="none"/>
          </c:marker>
          <c:cat>
            <c:strRef>
              <c:f>AI07_B!$A$27:$A$39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AI07_B!$D$27:$D$39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282-4D4A-84BC-E8889ACEAF7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'PI05'!$B$26</c:f>
              <c:strCache>
                <c:ptCount val="1"/>
                <c:pt idx="0">
                  <c:v>Datos</c:v>
                </c:pt>
              </c:strCache>
            </c:strRef>
          </c:tx>
          <c:spPr>
            <a:solidFill>
              <a:srgbClr val="004586"/>
            </a:solidFill>
            <a:ln w="25400">
              <a:noFill/>
            </a:ln>
          </c:spPr>
          <c:invertIfNegative val="0"/>
          <c:cat>
            <c:strRef>
              <c:f>'PI05'!$A$27:$A$39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7C6-4227-B1EA-C7DBACB407A2}"/>
            </c:ext>
          </c:extLst>
        </c:ser>
        <c:ser>
          <c:idx val="1"/>
          <c:order val="1"/>
          <c:tx>
            <c:strRef>
              <c:f>'PI05'!$C$26</c:f>
              <c:strCache>
                <c:ptCount val="1"/>
                <c:pt idx="0">
                  <c:v>Meta Vigencia</c:v>
                </c:pt>
              </c:strCache>
            </c:strRef>
          </c:tx>
          <c:spPr>
            <a:solidFill>
              <a:srgbClr val="FF420E"/>
            </a:solidFill>
            <a:ln w="25400">
              <a:noFill/>
            </a:ln>
          </c:spPr>
          <c:invertIfNegative val="0"/>
          <c:cat>
            <c:strRef>
              <c:f>'PI05'!$A$27:$A$39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7C6-4227-B1EA-C7DBACB407A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'PI05'!$D$26</c:f>
              <c:strCache>
                <c:ptCount val="1"/>
                <c:pt idx="0">
                  <c:v>Meta - Rango</c:v>
                </c:pt>
              </c:strCache>
            </c:strRef>
          </c:tx>
          <c:spPr>
            <a:ln w="38100">
              <a:solidFill>
                <a:srgbClr val="FFD320"/>
              </a:solidFill>
              <a:prstDash val="solid"/>
            </a:ln>
          </c:spPr>
          <c:marker>
            <c:symbol val="none"/>
          </c:marker>
          <c:cat>
            <c:strRef>
              <c:f>'PI05'!$A$27:$A$39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'PI05'!$D$27:$D$39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7C6-4227-B1EA-C7DBACB407A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'PJ01'!$B$26</c:f>
              <c:strCache>
                <c:ptCount val="1"/>
                <c:pt idx="0">
                  <c:v>Datos</c:v>
                </c:pt>
              </c:strCache>
            </c:strRef>
          </c:tx>
          <c:spPr>
            <a:solidFill>
              <a:srgbClr val="004586"/>
            </a:solidFill>
            <a:ln w="25400">
              <a:noFill/>
            </a:ln>
          </c:spPr>
          <c:invertIfNegative val="0"/>
          <c:cat>
            <c:strRef>
              <c:f>'PJ01'!$A$27:$A$39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'PJ01'!$B$27:$B$39</c:f>
              <c:numCache>
                <c:formatCode>0%</c:formatCode>
                <c:ptCount val="13"/>
                <c:pt idx="0">
                  <c:v>0</c:v>
                </c:pt>
                <c:pt idx="1">
                  <c:v>0</c:v>
                </c:pt>
                <c:pt idx="2">
                  <c:v>1.0151515151515151</c:v>
                </c:pt>
                <c:pt idx="3">
                  <c:v>0</c:v>
                </c:pt>
                <c:pt idx="4">
                  <c:v>0</c:v>
                </c:pt>
                <c:pt idx="5">
                  <c:v>1.0515151515151515</c:v>
                </c:pt>
                <c:pt idx="6">
                  <c:v>0</c:v>
                </c:pt>
                <c:pt idx="7">
                  <c:v>0</c:v>
                </c:pt>
                <c:pt idx="8">
                  <c:v>0.93432835820895521</c:v>
                </c:pt>
                <c:pt idx="9">
                  <c:v>0</c:v>
                </c:pt>
                <c:pt idx="10">
                  <c:v>0</c:v>
                </c:pt>
                <c:pt idx="11">
                  <c:v>0</c:v>
                </c:pt>
                <c:pt idx="12">
                  <c:v>1</c:v>
                </c:pt>
              </c:numCache>
            </c:numRef>
          </c:val>
          <c:extLst>
            <c:ext xmlns:c16="http://schemas.microsoft.com/office/drawing/2014/chart" uri="{C3380CC4-5D6E-409C-BE32-E72D297353CC}">
              <c16:uniqueId val="{00000000-2B38-4D7B-BAE4-610BC98DBEAC}"/>
            </c:ext>
          </c:extLst>
        </c:ser>
        <c:ser>
          <c:idx val="1"/>
          <c:order val="1"/>
          <c:tx>
            <c:strRef>
              <c:f>'PJ01'!$C$26</c:f>
              <c:strCache>
                <c:ptCount val="1"/>
                <c:pt idx="0">
                  <c:v>Meta Vigencia</c:v>
                </c:pt>
              </c:strCache>
            </c:strRef>
          </c:tx>
          <c:spPr>
            <a:solidFill>
              <a:srgbClr val="FF420E"/>
            </a:solidFill>
            <a:ln w="25400">
              <a:noFill/>
            </a:ln>
          </c:spPr>
          <c:invertIfNegative val="0"/>
          <c:cat>
            <c:strRef>
              <c:f>'PJ01'!$A$27:$A$39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2B38-4D7B-BAE4-610BC98DBEA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'PJ01'!$D$26</c:f>
              <c:strCache>
                <c:ptCount val="1"/>
                <c:pt idx="0">
                  <c:v>Meta - Rango</c:v>
                </c:pt>
              </c:strCache>
            </c:strRef>
          </c:tx>
          <c:spPr>
            <a:ln w="38100">
              <a:solidFill>
                <a:srgbClr val="FFD320"/>
              </a:solidFill>
              <a:prstDash val="solid"/>
            </a:ln>
          </c:spPr>
          <c:marker>
            <c:symbol val="none"/>
          </c:marker>
          <c:cat>
            <c:strRef>
              <c:f>'PJ01'!$A$27:$A$39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B38-4D7B-BAE4-610BC98DBEA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'PJ02'!$B$26</c:f>
              <c:strCache>
                <c:ptCount val="1"/>
                <c:pt idx="0">
                  <c:v>Datos</c:v>
                </c:pt>
              </c:strCache>
            </c:strRef>
          </c:tx>
          <c:spPr>
            <a:solidFill>
              <a:srgbClr val="004586"/>
            </a:solidFill>
            <a:ln w="25400">
              <a:noFill/>
            </a:ln>
          </c:spPr>
          <c:invertIfNegative val="0"/>
          <c:cat>
            <c:strRef>
              <c:f>'PJ02'!$A$27:$A$39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'PJ02'!$B$27:$B$39</c:f>
              <c:numCache>
                <c:formatCode>0%</c:formatCode>
                <c:ptCount val="13"/>
                <c:pt idx="0">
                  <c:v>0</c:v>
                </c:pt>
                <c:pt idx="1">
                  <c:v>0</c:v>
                </c:pt>
                <c:pt idx="2">
                  <c:v>1.0918727915194346</c:v>
                </c:pt>
                <c:pt idx="3">
                  <c:v>0</c:v>
                </c:pt>
                <c:pt idx="4">
                  <c:v>0</c:v>
                </c:pt>
                <c:pt idx="5">
                  <c:v>1.2190812720848057</c:v>
                </c:pt>
                <c:pt idx="6">
                  <c:v>0</c:v>
                </c:pt>
                <c:pt idx="7">
                  <c:v>0</c:v>
                </c:pt>
                <c:pt idx="8">
                  <c:v>1.0494699646643109</c:v>
                </c:pt>
                <c:pt idx="9">
                  <c:v>0</c:v>
                </c:pt>
                <c:pt idx="10">
                  <c:v>0</c:v>
                </c:pt>
                <c:pt idx="11">
                  <c:v>1.4701986754966887</c:v>
                </c:pt>
                <c:pt idx="12">
                  <c:v>1.173</c:v>
                </c:pt>
              </c:numCache>
            </c:numRef>
          </c:val>
          <c:extLst>
            <c:ext xmlns:c16="http://schemas.microsoft.com/office/drawing/2014/chart" uri="{C3380CC4-5D6E-409C-BE32-E72D297353CC}">
              <c16:uniqueId val="{00000000-102F-4AA9-922C-E78DB7C52ED1}"/>
            </c:ext>
          </c:extLst>
        </c:ser>
        <c:ser>
          <c:idx val="1"/>
          <c:order val="1"/>
          <c:tx>
            <c:strRef>
              <c:f>'PJ02'!$C$26</c:f>
              <c:strCache>
                <c:ptCount val="1"/>
                <c:pt idx="0">
                  <c:v>Meta Vigencia</c:v>
                </c:pt>
              </c:strCache>
            </c:strRef>
          </c:tx>
          <c:spPr>
            <a:solidFill>
              <a:srgbClr val="FF420E"/>
            </a:solidFill>
            <a:ln w="25400">
              <a:noFill/>
            </a:ln>
          </c:spPr>
          <c:invertIfNegative val="0"/>
          <c:cat>
            <c:strRef>
              <c:f>'PJ02'!$A$27:$A$39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02F-4AA9-922C-E78DB7C52ED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'PJ02'!$D$26</c:f>
              <c:strCache>
                <c:ptCount val="1"/>
                <c:pt idx="0">
                  <c:v>Meta - Rango</c:v>
                </c:pt>
              </c:strCache>
            </c:strRef>
          </c:tx>
          <c:spPr>
            <a:ln w="38100">
              <a:solidFill>
                <a:srgbClr val="FFD320"/>
              </a:solidFill>
              <a:prstDash val="solid"/>
            </a:ln>
          </c:spPr>
          <c:marker>
            <c:symbol val="none"/>
          </c:marker>
          <c:cat>
            <c:strRef>
              <c:f>'PJ02'!$A$27:$A$39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02F-4AA9-922C-E78DB7C52ED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'PJ03'!$B$26</c:f>
              <c:strCache>
                <c:ptCount val="1"/>
                <c:pt idx="0">
                  <c:v>Datos</c:v>
                </c:pt>
              </c:strCache>
            </c:strRef>
          </c:tx>
          <c:spPr>
            <a:solidFill>
              <a:srgbClr val="004586"/>
            </a:solidFill>
            <a:ln w="25400">
              <a:noFill/>
            </a:ln>
          </c:spPr>
          <c:invertIfNegative val="0"/>
          <c:cat>
            <c:strRef>
              <c:f>'PJ03'!$A$27:$A$39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'PJ03'!$B$27:$B$39</c:f>
              <c:numCache>
                <c:formatCode>0%</c:formatCode>
                <c:ptCount val="13"/>
                <c:pt idx="0">
                  <c:v>0</c:v>
                </c:pt>
                <c:pt idx="1">
                  <c:v>0</c:v>
                </c:pt>
                <c:pt idx="2">
                  <c:v>0</c:v>
                </c:pt>
                <c:pt idx="3">
                  <c:v>0</c:v>
                </c:pt>
                <c:pt idx="4">
                  <c:v>0</c:v>
                </c:pt>
                <c:pt idx="5">
                  <c:v>1.2906403940886699</c:v>
                </c:pt>
                <c:pt idx="6">
                  <c:v>0</c:v>
                </c:pt>
                <c:pt idx="7">
                  <c:v>0</c:v>
                </c:pt>
                <c:pt idx="8">
                  <c:v>0</c:v>
                </c:pt>
                <c:pt idx="9">
                  <c:v>0</c:v>
                </c:pt>
                <c:pt idx="10">
                  <c:v>0</c:v>
                </c:pt>
                <c:pt idx="11">
                  <c:v>1.847457627118644</c:v>
                </c:pt>
                <c:pt idx="12">
                  <c:v>1.55</c:v>
                </c:pt>
              </c:numCache>
            </c:numRef>
          </c:val>
          <c:extLst>
            <c:ext xmlns:c16="http://schemas.microsoft.com/office/drawing/2014/chart" uri="{C3380CC4-5D6E-409C-BE32-E72D297353CC}">
              <c16:uniqueId val="{00000000-9AE2-458A-89FA-4D4195297FE8}"/>
            </c:ext>
          </c:extLst>
        </c:ser>
        <c:ser>
          <c:idx val="1"/>
          <c:order val="1"/>
          <c:tx>
            <c:strRef>
              <c:f>'PJ03'!$C$26</c:f>
              <c:strCache>
                <c:ptCount val="1"/>
                <c:pt idx="0">
                  <c:v>Meta Vigencia</c:v>
                </c:pt>
              </c:strCache>
            </c:strRef>
          </c:tx>
          <c:spPr>
            <a:solidFill>
              <a:srgbClr val="FF420E"/>
            </a:solidFill>
            <a:ln w="25400">
              <a:noFill/>
            </a:ln>
          </c:spPr>
          <c:invertIfNegative val="0"/>
          <c:cat>
            <c:strRef>
              <c:f>'PJ03'!$A$27:$A$39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AE2-458A-89FA-4D4195297FE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'PJ03'!$D$26</c:f>
              <c:strCache>
                <c:ptCount val="1"/>
                <c:pt idx="0">
                  <c:v>Meta - Rango</c:v>
                </c:pt>
              </c:strCache>
            </c:strRef>
          </c:tx>
          <c:spPr>
            <a:ln w="38100">
              <a:solidFill>
                <a:srgbClr val="FFD320"/>
              </a:solidFill>
              <a:prstDash val="solid"/>
            </a:ln>
          </c:spPr>
          <c:marker>
            <c:symbol val="none"/>
          </c:marker>
          <c:cat>
            <c:strRef>
              <c:f>'PJ03'!$A$27:$A$39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AE2-458A-89FA-4D4195297FE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'PJ04'!$B$26</c:f>
              <c:strCache>
                <c:ptCount val="1"/>
                <c:pt idx="0">
                  <c:v>Datos</c:v>
                </c:pt>
              </c:strCache>
            </c:strRef>
          </c:tx>
          <c:spPr>
            <a:solidFill>
              <a:srgbClr val="004586"/>
            </a:solidFill>
            <a:ln w="25400">
              <a:noFill/>
            </a:ln>
          </c:spPr>
          <c:invertIfNegative val="0"/>
          <c:cat>
            <c:strRef>
              <c:f>'PJ04'!$A$27:$A$39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'PJ04'!$B$27:$B$39</c:f>
              <c:numCache>
                <c:formatCode>0%</c:formatCode>
                <c:ptCount val="13"/>
                <c:pt idx="0">
                  <c:v>0</c:v>
                </c:pt>
                <c:pt idx="1">
                  <c:v>0</c:v>
                </c:pt>
                <c:pt idx="2">
                  <c:v>0</c:v>
                </c:pt>
                <c:pt idx="3">
                  <c:v>0</c:v>
                </c:pt>
                <c:pt idx="4">
                  <c:v>0</c:v>
                </c:pt>
                <c:pt idx="5">
                  <c:v>1</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0-02D3-4FAA-936E-2260CDB3C288}"/>
            </c:ext>
          </c:extLst>
        </c:ser>
        <c:ser>
          <c:idx val="1"/>
          <c:order val="1"/>
          <c:tx>
            <c:strRef>
              <c:f>'PJ04'!$C$26</c:f>
              <c:strCache>
                <c:ptCount val="1"/>
                <c:pt idx="0">
                  <c:v>Meta Vigencia</c:v>
                </c:pt>
              </c:strCache>
            </c:strRef>
          </c:tx>
          <c:spPr>
            <a:solidFill>
              <a:srgbClr val="FF420E"/>
            </a:solidFill>
            <a:ln w="25400">
              <a:noFill/>
            </a:ln>
          </c:spPr>
          <c:invertIfNegative val="0"/>
          <c:cat>
            <c:strRef>
              <c:f>'PJ04'!$A$27:$A$39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'PJ04'!$C$27:$C$39</c:f>
              <c:numCache>
                <c:formatCode>0%</c:formatCode>
                <c:ptCount val="13"/>
                <c:pt idx="0">
                  <c:v>0</c:v>
                </c:pt>
                <c:pt idx="1">
                  <c:v>0</c:v>
                </c:pt>
                <c:pt idx="2">
                  <c:v>0</c:v>
                </c:pt>
                <c:pt idx="3">
                  <c:v>0</c:v>
                </c:pt>
                <c:pt idx="4">
                  <c:v>0</c:v>
                </c:pt>
                <c:pt idx="5">
                  <c:v>1</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02D3-4FAA-936E-2260CDB3C28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'PJ04'!$D$26</c:f>
              <c:strCache>
                <c:ptCount val="1"/>
                <c:pt idx="0">
                  <c:v>Meta - Rango</c:v>
                </c:pt>
              </c:strCache>
            </c:strRef>
          </c:tx>
          <c:spPr>
            <a:ln w="38100">
              <a:solidFill>
                <a:srgbClr val="FFD320"/>
              </a:solidFill>
              <a:prstDash val="solid"/>
            </a:ln>
          </c:spPr>
          <c:marker>
            <c:symbol val="none"/>
          </c:marker>
          <c:cat>
            <c:strRef>
              <c:f>'PJ04'!$A$27:$A$39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2D3-4FAA-936E-2260CDB3C28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'PJ05'!$B$26</c:f>
              <c:strCache>
                <c:ptCount val="1"/>
                <c:pt idx="0">
                  <c:v>Datos</c:v>
                </c:pt>
              </c:strCache>
            </c:strRef>
          </c:tx>
          <c:spPr>
            <a:solidFill>
              <a:srgbClr val="004586"/>
            </a:solidFill>
            <a:ln w="25400">
              <a:noFill/>
            </a:ln>
          </c:spPr>
          <c:invertIfNegative val="0"/>
          <c:cat>
            <c:strRef>
              <c:f>'PJ05'!$A$27:$A$39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BD29-440D-9AE8-A40EDB3FA72F}"/>
            </c:ext>
          </c:extLst>
        </c:ser>
        <c:ser>
          <c:idx val="1"/>
          <c:order val="1"/>
          <c:tx>
            <c:strRef>
              <c:f>'PJ05'!$C$26</c:f>
              <c:strCache>
                <c:ptCount val="1"/>
                <c:pt idx="0">
                  <c:v>Meta Vigencia</c:v>
                </c:pt>
              </c:strCache>
            </c:strRef>
          </c:tx>
          <c:spPr>
            <a:solidFill>
              <a:srgbClr val="FF420E"/>
            </a:solidFill>
            <a:ln w="25400">
              <a:noFill/>
            </a:ln>
          </c:spPr>
          <c:invertIfNegative val="0"/>
          <c:cat>
            <c:strRef>
              <c:f>'PJ05'!$A$27:$A$39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BD29-440D-9AE8-A40EDB3FA72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'PJ05'!$D$26</c:f>
              <c:strCache>
                <c:ptCount val="1"/>
                <c:pt idx="0">
                  <c:v>Meta - Rango</c:v>
                </c:pt>
              </c:strCache>
            </c:strRef>
          </c:tx>
          <c:spPr>
            <a:ln w="38100">
              <a:solidFill>
                <a:srgbClr val="FFD320"/>
              </a:solidFill>
              <a:prstDash val="solid"/>
            </a:ln>
          </c:spPr>
          <c:marker>
            <c:symbol val="none"/>
          </c:marker>
          <c:cat>
            <c:strRef>
              <c:f>'PJ05'!$A$27:$A$39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D29-440D-9AE8-A40EDB3FA72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'PJ06'!$B$26</c:f>
              <c:strCache>
                <c:ptCount val="1"/>
                <c:pt idx="0">
                  <c:v>Datos</c:v>
                </c:pt>
              </c:strCache>
            </c:strRef>
          </c:tx>
          <c:spPr>
            <a:solidFill>
              <a:srgbClr val="004586"/>
            </a:solidFill>
            <a:ln w="25400">
              <a:noFill/>
            </a:ln>
          </c:spPr>
          <c:invertIfNegative val="0"/>
          <c:cat>
            <c:strRef>
              <c:f>'PJ06'!$A$27:$A$39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'PJ06'!$B$27:$B$39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F2F-497B-A682-3B4DE86453E8}"/>
            </c:ext>
          </c:extLst>
        </c:ser>
        <c:ser>
          <c:idx val="1"/>
          <c:order val="1"/>
          <c:tx>
            <c:strRef>
              <c:f>'PJ06'!$C$26</c:f>
              <c:strCache>
                <c:ptCount val="1"/>
                <c:pt idx="0">
                  <c:v>Meta Vigencia</c:v>
                </c:pt>
              </c:strCache>
            </c:strRef>
          </c:tx>
          <c:spPr>
            <a:solidFill>
              <a:srgbClr val="FF420E"/>
            </a:solidFill>
            <a:ln w="25400">
              <a:noFill/>
            </a:ln>
          </c:spPr>
          <c:invertIfNegative val="0"/>
          <c:cat>
            <c:strRef>
              <c:f>'PJ06'!$A$27:$A$39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'PJ06'!$C$27:$C$39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F2F-497B-A682-3B4DE86453E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'PJ06'!$D$26</c:f>
              <c:strCache>
                <c:ptCount val="1"/>
                <c:pt idx="0">
                  <c:v>Meta - Rango</c:v>
                </c:pt>
              </c:strCache>
            </c:strRef>
          </c:tx>
          <c:spPr>
            <a:ln w="38100">
              <a:solidFill>
                <a:srgbClr val="FFD320"/>
              </a:solidFill>
              <a:prstDash val="solid"/>
            </a:ln>
          </c:spPr>
          <c:marker>
            <c:symbol val="none"/>
          </c:marker>
          <c:cat>
            <c:strRef>
              <c:f>'PJ06'!$A$27:$A$39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'PJ06'!$D$27:$D$39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F2F-497B-A682-3B4DE86453E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'PJ07'!$B$26</c:f>
              <c:strCache>
                <c:ptCount val="1"/>
                <c:pt idx="0">
                  <c:v>Datos</c:v>
                </c:pt>
              </c:strCache>
            </c:strRef>
          </c:tx>
          <c:spPr>
            <a:solidFill>
              <a:srgbClr val="004586"/>
            </a:solidFill>
            <a:ln w="25400">
              <a:noFill/>
            </a:ln>
          </c:spPr>
          <c:invertIfNegative val="0"/>
          <c:cat>
            <c:strRef>
              <c:f>'PJ07'!$A$27:$A$39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35E-45B8-9385-16501C5B73F3}"/>
            </c:ext>
          </c:extLst>
        </c:ser>
        <c:ser>
          <c:idx val="1"/>
          <c:order val="1"/>
          <c:tx>
            <c:strRef>
              <c:f>'PJ07'!$C$26</c:f>
              <c:strCache>
                <c:ptCount val="1"/>
                <c:pt idx="0">
                  <c:v>Meta Vigencia</c:v>
                </c:pt>
              </c:strCache>
            </c:strRef>
          </c:tx>
          <c:spPr>
            <a:solidFill>
              <a:srgbClr val="FF420E"/>
            </a:solidFill>
            <a:ln w="25400">
              <a:noFill/>
            </a:ln>
          </c:spPr>
          <c:invertIfNegative val="0"/>
          <c:cat>
            <c:strRef>
              <c:f>'PJ07'!$A$27:$A$39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35E-45B8-9385-16501C5B73F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'PJ07'!$D$26</c:f>
              <c:strCache>
                <c:ptCount val="1"/>
                <c:pt idx="0">
                  <c:v>Meta - Rango</c:v>
                </c:pt>
              </c:strCache>
            </c:strRef>
          </c:tx>
          <c:spPr>
            <a:ln w="38100">
              <a:solidFill>
                <a:srgbClr val="FFD320"/>
              </a:solidFill>
              <a:prstDash val="solid"/>
            </a:ln>
          </c:spPr>
          <c:marker>
            <c:symbol val="none"/>
          </c:marker>
          <c:cat>
            <c:strRef>
              <c:f>'PJ07'!$A$27:$A$39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'PJ07'!$D$27:$D$39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35E-45B8-9385-16501C5B73F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'PJ08'!$B$26</c:f>
              <c:strCache>
                <c:ptCount val="1"/>
                <c:pt idx="0">
                  <c:v>Datos</c:v>
                </c:pt>
              </c:strCache>
            </c:strRef>
          </c:tx>
          <c:spPr>
            <a:solidFill>
              <a:srgbClr val="004586"/>
            </a:solidFill>
            <a:ln w="25400">
              <a:noFill/>
            </a:ln>
          </c:spPr>
          <c:invertIfNegative val="0"/>
          <c:cat>
            <c:strRef>
              <c:f>'PJ08'!$A$27:$A$39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621-4A7A-A5D8-3BAC41EEDEF5}"/>
            </c:ext>
          </c:extLst>
        </c:ser>
        <c:ser>
          <c:idx val="1"/>
          <c:order val="1"/>
          <c:tx>
            <c:strRef>
              <c:f>'PJ08'!$C$26</c:f>
              <c:strCache>
                <c:ptCount val="1"/>
                <c:pt idx="0">
                  <c:v>Meta Vigencia</c:v>
                </c:pt>
              </c:strCache>
            </c:strRef>
          </c:tx>
          <c:spPr>
            <a:solidFill>
              <a:srgbClr val="FF420E"/>
            </a:solidFill>
            <a:ln w="25400">
              <a:noFill/>
            </a:ln>
          </c:spPr>
          <c:invertIfNegative val="0"/>
          <c:cat>
            <c:strRef>
              <c:f>'PJ08'!$A$27:$A$39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621-4A7A-A5D8-3BAC41EEDEF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'PJ08'!$D$26</c:f>
              <c:strCache>
                <c:ptCount val="1"/>
                <c:pt idx="0">
                  <c:v>Meta - Rango</c:v>
                </c:pt>
              </c:strCache>
            </c:strRef>
          </c:tx>
          <c:spPr>
            <a:ln w="38100">
              <a:solidFill>
                <a:srgbClr val="FFD320"/>
              </a:solidFill>
              <a:prstDash val="solid"/>
            </a:ln>
          </c:spPr>
          <c:marker>
            <c:symbol val="none"/>
          </c:marker>
          <c:cat>
            <c:strRef>
              <c:f>'PJ08'!$A$27:$A$39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'PJ08'!$D$27:$D$39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6621-4A7A-A5D8-3BAC41EEDEF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'RC01'!$B$26</c:f>
              <c:strCache>
                <c:ptCount val="1"/>
                <c:pt idx="0">
                  <c:v>Datos</c:v>
                </c:pt>
              </c:strCache>
            </c:strRef>
          </c:tx>
          <c:spPr>
            <a:solidFill>
              <a:srgbClr val="004586"/>
            </a:solidFill>
            <a:ln w="25400">
              <a:noFill/>
            </a:ln>
          </c:spPr>
          <c:invertIfNegative val="0"/>
          <c:cat>
            <c:strRef>
              <c:f>'RC01'!$A$27:$A$39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255-4F63-A441-A75B1DB04351}"/>
            </c:ext>
          </c:extLst>
        </c:ser>
        <c:ser>
          <c:idx val="1"/>
          <c:order val="1"/>
          <c:tx>
            <c:strRef>
              <c:f>'RC01'!$C$26</c:f>
              <c:strCache>
                <c:ptCount val="1"/>
                <c:pt idx="0">
                  <c:v>Meta Vigencia</c:v>
                </c:pt>
              </c:strCache>
            </c:strRef>
          </c:tx>
          <c:spPr>
            <a:solidFill>
              <a:srgbClr val="FF420E"/>
            </a:solidFill>
            <a:ln w="25400">
              <a:noFill/>
            </a:ln>
          </c:spPr>
          <c:invertIfNegative val="0"/>
          <c:cat>
            <c:strRef>
              <c:f>'RC01'!$A$27:$A$39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255-4F63-A441-A75B1DB0435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'RC01'!$D$26</c:f>
              <c:strCache>
                <c:ptCount val="1"/>
                <c:pt idx="0">
                  <c:v>Meta - Rango</c:v>
                </c:pt>
              </c:strCache>
            </c:strRef>
          </c:tx>
          <c:spPr>
            <a:ln w="38100">
              <a:solidFill>
                <a:srgbClr val="FFD320"/>
              </a:solidFill>
              <a:prstDash val="solid"/>
            </a:ln>
          </c:spPr>
          <c:marker>
            <c:symbol val="none"/>
          </c:marker>
          <c:cat>
            <c:strRef>
              <c:f>'RC01'!$A$27:$A$39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255-4F63-A441-A75B1DB0435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'AI08'!$B$26</c:f>
              <c:strCache>
                <c:ptCount val="1"/>
                <c:pt idx="0">
                  <c:v>Datos</c:v>
                </c:pt>
              </c:strCache>
            </c:strRef>
          </c:tx>
          <c:spPr>
            <a:solidFill>
              <a:srgbClr val="004586"/>
            </a:solidFill>
            <a:ln w="25400">
              <a:noFill/>
            </a:ln>
          </c:spPr>
          <c:invertIfNegative val="0"/>
          <c:cat>
            <c:strRef>
              <c:f>'AI08'!$A$27:$A$39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'AI08'!$B$27:$B$39</c:f>
              <c:numCache>
                <c:formatCode>0%</c:formatCode>
                <c:ptCount val="13"/>
                <c:pt idx="0">
                  <c:v>0</c:v>
                </c:pt>
                <c:pt idx="1">
                  <c:v>0</c:v>
                </c:pt>
                <c:pt idx="2">
                  <c:v>1.0137614678899083</c:v>
                </c:pt>
                <c:pt idx="3">
                  <c:v>0</c:v>
                </c:pt>
                <c:pt idx="4">
                  <c:v>0</c:v>
                </c:pt>
                <c:pt idx="5">
                  <c:v>1.0242914979757085</c:v>
                </c:pt>
                <c:pt idx="6">
                  <c:v>0</c:v>
                </c:pt>
                <c:pt idx="7">
                  <c:v>0</c:v>
                </c:pt>
                <c:pt idx="8">
                  <c:v>0.88663967611336036</c:v>
                </c:pt>
                <c:pt idx="9">
                  <c:v>0</c:v>
                </c:pt>
                <c:pt idx="10">
                  <c:v>0</c:v>
                </c:pt>
                <c:pt idx="11">
                  <c:v>1.1397849462365592</c:v>
                </c:pt>
                <c:pt idx="12">
                  <c:v>1.0077951002227172</c:v>
                </c:pt>
              </c:numCache>
            </c:numRef>
          </c:val>
          <c:extLst>
            <c:ext xmlns:c16="http://schemas.microsoft.com/office/drawing/2014/chart" uri="{C3380CC4-5D6E-409C-BE32-E72D297353CC}">
              <c16:uniqueId val="{00000000-AE13-4FDB-A810-A58DA5836A59}"/>
            </c:ext>
          </c:extLst>
        </c:ser>
        <c:ser>
          <c:idx val="1"/>
          <c:order val="1"/>
          <c:tx>
            <c:strRef>
              <c:f>'AI08'!$C$26</c:f>
              <c:strCache>
                <c:ptCount val="1"/>
                <c:pt idx="0">
                  <c:v>Meta Vigencia</c:v>
                </c:pt>
              </c:strCache>
            </c:strRef>
          </c:tx>
          <c:spPr>
            <a:solidFill>
              <a:srgbClr val="FF420E"/>
            </a:solidFill>
            <a:ln w="25400">
              <a:noFill/>
            </a:ln>
          </c:spPr>
          <c:invertIfNegative val="0"/>
          <c:cat>
            <c:strRef>
              <c:f>'AI08'!$A$27:$A$39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E13-4FDB-A810-A58DA5836A5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'AI08'!$D$26</c:f>
              <c:strCache>
                <c:ptCount val="1"/>
                <c:pt idx="0">
                  <c:v>Meta - Rango</c:v>
                </c:pt>
              </c:strCache>
            </c:strRef>
          </c:tx>
          <c:spPr>
            <a:ln w="38100">
              <a:solidFill>
                <a:srgbClr val="FFD320"/>
              </a:solidFill>
              <a:prstDash val="solid"/>
            </a:ln>
          </c:spPr>
          <c:marker>
            <c:symbol val="none"/>
          </c:marker>
          <c:cat>
            <c:strRef>
              <c:f>'AI08'!$A$27:$A$39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E13-4FDB-A810-A58DA5836A5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'RC02'!$B$26</c:f>
              <c:strCache>
                <c:ptCount val="1"/>
                <c:pt idx="0">
                  <c:v>Datos</c:v>
                </c:pt>
              </c:strCache>
            </c:strRef>
          </c:tx>
          <c:spPr>
            <a:solidFill>
              <a:srgbClr val="004586"/>
            </a:solidFill>
            <a:ln w="25400">
              <a:noFill/>
            </a:ln>
          </c:spPr>
          <c:invertIfNegative val="0"/>
          <c:cat>
            <c:strRef>
              <c:f>'RC02'!$A$27:$A$39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252-4F20-BD75-A8835E9B63F5}"/>
            </c:ext>
          </c:extLst>
        </c:ser>
        <c:ser>
          <c:idx val="1"/>
          <c:order val="1"/>
          <c:tx>
            <c:strRef>
              <c:f>'RC02'!$C$26</c:f>
              <c:strCache>
                <c:ptCount val="1"/>
                <c:pt idx="0">
                  <c:v>Meta Vigencia</c:v>
                </c:pt>
              </c:strCache>
            </c:strRef>
          </c:tx>
          <c:spPr>
            <a:solidFill>
              <a:srgbClr val="FF420E"/>
            </a:solidFill>
            <a:ln w="25400">
              <a:noFill/>
            </a:ln>
          </c:spPr>
          <c:invertIfNegative val="0"/>
          <c:cat>
            <c:strRef>
              <c:f>'RC02'!$A$27:$A$39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252-4F20-BD75-A8835E9B63F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'RC02'!$D$26</c:f>
              <c:strCache>
                <c:ptCount val="1"/>
                <c:pt idx="0">
                  <c:v>Meta - Rango</c:v>
                </c:pt>
              </c:strCache>
            </c:strRef>
          </c:tx>
          <c:spPr>
            <a:ln w="38100">
              <a:solidFill>
                <a:srgbClr val="FFD320"/>
              </a:solidFill>
              <a:prstDash val="solid"/>
            </a:ln>
          </c:spPr>
          <c:marker>
            <c:symbol val="none"/>
          </c:marker>
          <c:cat>
            <c:strRef>
              <c:f>'RC02'!$A$27:$A$39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52-4F20-BD75-A8835E9B63F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'RC03'!$B$26</c:f>
              <c:strCache>
                <c:ptCount val="1"/>
                <c:pt idx="0">
                  <c:v>Datos</c:v>
                </c:pt>
              </c:strCache>
            </c:strRef>
          </c:tx>
          <c:spPr>
            <a:solidFill>
              <a:srgbClr val="004586"/>
            </a:solidFill>
            <a:ln w="25400">
              <a:noFill/>
            </a:ln>
          </c:spPr>
          <c:invertIfNegative val="0"/>
          <c:cat>
            <c:strRef>
              <c:f>'RC03'!$A$27:$A$39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7BE-4855-9AF4-84AA7C36FFC0}"/>
            </c:ext>
          </c:extLst>
        </c:ser>
        <c:ser>
          <c:idx val="1"/>
          <c:order val="1"/>
          <c:tx>
            <c:strRef>
              <c:f>'RC03'!$C$26</c:f>
              <c:strCache>
                <c:ptCount val="1"/>
                <c:pt idx="0">
                  <c:v>Meta Vigencia</c:v>
                </c:pt>
              </c:strCache>
            </c:strRef>
          </c:tx>
          <c:spPr>
            <a:solidFill>
              <a:srgbClr val="FF420E"/>
            </a:solidFill>
            <a:ln w="25400">
              <a:noFill/>
            </a:ln>
          </c:spPr>
          <c:invertIfNegative val="0"/>
          <c:cat>
            <c:strRef>
              <c:f>'RC03'!$A$27:$A$39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67BE-4855-9AF4-84AA7C36FFC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'RC03'!$D$26</c:f>
              <c:strCache>
                <c:ptCount val="1"/>
                <c:pt idx="0">
                  <c:v>Meta - Rango</c:v>
                </c:pt>
              </c:strCache>
            </c:strRef>
          </c:tx>
          <c:spPr>
            <a:ln w="38100">
              <a:solidFill>
                <a:srgbClr val="FFD320"/>
              </a:solidFill>
              <a:prstDash val="solid"/>
            </a:ln>
          </c:spPr>
          <c:marker>
            <c:symbol val="none"/>
          </c:marker>
          <c:cat>
            <c:strRef>
              <c:f>'RC03'!$A$27:$A$39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7BE-4855-9AF4-84AA7C36FFC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'RC04'!$B$26</c:f>
              <c:strCache>
                <c:ptCount val="1"/>
                <c:pt idx="0">
                  <c:v>Datos</c:v>
                </c:pt>
              </c:strCache>
            </c:strRef>
          </c:tx>
          <c:spPr>
            <a:solidFill>
              <a:srgbClr val="004586"/>
            </a:solidFill>
            <a:ln w="25400">
              <a:noFill/>
            </a:ln>
          </c:spPr>
          <c:invertIfNegative val="0"/>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'RC04'!$B$27:$B$39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1B38-4AE8-814E-86BDAA9EDB91}"/>
            </c:ext>
          </c:extLst>
        </c:ser>
        <c:ser>
          <c:idx val="1"/>
          <c:order val="1"/>
          <c:tx>
            <c:strRef>
              <c:f>'RC04'!$C$26</c:f>
              <c:strCache>
                <c:ptCount val="1"/>
                <c:pt idx="0">
                  <c:v>Meta Vigencia</c:v>
                </c:pt>
              </c:strCache>
            </c:strRef>
          </c:tx>
          <c:spPr>
            <a:solidFill>
              <a:srgbClr val="FF420E"/>
            </a:solidFill>
            <a:ln w="25400">
              <a:noFill/>
            </a:ln>
          </c:spPr>
          <c:invertIfNegative val="0"/>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'RC04'!$C$27:$C$39</c:f>
              <c:numCache>
                <c:formatCode>0%</c:formatCode>
                <c:ptCount val="13"/>
                <c:pt idx="0">
                  <c:v>0</c:v>
                </c:pt>
                <c:pt idx="1">
                  <c:v>0</c:v>
                </c:pt>
                <c:pt idx="2">
                  <c:v>0</c:v>
                </c:pt>
                <c:pt idx="3">
                  <c:v>0</c:v>
                </c:pt>
                <c:pt idx="4">
                  <c:v>0</c:v>
                </c:pt>
                <c:pt idx="5">
                  <c:v>1</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1-1B38-4AE8-814E-86BDAA9EDB9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'RC04'!$D$26</c:f>
              <c:strCache>
                <c:ptCount val="1"/>
                <c:pt idx="0">
                  <c:v>Meta - Rango</c:v>
                </c:pt>
              </c:strCache>
            </c:strRef>
          </c:tx>
          <c:spPr>
            <a:ln w="38100">
              <a:solidFill>
                <a:srgbClr val="FFD320"/>
              </a:solidFill>
              <a:prstDash val="solid"/>
            </a:ln>
          </c:spPr>
          <c:marker>
            <c:symbol val="none"/>
          </c:marker>
          <c:cat>
            <c:strRef>
              <c:f>'RC04'!$A$27:$A$39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B38-4AE8-814E-86BDAA9EDB9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'RC05'!$B$26</c:f>
              <c:strCache>
                <c:ptCount val="1"/>
                <c:pt idx="0">
                  <c:v>Datos</c:v>
                </c:pt>
              </c:strCache>
            </c:strRef>
          </c:tx>
          <c:spPr>
            <a:solidFill>
              <a:srgbClr val="004586"/>
            </a:solidFill>
            <a:ln w="25400">
              <a:noFill/>
            </a:ln>
          </c:spPr>
          <c:invertIfNegative val="0"/>
          <c:cat>
            <c:strRef>
              <c:f>'RC05'!$A$27:$A$39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D49-4347-B5A0-DF779B3B2047}"/>
            </c:ext>
          </c:extLst>
        </c:ser>
        <c:ser>
          <c:idx val="1"/>
          <c:order val="1"/>
          <c:tx>
            <c:strRef>
              <c:f>'RC05'!$C$26</c:f>
              <c:strCache>
                <c:ptCount val="1"/>
                <c:pt idx="0">
                  <c:v>Meta Vigencia</c:v>
                </c:pt>
              </c:strCache>
            </c:strRef>
          </c:tx>
          <c:spPr>
            <a:solidFill>
              <a:srgbClr val="FF420E"/>
            </a:solidFill>
            <a:ln w="25400">
              <a:noFill/>
            </a:ln>
          </c:spPr>
          <c:invertIfNegative val="0"/>
          <c:cat>
            <c:strRef>
              <c:f>'RC05'!$A$27:$A$39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D49-4347-B5A0-DF779B3B204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'RC05'!$D$26</c:f>
              <c:strCache>
                <c:ptCount val="1"/>
                <c:pt idx="0">
                  <c:v>Meta - Rango</c:v>
                </c:pt>
              </c:strCache>
            </c:strRef>
          </c:tx>
          <c:spPr>
            <a:ln w="38100">
              <a:solidFill>
                <a:srgbClr val="FFD320"/>
              </a:solidFill>
              <a:prstDash val="solid"/>
            </a:ln>
          </c:spPr>
          <c:marker>
            <c:symbol val="none"/>
          </c:marker>
          <c:cat>
            <c:strRef>
              <c:f>'RC05'!$A$27:$A$39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'RC05'!$D$27:$D$39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D49-4347-B5A0-DF779B3B204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'RI01'!$B$26</c:f>
              <c:strCache>
                <c:ptCount val="1"/>
                <c:pt idx="0">
                  <c:v>Datos</c:v>
                </c:pt>
              </c:strCache>
            </c:strRef>
          </c:tx>
          <c:spPr>
            <a:solidFill>
              <a:srgbClr val="004586"/>
            </a:solidFill>
            <a:ln w="25400">
              <a:noFill/>
            </a:ln>
          </c:spPr>
          <c:invertIfNegative val="0"/>
          <c:cat>
            <c:strRef>
              <c:f>'RI01'!$A$27:$A$39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'RI01'!$B$27:$B$39</c:f>
              <c:numCache>
                <c:formatCode>0%</c:formatCode>
                <c:ptCount val="13"/>
                <c:pt idx="0">
                  <c:v>0</c:v>
                </c:pt>
                <c:pt idx="1">
                  <c:v>0</c:v>
                </c:pt>
                <c:pt idx="2">
                  <c:v>0</c:v>
                </c:pt>
                <c:pt idx="3">
                  <c:v>1</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46F-4238-B1BB-B9384ECB789B}"/>
            </c:ext>
          </c:extLst>
        </c:ser>
        <c:ser>
          <c:idx val="1"/>
          <c:order val="1"/>
          <c:tx>
            <c:strRef>
              <c:f>'RI01'!$C$26</c:f>
              <c:strCache>
                <c:ptCount val="1"/>
                <c:pt idx="0">
                  <c:v>Meta Vigencia</c:v>
                </c:pt>
              </c:strCache>
            </c:strRef>
          </c:tx>
          <c:spPr>
            <a:solidFill>
              <a:srgbClr val="FF420E"/>
            </a:solidFill>
            <a:ln w="25400">
              <a:noFill/>
            </a:ln>
          </c:spPr>
          <c:invertIfNegative val="0"/>
          <c:cat>
            <c:strRef>
              <c:f>'RI01'!$A$27:$A$39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'RI01'!$C$27:$C$39</c:f>
              <c:numCache>
                <c:formatCode>0%</c:formatCode>
                <c:ptCount val="13"/>
                <c:pt idx="0">
                  <c:v>0</c:v>
                </c:pt>
                <c:pt idx="1">
                  <c:v>0</c:v>
                </c:pt>
                <c:pt idx="2">
                  <c:v>0</c:v>
                </c:pt>
                <c:pt idx="3">
                  <c:v>1</c:v>
                </c:pt>
                <c:pt idx="4">
                  <c:v>0</c:v>
                </c:pt>
                <c:pt idx="5">
                  <c:v>0</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946F-4238-B1BB-B9384ECB789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'RI01'!$D$26</c:f>
              <c:strCache>
                <c:ptCount val="1"/>
                <c:pt idx="0">
                  <c:v>Meta - Rango</c:v>
                </c:pt>
              </c:strCache>
            </c:strRef>
          </c:tx>
          <c:spPr>
            <a:ln w="38100">
              <a:solidFill>
                <a:srgbClr val="FFD320"/>
              </a:solidFill>
              <a:prstDash val="solid"/>
            </a:ln>
          </c:spPr>
          <c:marker>
            <c:symbol val="none"/>
          </c:marker>
          <c:cat>
            <c:strRef>
              <c:f>'RI01'!$A$27:$A$39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46F-4238-B1BB-B9384ECB789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'RI02'!$B$26</c:f>
              <c:strCache>
                <c:ptCount val="1"/>
                <c:pt idx="0">
                  <c:v>Datos</c:v>
                </c:pt>
              </c:strCache>
            </c:strRef>
          </c:tx>
          <c:spPr>
            <a:solidFill>
              <a:srgbClr val="004586"/>
            </a:solidFill>
            <a:ln w="25400">
              <a:noFill/>
            </a:ln>
          </c:spPr>
          <c:invertIfNegative val="0"/>
          <c:cat>
            <c:strRef>
              <c:f>'RI02'!$A$27:$A$39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'RI02'!$B$27:$B$39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5008-4EDE-8EC3-6C37507F46D4}"/>
            </c:ext>
          </c:extLst>
        </c:ser>
        <c:ser>
          <c:idx val="1"/>
          <c:order val="1"/>
          <c:tx>
            <c:strRef>
              <c:f>'RI02'!$C$26</c:f>
              <c:strCache>
                <c:ptCount val="1"/>
                <c:pt idx="0">
                  <c:v>Meta Vigencia</c:v>
                </c:pt>
              </c:strCache>
            </c:strRef>
          </c:tx>
          <c:spPr>
            <a:solidFill>
              <a:srgbClr val="FF420E"/>
            </a:solidFill>
            <a:ln w="25400">
              <a:noFill/>
            </a:ln>
          </c:spPr>
          <c:invertIfNegative val="0"/>
          <c:cat>
            <c:strRef>
              <c:f>'RI02'!$A$27:$A$39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'RI02'!$C$27:$C$39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5008-4EDE-8EC3-6C37507F46D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'RI02'!$D$26</c:f>
              <c:strCache>
                <c:ptCount val="1"/>
                <c:pt idx="0">
                  <c:v>Meta - Rango</c:v>
                </c:pt>
              </c:strCache>
            </c:strRef>
          </c:tx>
          <c:spPr>
            <a:ln w="38100">
              <a:solidFill>
                <a:srgbClr val="FFD320"/>
              </a:solidFill>
              <a:prstDash val="solid"/>
            </a:ln>
          </c:spPr>
          <c:marker>
            <c:symbol val="none"/>
          </c:marker>
          <c:cat>
            <c:strRef>
              <c:f>'RI02'!$A$27:$A$39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008-4EDE-8EC3-6C37507F46D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'RI03'!$B$26</c:f>
              <c:strCache>
                <c:ptCount val="1"/>
                <c:pt idx="0">
                  <c:v>Datos</c:v>
                </c:pt>
              </c:strCache>
            </c:strRef>
          </c:tx>
          <c:spPr>
            <a:solidFill>
              <a:srgbClr val="004586"/>
            </a:solidFill>
            <a:ln w="25400">
              <a:noFill/>
            </a:ln>
          </c:spPr>
          <c:invertIfNegative val="0"/>
          <c:cat>
            <c:strRef>
              <c:f>'RI03'!$A$27:$A$39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'RI03'!$B$27:$B$39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D630-4649-B402-F2F38BE18E1A}"/>
            </c:ext>
          </c:extLst>
        </c:ser>
        <c:ser>
          <c:idx val="1"/>
          <c:order val="1"/>
          <c:tx>
            <c:strRef>
              <c:f>'RI03'!$C$26</c:f>
              <c:strCache>
                <c:ptCount val="1"/>
                <c:pt idx="0">
                  <c:v>Meta Vigencia</c:v>
                </c:pt>
              </c:strCache>
            </c:strRef>
          </c:tx>
          <c:spPr>
            <a:solidFill>
              <a:srgbClr val="FF420E"/>
            </a:solidFill>
            <a:ln w="25400">
              <a:noFill/>
            </a:ln>
          </c:spPr>
          <c:invertIfNegative val="0"/>
          <c:cat>
            <c:strRef>
              <c:f>'RI03'!$A$27:$A$39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'RI03'!$C$27:$C$39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D630-4649-B402-F2F38BE18E1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'RI03'!$D$26</c:f>
              <c:strCache>
                <c:ptCount val="1"/>
                <c:pt idx="0">
                  <c:v>Meta - Rango</c:v>
                </c:pt>
              </c:strCache>
            </c:strRef>
          </c:tx>
          <c:spPr>
            <a:ln w="38100">
              <a:solidFill>
                <a:srgbClr val="FFD320"/>
              </a:solidFill>
              <a:prstDash val="solid"/>
            </a:ln>
          </c:spPr>
          <c:marker>
            <c:symbol val="none"/>
          </c:marker>
          <c:cat>
            <c:strRef>
              <c:f>'RI03'!$A$27:$A$39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630-4649-B402-F2F38BE18E1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'RI04'!$B$26</c:f>
              <c:strCache>
                <c:ptCount val="1"/>
                <c:pt idx="0">
                  <c:v>Datos</c:v>
                </c:pt>
              </c:strCache>
            </c:strRef>
          </c:tx>
          <c:spPr>
            <a:solidFill>
              <a:srgbClr val="004586"/>
            </a:solidFill>
            <a:ln w="25400">
              <a:noFill/>
            </a:ln>
          </c:spPr>
          <c:invertIfNegative val="0"/>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A517-4047-99FA-02C53E3A9C6D}"/>
            </c:ext>
          </c:extLst>
        </c:ser>
        <c:ser>
          <c:idx val="1"/>
          <c:order val="1"/>
          <c:tx>
            <c:strRef>
              <c:f>'RI04'!$C$26</c:f>
              <c:strCache>
                <c:ptCount val="1"/>
                <c:pt idx="0">
                  <c:v>Meta Vigencia</c:v>
                </c:pt>
              </c:strCache>
            </c:strRef>
          </c:tx>
          <c:spPr>
            <a:solidFill>
              <a:srgbClr val="FF420E"/>
            </a:solidFill>
            <a:ln w="25400">
              <a:noFill/>
            </a:ln>
          </c:spPr>
          <c:invertIfNegative val="0"/>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A517-4047-99FA-02C53E3A9C6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'RI04'!$D$26</c:f>
              <c:strCache>
                <c:ptCount val="1"/>
                <c:pt idx="0">
                  <c:v>Meta - Rango</c:v>
                </c:pt>
              </c:strCache>
            </c:strRef>
          </c:tx>
          <c:spPr>
            <a:ln w="38100">
              <a:solidFill>
                <a:srgbClr val="FFD320"/>
              </a:solidFill>
              <a:prstDash val="solid"/>
            </a:ln>
          </c:spPr>
          <c:marker>
            <c:symbol val="none"/>
          </c:marker>
          <c:cat>
            <c:strRef>
              <c:f>'RI04'!$A$27:$A$39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517-4047-99FA-02C53E3A9C6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'RI05'!$B$26</c:f>
              <c:strCache>
                <c:ptCount val="1"/>
                <c:pt idx="0">
                  <c:v>Datos</c:v>
                </c:pt>
              </c:strCache>
            </c:strRef>
          </c:tx>
          <c:spPr>
            <a:solidFill>
              <a:srgbClr val="004586"/>
            </a:solidFill>
            <a:ln w="25400">
              <a:noFill/>
            </a:ln>
          </c:spPr>
          <c:invertIfNegative val="0"/>
          <c:cat>
            <c:strRef>
              <c:f>'RI05'!$A$27:$A$39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'RI05'!$B$27:$B$39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87D8-454D-AB4F-ED7E1F16F2B6}"/>
            </c:ext>
          </c:extLst>
        </c:ser>
        <c:ser>
          <c:idx val="1"/>
          <c:order val="1"/>
          <c:tx>
            <c:strRef>
              <c:f>'RI05'!$C$26</c:f>
              <c:strCache>
                <c:ptCount val="1"/>
                <c:pt idx="0">
                  <c:v>Meta Vigencia</c:v>
                </c:pt>
              </c:strCache>
            </c:strRef>
          </c:tx>
          <c:spPr>
            <a:solidFill>
              <a:srgbClr val="FF420E"/>
            </a:solidFill>
            <a:ln w="25400">
              <a:noFill/>
            </a:ln>
          </c:spPr>
          <c:invertIfNegative val="0"/>
          <c:cat>
            <c:strRef>
              <c:f>'RI05'!$A$27:$A$39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'RI05'!$C$27:$C$39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87D8-454D-AB4F-ED7E1F16F2B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'RI05'!$D$26</c:f>
              <c:strCache>
                <c:ptCount val="1"/>
                <c:pt idx="0">
                  <c:v>Meta - Rango</c:v>
                </c:pt>
              </c:strCache>
            </c:strRef>
          </c:tx>
          <c:spPr>
            <a:ln w="38100">
              <a:solidFill>
                <a:srgbClr val="FFD320"/>
              </a:solidFill>
              <a:prstDash val="solid"/>
            </a:ln>
          </c:spPr>
          <c:marker>
            <c:symbol val="none"/>
          </c:marker>
          <c:cat>
            <c:strRef>
              <c:f>'RI05'!$A$27:$A$39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7D8-454D-AB4F-ED7E1F16F2B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'RI06'!$B$26</c:f>
              <c:strCache>
                <c:ptCount val="1"/>
                <c:pt idx="0">
                  <c:v>Datos</c:v>
                </c:pt>
              </c:strCache>
            </c:strRef>
          </c:tx>
          <c:spPr>
            <a:solidFill>
              <a:srgbClr val="004586"/>
            </a:solidFill>
            <a:ln w="25400">
              <a:noFill/>
            </a:ln>
          </c:spPr>
          <c:invertIfNegative val="0"/>
          <c:cat>
            <c:strRef>
              <c:f>'RI06'!$A$27:$A$39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'RI06'!$B$27:$B$39</c:f>
              <c:numCache>
                <c:formatCode>0%</c:formatCode>
                <c:ptCount val="13"/>
                <c:pt idx="0">
                  <c:v>0</c:v>
                </c:pt>
                <c:pt idx="1">
                  <c:v>0</c:v>
                </c:pt>
                <c:pt idx="2">
                  <c:v>0</c:v>
                </c:pt>
                <c:pt idx="3">
                  <c:v>0</c:v>
                </c:pt>
                <c:pt idx="4">
                  <c:v>0</c:v>
                </c:pt>
                <c:pt idx="5">
                  <c:v>0</c:v>
                </c:pt>
                <c:pt idx="6">
                  <c:v>1.0640000000000001</c:v>
                </c:pt>
                <c:pt idx="7">
                  <c:v>0</c:v>
                </c:pt>
                <c:pt idx="8">
                  <c:v>1</c:v>
                </c:pt>
                <c:pt idx="9">
                  <c:v>1</c:v>
                </c:pt>
                <c:pt idx="10">
                  <c:v>1</c:v>
                </c:pt>
                <c:pt idx="11">
                  <c:v>0</c:v>
                </c:pt>
                <c:pt idx="12">
                  <c:v>1.0629921259842521</c:v>
                </c:pt>
              </c:numCache>
            </c:numRef>
          </c:val>
          <c:extLst>
            <c:ext xmlns:c16="http://schemas.microsoft.com/office/drawing/2014/chart" uri="{C3380CC4-5D6E-409C-BE32-E72D297353CC}">
              <c16:uniqueId val="{00000000-674C-4E47-9288-3AC49FA226EB}"/>
            </c:ext>
          </c:extLst>
        </c:ser>
        <c:ser>
          <c:idx val="1"/>
          <c:order val="1"/>
          <c:tx>
            <c:strRef>
              <c:f>'RI06'!$C$26</c:f>
              <c:strCache>
                <c:ptCount val="1"/>
                <c:pt idx="0">
                  <c:v>Meta Vigencia</c:v>
                </c:pt>
              </c:strCache>
            </c:strRef>
          </c:tx>
          <c:spPr>
            <a:solidFill>
              <a:srgbClr val="FF420E"/>
            </a:solidFill>
            <a:ln w="25400">
              <a:noFill/>
            </a:ln>
          </c:spPr>
          <c:invertIfNegative val="0"/>
          <c:cat>
            <c:strRef>
              <c:f>'RI06'!$A$27:$A$39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'RI06'!$C$27:$C$39</c:f>
              <c:numCache>
                <c:formatCode>0%</c:formatCode>
                <c:ptCount val="13"/>
                <c:pt idx="0">
                  <c:v>0</c:v>
                </c:pt>
                <c:pt idx="1">
                  <c:v>0</c:v>
                </c:pt>
                <c:pt idx="2">
                  <c:v>0</c:v>
                </c:pt>
                <c:pt idx="3">
                  <c:v>0</c:v>
                </c:pt>
                <c:pt idx="4">
                  <c:v>0</c:v>
                </c:pt>
                <c:pt idx="5">
                  <c:v>0</c:v>
                </c:pt>
                <c:pt idx="6">
                  <c:v>1</c:v>
                </c:pt>
                <c:pt idx="7">
                  <c:v>0</c:v>
                </c:pt>
                <c:pt idx="8">
                  <c:v>1</c:v>
                </c:pt>
                <c:pt idx="9">
                  <c:v>1</c:v>
                </c:pt>
                <c:pt idx="10">
                  <c:v>1</c:v>
                </c:pt>
                <c:pt idx="11">
                  <c:v>0</c:v>
                </c:pt>
                <c:pt idx="12">
                  <c:v>1</c:v>
                </c:pt>
              </c:numCache>
            </c:numRef>
          </c:val>
          <c:extLst>
            <c:ext xmlns:c16="http://schemas.microsoft.com/office/drawing/2014/chart" uri="{C3380CC4-5D6E-409C-BE32-E72D297353CC}">
              <c16:uniqueId val="{00000001-674C-4E47-9288-3AC49FA226E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'RI06'!$D$26</c:f>
              <c:strCache>
                <c:ptCount val="1"/>
                <c:pt idx="0">
                  <c:v>Meta - Rango</c:v>
                </c:pt>
              </c:strCache>
            </c:strRef>
          </c:tx>
          <c:spPr>
            <a:ln w="38100">
              <a:solidFill>
                <a:srgbClr val="FFD320"/>
              </a:solidFill>
              <a:prstDash val="solid"/>
            </a:ln>
          </c:spPr>
          <c:marker>
            <c:symbol val="none"/>
          </c:marker>
          <c:cat>
            <c:strRef>
              <c:f>'RI06'!$A$27:$A$39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74C-4E47-9288-3AC49FA226E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'AI09'!$B$26</c:f>
              <c:strCache>
                <c:ptCount val="1"/>
                <c:pt idx="0">
                  <c:v>Datos</c:v>
                </c:pt>
              </c:strCache>
            </c:strRef>
          </c:tx>
          <c:spPr>
            <a:solidFill>
              <a:srgbClr val="004586"/>
            </a:solidFill>
            <a:ln w="25400">
              <a:noFill/>
            </a:ln>
          </c:spPr>
          <c:invertIfNegative val="0"/>
          <c:cat>
            <c:strRef>
              <c:f>'AI09'!$A$27:$A$39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'AI09'!$B$27:$B$39</c:f>
              <c:numCache>
                <c:formatCode>0%</c:formatCode>
                <c:ptCount val="13"/>
                <c:pt idx="0">
                  <c:v>0</c:v>
                </c:pt>
                <c:pt idx="1">
                  <c:v>0</c:v>
                </c:pt>
                <c:pt idx="2">
                  <c:v>0</c:v>
                </c:pt>
                <c:pt idx="3">
                  <c:v>1.4318181818181819</c:v>
                </c:pt>
                <c:pt idx="4">
                  <c:v>0</c:v>
                </c:pt>
                <c:pt idx="5">
                  <c:v>0</c:v>
                </c:pt>
                <c:pt idx="6">
                  <c:v>0</c:v>
                </c:pt>
                <c:pt idx="7">
                  <c:v>1</c:v>
                </c:pt>
                <c:pt idx="8">
                  <c:v>0</c:v>
                </c:pt>
                <c:pt idx="9">
                  <c:v>0</c:v>
                </c:pt>
                <c:pt idx="10">
                  <c:v>0</c:v>
                </c:pt>
                <c:pt idx="11">
                  <c:v>0.92753623188405798</c:v>
                </c:pt>
                <c:pt idx="12">
                  <c:v>1.076086956521739</c:v>
                </c:pt>
              </c:numCache>
            </c:numRef>
          </c:val>
          <c:extLst>
            <c:ext xmlns:c16="http://schemas.microsoft.com/office/drawing/2014/chart" uri="{C3380CC4-5D6E-409C-BE32-E72D297353CC}">
              <c16:uniqueId val="{00000000-5672-4FD1-9C23-CE7F1A9420C4}"/>
            </c:ext>
          </c:extLst>
        </c:ser>
        <c:ser>
          <c:idx val="1"/>
          <c:order val="1"/>
          <c:tx>
            <c:strRef>
              <c:f>'AI09'!$C$26</c:f>
              <c:strCache>
                <c:ptCount val="1"/>
                <c:pt idx="0">
                  <c:v>Meta Vigencia</c:v>
                </c:pt>
              </c:strCache>
            </c:strRef>
          </c:tx>
          <c:spPr>
            <a:solidFill>
              <a:srgbClr val="FF420E"/>
            </a:solidFill>
            <a:ln w="25400">
              <a:noFill/>
            </a:ln>
          </c:spPr>
          <c:invertIfNegative val="0"/>
          <c:cat>
            <c:strRef>
              <c:f>'AI09'!$A$27:$A$39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'AI09'!$C$27:$C$39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0.25</c:v>
                </c:pt>
              </c:numCache>
            </c:numRef>
          </c:val>
          <c:extLst>
            <c:ext xmlns:c16="http://schemas.microsoft.com/office/drawing/2014/chart" uri="{C3380CC4-5D6E-409C-BE32-E72D297353CC}">
              <c16:uniqueId val="{00000001-5672-4FD1-9C23-CE7F1A9420C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'AI09'!$D$26</c:f>
              <c:strCache>
                <c:ptCount val="1"/>
                <c:pt idx="0">
                  <c:v>Meta - Rango</c:v>
                </c:pt>
              </c:strCache>
            </c:strRef>
          </c:tx>
          <c:spPr>
            <a:ln w="38100">
              <a:solidFill>
                <a:srgbClr val="FFD320"/>
              </a:solidFill>
              <a:prstDash val="solid"/>
            </a:ln>
          </c:spPr>
          <c:marker>
            <c:symbol val="none"/>
          </c:marker>
          <c:cat>
            <c:strRef>
              <c:f>'AI09'!$A$27:$A$39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672-4FD1-9C23-CE7F1A9420C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'RI07'!$B$26</c:f>
              <c:strCache>
                <c:ptCount val="1"/>
                <c:pt idx="0">
                  <c:v>Datos</c:v>
                </c:pt>
              </c:strCache>
            </c:strRef>
          </c:tx>
          <c:spPr>
            <a:solidFill>
              <a:srgbClr val="004586"/>
            </a:solidFill>
            <a:ln w="25400">
              <a:noFill/>
            </a:ln>
          </c:spPr>
          <c:invertIfNegative val="0"/>
          <c:cat>
            <c:strRef>
              <c:f>'RI07'!$A$27:$A$39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'RI07'!$B$27:$B$39</c:f>
              <c:numCache>
                <c:formatCode>0%</c:formatCode>
                <c:ptCount val="13"/>
                <c:pt idx="0">
                  <c:v>0</c:v>
                </c:pt>
                <c:pt idx="1">
                  <c:v>0</c:v>
                </c:pt>
                <c:pt idx="2">
                  <c:v>0</c:v>
                </c:pt>
                <c:pt idx="3">
                  <c:v>1</c:v>
                </c:pt>
                <c:pt idx="4">
                  <c:v>0</c:v>
                </c:pt>
                <c:pt idx="5">
                  <c:v>1</c:v>
                </c:pt>
                <c:pt idx="6">
                  <c:v>0</c:v>
                </c:pt>
                <c:pt idx="7">
                  <c:v>0</c:v>
                </c:pt>
                <c:pt idx="8">
                  <c:v>0</c:v>
                </c:pt>
                <c:pt idx="9">
                  <c:v>0</c:v>
                </c:pt>
                <c:pt idx="10">
                  <c:v>0</c:v>
                </c:pt>
                <c:pt idx="11">
                  <c:v>0</c:v>
                </c:pt>
                <c:pt idx="12">
                  <c:v>0.66666666666666663</c:v>
                </c:pt>
              </c:numCache>
            </c:numRef>
          </c:val>
          <c:extLst>
            <c:ext xmlns:c16="http://schemas.microsoft.com/office/drawing/2014/chart" uri="{C3380CC4-5D6E-409C-BE32-E72D297353CC}">
              <c16:uniqueId val="{00000000-9D04-4135-ADC5-76C002916078}"/>
            </c:ext>
          </c:extLst>
        </c:ser>
        <c:ser>
          <c:idx val="1"/>
          <c:order val="1"/>
          <c:tx>
            <c:strRef>
              <c:f>'RI07'!$C$26</c:f>
              <c:strCache>
                <c:ptCount val="1"/>
                <c:pt idx="0">
                  <c:v>Meta Vigencia</c:v>
                </c:pt>
              </c:strCache>
            </c:strRef>
          </c:tx>
          <c:spPr>
            <a:solidFill>
              <a:srgbClr val="FF420E"/>
            </a:solidFill>
            <a:ln w="25400">
              <a:noFill/>
            </a:ln>
          </c:spPr>
          <c:invertIfNegative val="0"/>
          <c:cat>
            <c:strRef>
              <c:f>'RI07'!$A$27:$A$39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'RI07'!$C$27:$C$39</c:f>
              <c:numCache>
                <c:formatCode>0%</c:formatCode>
                <c:ptCount val="13"/>
                <c:pt idx="0">
                  <c:v>0</c:v>
                </c:pt>
                <c:pt idx="1">
                  <c:v>0</c:v>
                </c:pt>
                <c:pt idx="2">
                  <c:v>0</c:v>
                </c:pt>
                <c:pt idx="3">
                  <c:v>1</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1-9D04-4135-ADC5-76C00291607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'RI07'!$D$26</c:f>
              <c:strCache>
                <c:ptCount val="1"/>
                <c:pt idx="0">
                  <c:v>Meta - Rango</c:v>
                </c:pt>
              </c:strCache>
            </c:strRef>
          </c:tx>
          <c:spPr>
            <a:ln w="38100">
              <a:solidFill>
                <a:srgbClr val="FFD320"/>
              </a:solidFill>
              <a:prstDash val="solid"/>
            </a:ln>
          </c:spPr>
          <c:marker>
            <c:symbol val="none"/>
          </c:marker>
          <c:cat>
            <c:strRef>
              <c:f>'RI07'!$A$27:$A$39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D04-4135-ADC5-76C00291607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'RI08'!$B$26</c:f>
              <c:strCache>
                <c:ptCount val="1"/>
                <c:pt idx="0">
                  <c:v>Datos</c:v>
                </c:pt>
              </c:strCache>
            </c:strRef>
          </c:tx>
          <c:spPr>
            <a:solidFill>
              <a:srgbClr val="004586"/>
            </a:solidFill>
            <a:ln w="25400">
              <a:noFill/>
            </a:ln>
          </c:spPr>
          <c:invertIfNegative val="0"/>
          <c:cat>
            <c:strRef>
              <c:f>'RI08'!$A$27:$A$39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0.35294117647058826</c:v>
                </c:pt>
                <c:pt idx="12">
                  <c:v>0.54166666666666663</c:v>
                </c:pt>
              </c:numCache>
            </c:numRef>
          </c:val>
          <c:extLst>
            <c:ext xmlns:c16="http://schemas.microsoft.com/office/drawing/2014/chart" uri="{C3380CC4-5D6E-409C-BE32-E72D297353CC}">
              <c16:uniqueId val="{00000000-F84A-48BE-9AC7-E504D01F303F}"/>
            </c:ext>
          </c:extLst>
        </c:ser>
        <c:ser>
          <c:idx val="1"/>
          <c:order val="1"/>
          <c:tx>
            <c:strRef>
              <c:f>'RI08'!$C$26</c:f>
              <c:strCache>
                <c:ptCount val="1"/>
                <c:pt idx="0">
                  <c:v>Meta Vigencia</c:v>
                </c:pt>
              </c:strCache>
            </c:strRef>
          </c:tx>
          <c:spPr>
            <a:solidFill>
              <a:srgbClr val="FF420E"/>
            </a:solidFill>
            <a:ln w="25400">
              <a:noFill/>
            </a:ln>
          </c:spPr>
          <c:invertIfNegative val="0"/>
          <c:cat>
            <c:strRef>
              <c:f>'RI08'!$A$27:$A$39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84A-48BE-9AC7-E504D01F303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'RI08'!$D$26</c:f>
              <c:strCache>
                <c:ptCount val="1"/>
                <c:pt idx="0">
                  <c:v>Meta - Rango</c:v>
                </c:pt>
              </c:strCache>
            </c:strRef>
          </c:tx>
          <c:spPr>
            <a:ln w="38100">
              <a:solidFill>
                <a:srgbClr val="FFD320"/>
              </a:solidFill>
              <a:prstDash val="solid"/>
            </a:ln>
          </c:spPr>
          <c:marker>
            <c:symbol val="none"/>
          </c:marker>
          <c:cat>
            <c:strRef>
              <c:f>'RI08'!$A$27:$A$39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84A-48BE-9AC7-E504D01F303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'RI09'!$B$26</c:f>
              <c:strCache>
                <c:ptCount val="1"/>
                <c:pt idx="0">
                  <c:v>Datos</c:v>
                </c:pt>
              </c:strCache>
            </c:strRef>
          </c:tx>
          <c:spPr>
            <a:solidFill>
              <a:srgbClr val="004586"/>
            </a:solidFill>
            <a:ln w="25400">
              <a:noFill/>
            </a:ln>
          </c:spPr>
          <c:invertIfNegative val="0"/>
          <c:cat>
            <c:strRef>
              <c:f>'RI09'!$A$27:$A$39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'RI09'!$B$27:$B$39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AD3-49A1-8D82-F3CD11BACE3A}"/>
            </c:ext>
          </c:extLst>
        </c:ser>
        <c:ser>
          <c:idx val="1"/>
          <c:order val="1"/>
          <c:tx>
            <c:strRef>
              <c:f>'RI09'!$C$26</c:f>
              <c:strCache>
                <c:ptCount val="1"/>
                <c:pt idx="0">
                  <c:v>Meta Vigencia</c:v>
                </c:pt>
              </c:strCache>
            </c:strRef>
          </c:tx>
          <c:spPr>
            <a:solidFill>
              <a:srgbClr val="FF420E"/>
            </a:solidFill>
            <a:ln w="25400">
              <a:noFill/>
            </a:ln>
          </c:spPr>
          <c:invertIfNegative val="0"/>
          <c:cat>
            <c:strRef>
              <c:f>'RI09'!$A$27:$A$39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'RI09'!$C$27:$C$39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AD3-49A1-8D82-F3CD11BACE3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'RI09'!$D$26</c:f>
              <c:strCache>
                <c:ptCount val="1"/>
                <c:pt idx="0">
                  <c:v>Meta - Rango</c:v>
                </c:pt>
              </c:strCache>
            </c:strRef>
          </c:tx>
          <c:spPr>
            <a:ln w="38100">
              <a:solidFill>
                <a:srgbClr val="FFD320"/>
              </a:solidFill>
              <a:prstDash val="solid"/>
            </a:ln>
          </c:spPr>
          <c:marker>
            <c:symbol val="none"/>
          </c:marker>
          <c:cat>
            <c:strRef>
              <c:f>'RI09'!$A$27:$A$39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AD3-49A1-8D82-F3CD11BACE3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'RI10'!$B$26</c:f>
              <c:strCache>
                <c:ptCount val="1"/>
                <c:pt idx="0">
                  <c:v>Datos</c:v>
                </c:pt>
              </c:strCache>
            </c:strRef>
          </c:tx>
          <c:spPr>
            <a:solidFill>
              <a:srgbClr val="004586"/>
            </a:solidFill>
            <a:ln w="25400">
              <a:noFill/>
            </a:ln>
          </c:spPr>
          <c:invertIfNegative val="0"/>
          <c:cat>
            <c:strRef>
              <c:f>'RI10'!$A$27:$A$39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'RI10'!$B$27:$B$39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8F2-4641-9CAC-431824708787}"/>
            </c:ext>
          </c:extLst>
        </c:ser>
        <c:ser>
          <c:idx val="1"/>
          <c:order val="1"/>
          <c:tx>
            <c:strRef>
              <c:f>'RI10'!$C$26</c:f>
              <c:strCache>
                <c:ptCount val="1"/>
                <c:pt idx="0">
                  <c:v>Meta Vigencia</c:v>
                </c:pt>
              </c:strCache>
            </c:strRef>
          </c:tx>
          <c:spPr>
            <a:solidFill>
              <a:srgbClr val="FF420E"/>
            </a:solidFill>
            <a:ln w="25400">
              <a:noFill/>
            </a:ln>
          </c:spPr>
          <c:invertIfNegative val="0"/>
          <c:cat>
            <c:strRef>
              <c:f>'RI10'!$A$27:$A$39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'RI10'!$C$27:$C$39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E8F2-4641-9CAC-4318247087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'RI10'!$D$26</c:f>
              <c:strCache>
                <c:ptCount val="1"/>
                <c:pt idx="0">
                  <c:v>Meta - Rango</c:v>
                </c:pt>
              </c:strCache>
            </c:strRef>
          </c:tx>
          <c:spPr>
            <a:ln w="38100">
              <a:solidFill>
                <a:srgbClr val="FFD320"/>
              </a:solidFill>
              <a:prstDash val="solid"/>
            </a:ln>
          </c:spPr>
          <c:marker>
            <c:symbol val="none"/>
          </c:marker>
          <c:cat>
            <c:strRef>
              <c:f>'RI10'!$A$27:$A$39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8F2-4641-9CAC-4318247087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'RI11'!$B$26</c:f>
              <c:strCache>
                <c:ptCount val="1"/>
                <c:pt idx="0">
                  <c:v>Datos</c:v>
                </c:pt>
              </c:strCache>
            </c:strRef>
          </c:tx>
          <c:spPr>
            <a:solidFill>
              <a:srgbClr val="004586"/>
            </a:solidFill>
            <a:ln w="25400">
              <a:noFill/>
            </a:ln>
          </c:spPr>
          <c:invertIfNegative val="0"/>
          <c:cat>
            <c:strRef>
              <c:f>'RI11'!$A$27:$A$39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'RI11'!$B$27:$B$39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0.5714285714285714</c:v>
                </c:pt>
                <c:pt idx="12">
                  <c:v>0.7857142857142857</c:v>
                </c:pt>
              </c:numCache>
            </c:numRef>
          </c:val>
          <c:extLst>
            <c:ext xmlns:c16="http://schemas.microsoft.com/office/drawing/2014/chart" uri="{C3380CC4-5D6E-409C-BE32-E72D297353CC}">
              <c16:uniqueId val="{00000000-CDF9-4F04-BE46-B6BEC392AF37}"/>
            </c:ext>
          </c:extLst>
        </c:ser>
        <c:ser>
          <c:idx val="1"/>
          <c:order val="1"/>
          <c:tx>
            <c:strRef>
              <c:f>'RI11'!$C$26</c:f>
              <c:strCache>
                <c:ptCount val="1"/>
                <c:pt idx="0">
                  <c:v>Meta Vigencia</c:v>
                </c:pt>
              </c:strCache>
            </c:strRef>
          </c:tx>
          <c:spPr>
            <a:solidFill>
              <a:srgbClr val="FF420E"/>
            </a:solidFill>
            <a:ln w="25400">
              <a:noFill/>
            </a:ln>
          </c:spPr>
          <c:invertIfNegative val="0"/>
          <c:cat>
            <c:strRef>
              <c:f>'RI11'!$A$27:$A$39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'RI11'!$C$27:$C$39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CDF9-4F04-BE46-B6BEC392AF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'RI11'!$D$26</c:f>
              <c:strCache>
                <c:ptCount val="1"/>
                <c:pt idx="0">
                  <c:v>Meta - Rango</c:v>
                </c:pt>
              </c:strCache>
            </c:strRef>
          </c:tx>
          <c:spPr>
            <a:ln w="38100">
              <a:solidFill>
                <a:srgbClr val="FFD320"/>
              </a:solidFill>
              <a:prstDash val="solid"/>
            </a:ln>
          </c:spPr>
          <c:marker>
            <c:symbol val="none"/>
          </c:marker>
          <c:cat>
            <c:strRef>
              <c:f>'RI11'!$A$27:$A$39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DF9-4F04-BE46-B6BEC392AF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'RI12'!$B$26</c:f>
              <c:strCache>
                <c:ptCount val="1"/>
                <c:pt idx="0">
                  <c:v>Datos</c:v>
                </c:pt>
              </c:strCache>
            </c:strRef>
          </c:tx>
          <c:spPr>
            <a:solidFill>
              <a:srgbClr val="004586"/>
            </a:solidFill>
            <a:ln w="25400">
              <a:noFill/>
            </a:ln>
          </c:spPr>
          <c:invertIfNegative val="0"/>
          <c:cat>
            <c:strRef>
              <c:f>'RI12'!$A$27:$A$39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'RI12'!$B$27:$B$39</c:f>
              <c:numCache>
                <c:formatCode>0%</c:formatCode>
                <c:ptCount val="13"/>
                <c:pt idx="0">
                  <c:v>0</c:v>
                </c:pt>
                <c:pt idx="1">
                  <c:v>0</c:v>
                </c:pt>
                <c:pt idx="2">
                  <c:v>0</c:v>
                </c:pt>
                <c:pt idx="3">
                  <c:v>0</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18B5-47F3-A666-E26A251F58BC}"/>
            </c:ext>
          </c:extLst>
        </c:ser>
        <c:ser>
          <c:idx val="1"/>
          <c:order val="1"/>
          <c:tx>
            <c:strRef>
              <c:f>'RI12'!$C$26</c:f>
              <c:strCache>
                <c:ptCount val="1"/>
                <c:pt idx="0">
                  <c:v>Meta Vigencia</c:v>
                </c:pt>
              </c:strCache>
            </c:strRef>
          </c:tx>
          <c:spPr>
            <a:solidFill>
              <a:srgbClr val="FF420E"/>
            </a:solidFill>
            <a:ln w="25400">
              <a:noFill/>
            </a:ln>
          </c:spPr>
          <c:invertIfNegative val="0"/>
          <c:cat>
            <c:strRef>
              <c:f>'RI12'!$A$27:$A$39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'RI12'!$C$27:$C$39</c:f>
              <c:numCache>
                <c:formatCode>0%</c:formatCode>
                <c:ptCount val="13"/>
                <c:pt idx="0">
                  <c:v>0</c:v>
                </c:pt>
                <c:pt idx="1">
                  <c:v>0</c:v>
                </c:pt>
                <c:pt idx="2">
                  <c:v>0</c:v>
                </c:pt>
                <c:pt idx="3">
                  <c:v>0</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18B5-47F3-A666-E26A251F58B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'RI12'!$D$26</c:f>
              <c:strCache>
                <c:ptCount val="1"/>
                <c:pt idx="0">
                  <c:v>Meta - Rango</c:v>
                </c:pt>
              </c:strCache>
            </c:strRef>
          </c:tx>
          <c:spPr>
            <a:ln w="38100">
              <a:solidFill>
                <a:srgbClr val="FFD320"/>
              </a:solidFill>
              <a:prstDash val="solid"/>
            </a:ln>
          </c:spPr>
          <c:marker>
            <c:symbol val="none"/>
          </c:marker>
          <c:cat>
            <c:strRef>
              <c:f>'RI12'!$A$27:$A$39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8B5-47F3-A666-E26A251F58B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'RI13'!$B$26</c:f>
              <c:strCache>
                <c:ptCount val="1"/>
                <c:pt idx="0">
                  <c:v>Datos</c:v>
                </c:pt>
              </c:strCache>
            </c:strRef>
          </c:tx>
          <c:spPr>
            <a:solidFill>
              <a:srgbClr val="004586"/>
            </a:solidFill>
            <a:ln w="25400">
              <a:noFill/>
            </a:ln>
          </c:spPr>
          <c:invertIfNegative val="0"/>
          <c:cat>
            <c:strRef>
              <c:f>'RI13'!$A$27:$A$39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'RI13'!$B$27:$B$39</c:f>
              <c:numCache>
                <c:formatCode>0%</c:formatCode>
                <c:ptCount val="13"/>
                <c:pt idx="0">
                  <c:v>0</c:v>
                </c:pt>
                <c:pt idx="1">
                  <c:v>1</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0-B5EE-4399-9625-7DEC92CD1715}"/>
            </c:ext>
          </c:extLst>
        </c:ser>
        <c:ser>
          <c:idx val="1"/>
          <c:order val="1"/>
          <c:tx>
            <c:strRef>
              <c:f>'RI13'!$C$26</c:f>
              <c:strCache>
                <c:ptCount val="1"/>
                <c:pt idx="0">
                  <c:v>Meta Vigencia</c:v>
                </c:pt>
              </c:strCache>
            </c:strRef>
          </c:tx>
          <c:spPr>
            <a:solidFill>
              <a:srgbClr val="FF420E"/>
            </a:solidFill>
            <a:ln w="25400">
              <a:noFill/>
            </a:ln>
          </c:spPr>
          <c:invertIfNegative val="0"/>
          <c:cat>
            <c:strRef>
              <c:f>'RI13'!$A$27:$A$39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'RI13'!$C$27:$C$39</c:f>
              <c:numCache>
                <c:formatCode>0%</c:formatCode>
                <c:ptCount val="13"/>
                <c:pt idx="0">
                  <c:v>0</c:v>
                </c:pt>
                <c:pt idx="1">
                  <c:v>1</c:v>
                </c:pt>
                <c:pt idx="2">
                  <c:v>0</c:v>
                </c:pt>
                <c:pt idx="3">
                  <c:v>0</c:v>
                </c:pt>
                <c:pt idx="4">
                  <c:v>0</c:v>
                </c:pt>
                <c:pt idx="5">
                  <c:v>0</c:v>
                </c:pt>
                <c:pt idx="6">
                  <c:v>1</c:v>
                </c:pt>
                <c:pt idx="7">
                  <c:v>0</c:v>
                </c:pt>
                <c:pt idx="8">
                  <c:v>0</c:v>
                </c:pt>
                <c:pt idx="9">
                  <c:v>0</c:v>
                </c:pt>
                <c:pt idx="10">
                  <c:v>0</c:v>
                </c:pt>
                <c:pt idx="11">
                  <c:v>0</c:v>
                </c:pt>
                <c:pt idx="12">
                  <c:v>0.5</c:v>
                </c:pt>
              </c:numCache>
            </c:numRef>
          </c:val>
          <c:extLst>
            <c:ext xmlns:c16="http://schemas.microsoft.com/office/drawing/2014/chart" uri="{C3380CC4-5D6E-409C-BE32-E72D297353CC}">
              <c16:uniqueId val="{00000001-B5EE-4399-9625-7DEC92CD171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'RI13'!$D$26</c:f>
              <c:strCache>
                <c:ptCount val="1"/>
                <c:pt idx="0">
                  <c:v>Meta - Rango</c:v>
                </c:pt>
              </c:strCache>
            </c:strRef>
          </c:tx>
          <c:spPr>
            <a:ln w="38100">
              <a:solidFill>
                <a:srgbClr val="FFD320"/>
              </a:solidFill>
              <a:prstDash val="solid"/>
            </a:ln>
          </c:spPr>
          <c:marker>
            <c:symbol val="none"/>
          </c:marker>
          <c:cat>
            <c:strRef>
              <c:f>'RI13'!$A$27:$A$39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5EE-4399-9625-7DEC92CD171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'RI14'!$B$26</c:f>
              <c:strCache>
                <c:ptCount val="1"/>
                <c:pt idx="0">
                  <c:v>Datos</c:v>
                </c:pt>
              </c:strCache>
            </c:strRef>
          </c:tx>
          <c:spPr>
            <a:solidFill>
              <a:srgbClr val="004586"/>
            </a:solidFill>
            <a:ln w="25400">
              <a:noFill/>
            </a:ln>
          </c:spPr>
          <c:invertIfNegative val="0"/>
          <c:cat>
            <c:strRef>
              <c:f>'RI14'!$A$27:$A$39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'RI14'!$B$27:$B$39</c:f>
              <c:numCache>
                <c:formatCode>0%</c:formatCode>
                <c:ptCount val="13"/>
                <c:pt idx="0">
                  <c:v>0</c:v>
                </c:pt>
                <c:pt idx="1">
                  <c:v>1</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0-5197-48B8-9E67-DCB79C7F0151}"/>
            </c:ext>
          </c:extLst>
        </c:ser>
        <c:ser>
          <c:idx val="1"/>
          <c:order val="1"/>
          <c:tx>
            <c:strRef>
              <c:f>'RI14'!$C$26</c:f>
              <c:strCache>
                <c:ptCount val="1"/>
                <c:pt idx="0">
                  <c:v>Meta Vigencia</c:v>
                </c:pt>
              </c:strCache>
            </c:strRef>
          </c:tx>
          <c:spPr>
            <a:solidFill>
              <a:srgbClr val="FF420E"/>
            </a:solidFill>
            <a:ln w="25400">
              <a:noFill/>
            </a:ln>
          </c:spPr>
          <c:invertIfNegative val="0"/>
          <c:cat>
            <c:strRef>
              <c:f>'RI14'!$A$27:$A$39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'RI14'!$C$27:$C$39</c:f>
              <c:numCache>
                <c:formatCode>0%</c:formatCode>
                <c:ptCount val="13"/>
                <c:pt idx="0">
                  <c:v>0</c:v>
                </c:pt>
                <c:pt idx="1">
                  <c:v>1</c:v>
                </c:pt>
                <c:pt idx="2">
                  <c:v>0</c:v>
                </c:pt>
                <c:pt idx="3">
                  <c:v>0</c:v>
                </c:pt>
                <c:pt idx="4">
                  <c:v>0</c:v>
                </c:pt>
                <c:pt idx="5">
                  <c:v>0</c:v>
                </c:pt>
                <c:pt idx="6">
                  <c:v>1</c:v>
                </c:pt>
                <c:pt idx="7">
                  <c:v>0</c:v>
                </c:pt>
                <c:pt idx="8">
                  <c:v>0</c:v>
                </c:pt>
                <c:pt idx="9">
                  <c:v>0</c:v>
                </c:pt>
                <c:pt idx="10">
                  <c:v>0</c:v>
                </c:pt>
                <c:pt idx="11">
                  <c:v>0</c:v>
                </c:pt>
                <c:pt idx="12">
                  <c:v>0.51</c:v>
                </c:pt>
              </c:numCache>
            </c:numRef>
          </c:val>
          <c:extLst>
            <c:ext xmlns:c16="http://schemas.microsoft.com/office/drawing/2014/chart" uri="{C3380CC4-5D6E-409C-BE32-E72D297353CC}">
              <c16:uniqueId val="{00000001-5197-48B8-9E67-DCB79C7F015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'RI14'!$D$26</c:f>
              <c:strCache>
                <c:ptCount val="1"/>
                <c:pt idx="0">
                  <c:v>Meta - Rango</c:v>
                </c:pt>
              </c:strCache>
            </c:strRef>
          </c:tx>
          <c:spPr>
            <a:ln w="38100">
              <a:solidFill>
                <a:srgbClr val="FFD320"/>
              </a:solidFill>
              <a:prstDash val="solid"/>
            </a:ln>
          </c:spPr>
          <c:marker>
            <c:symbol val="none"/>
          </c:marker>
          <c:cat>
            <c:strRef>
              <c:f>'RI14'!$A$27:$A$39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197-48B8-9E67-DCB79C7F015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'RI15'!$B$26</c:f>
              <c:strCache>
                <c:ptCount val="1"/>
                <c:pt idx="0">
                  <c:v>Datos</c:v>
                </c:pt>
              </c:strCache>
            </c:strRef>
          </c:tx>
          <c:spPr>
            <a:solidFill>
              <a:srgbClr val="004586"/>
            </a:solidFill>
            <a:ln w="25400">
              <a:noFill/>
            </a:ln>
          </c:spPr>
          <c:invertIfNegative val="0"/>
          <c:cat>
            <c:strRef>
              <c:f>'RI15'!$A$27:$A$39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'RI15'!$B$27:$B$39</c:f>
              <c:numCache>
                <c:formatCode>0%</c:formatCode>
                <c:ptCount val="13"/>
                <c:pt idx="0">
                  <c:v>0</c:v>
                </c:pt>
                <c:pt idx="1">
                  <c:v>0</c:v>
                </c:pt>
                <c:pt idx="2">
                  <c:v>0</c:v>
                </c:pt>
                <c:pt idx="3">
                  <c:v>0.55882352941176472</c:v>
                </c:pt>
                <c:pt idx="4">
                  <c:v>0</c:v>
                </c:pt>
                <c:pt idx="5">
                  <c:v>0</c:v>
                </c:pt>
                <c:pt idx="6">
                  <c:v>0</c:v>
                </c:pt>
                <c:pt idx="7">
                  <c:v>0.61290322580645162</c:v>
                </c:pt>
                <c:pt idx="8">
                  <c:v>0</c:v>
                </c:pt>
                <c:pt idx="9">
                  <c:v>0</c:v>
                </c:pt>
                <c:pt idx="10">
                  <c:v>0</c:v>
                </c:pt>
                <c:pt idx="11">
                  <c:v>0</c:v>
                </c:pt>
                <c:pt idx="12">
                  <c:v>0.58461538461538465</c:v>
                </c:pt>
              </c:numCache>
            </c:numRef>
          </c:val>
          <c:extLst>
            <c:ext xmlns:c16="http://schemas.microsoft.com/office/drawing/2014/chart" uri="{C3380CC4-5D6E-409C-BE32-E72D297353CC}">
              <c16:uniqueId val="{00000000-EEF5-4609-A8F9-8580D4942806}"/>
            </c:ext>
          </c:extLst>
        </c:ser>
        <c:ser>
          <c:idx val="1"/>
          <c:order val="1"/>
          <c:tx>
            <c:strRef>
              <c:f>'RI15'!$C$26</c:f>
              <c:strCache>
                <c:ptCount val="1"/>
                <c:pt idx="0">
                  <c:v>Meta Vigencia</c:v>
                </c:pt>
              </c:strCache>
            </c:strRef>
          </c:tx>
          <c:spPr>
            <a:solidFill>
              <a:srgbClr val="FF420E"/>
            </a:solidFill>
            <a:ln w="25400">
              <a:noFill/>
            </a:ln>
          </c:spPr>
          <c:invertIfNegative val="0"/>
          <c:cat>
            <c:strRef>
              <c:f>'RI15'!$A$27:$A$39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'RI15'!$C$27:$C$39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0</c:v>
                </c:pt>
                <c:pt idx="12">
                  <c:v>0.62</c:v>
                </c:pt>
              </c:numCache>
            </c:numRef>
          </c:val>
          <c:extLst>
            <c:ext xmlns:c16="http://schemas.microsoft.com/office/drawing/2014/chart" uri="{C3380CC4-5D6E-409C-BE32-E72D297353CC}">
              <c16:uniqueId val="{00000001-EEF5-4609-A8F9-8580D494280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'RI15'!$D$26</c:f>
              <c:strCache>
                <c:ptCount val="1"/>
                <c:pt idx="0">
                  <c:v>Meta - Rango</c:v>
                </c:pt>
              </c:strCache>
            </c:strRef>
          </c:tx>
          <c:spPr>
            <a:ln w="38100">
              <a:solidFill>
                <a:srgbClr val="FFD320"/>
              </a:solidFill>
              <a:prstDash val="solid"/>
            </a:ln>
          </c:spPr>
          <c:marker>
            <c:symbol val="none"/>
          </c:marker>
          <c:cat>
            <c:strRef>
              <c:f>'RI15'!$A$27:$A$39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EF5-4609-A8F9-8580D494280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'RI16'!$B$26</c:f>
              <c:strCache>
                <c:ptCount val="1"/>
                <c:pt idx="0">
                  <c:v>Datos</c:v>
                </c:pt>
              </c:strCache>
            </c:strRef>
          </c:tx>
          <c:spPr>
            <a:solidFill>
              <a:srgbClr val="004586"/>
            </a:solidFill>
            <a:ln w="25400">
              <a:noFill/>
            </a:ln>
          </c:spPr>
          <c:invertIfNegative val="0"/>
          <c:cat>
            <c:strRef>
              <c:f>'RI16'!$A$27:$A$39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'RI16'!$B$27:$B$39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0-FEA7-4FFD-A889-C76C46E1F91C}"/>
            </c:ext>
          </c:extLst>
        </c:ser>
        <c:ser>
          <c:idx val="1"/>
          <c:order val="1"/>
          <c:tx>
            <c:strRef>
              <c:f>'RI16'!$C$26</c:f>
              <c:strCache>
                <c:ptCount val="1"/>
                <c:pt idx="0">
                  <c:v>Meta Vigencia</c:v>
                </c:pt>
              </c:strCache>
            </c:strRef>
          </c:tx>
          <c:spPr>
            <a:solidFill>
              <a:srgbClr val="FF420E"/>
            </a:solidFill>
            <a:ln w="25400">
              <a:noFill/>
            </a:ln>
          </c:spPr>
          <c:invertIfNegative val="0"/>
          <c:cat>
            <c:strRef>
              <c:f>'RI16'!$A$27:$A$39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'RI16'!$C$27:$C$39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1-FEA7-4FFD-A889-C76C46E1F91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'RI16'!$D$26</c:f>
              <c:strCache>
                <c:ptCount val="1"/>
                <c:pt idx="0">
                  <c:v>Meta - Rango</c:v>
                </c:pt>
              </c:strCache>
            </c:strRef>
          </c:tx>
          <c:spPr>
            <a:ln w="38100">
              <a:solidFill>
                <a:srgbClr val="FFD320"/>
              </a:solidFill>
              <a:prstDash val="solid"/>
            </a:ln>
          </c:spPr>
          <c:marker>
            <c:symbol val="none"/>
          </c:marker>
          <c:cat>
            <c:strRef>
              <c:f>'RI16'!$A$27:$A$39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'RI16'!$D$27:$D$39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EA7-4FFD-A889-C76C46E1F91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'AI10'!$B$26</c:f>
              <c:strCache>
                <c:ptCount val="1"/>
                <c:pt idx="0">
                  <c:v>Datos</c:v>
                </c:pt>
              </c:strCache>
            </c:strRef>
          </c:tx>
          <c:spPr>
            <a:solidFill>
              <a:srgbClr val="004586"/>
            </a:solidFill>
            <a:ln w="25400">
              <a:noFill/>
            </a:ln>
          </c:spPr>
          <c:invertIfNegative val="0"/>
          <c:cat>
            <c:strRef>
              <c:f>'AI10'!$A$27:$A$39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'AI10'!$B$27:$B$39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28C-42A3-A243-2664AF76602A}"/>
            </c:ext>
          </c:extLst>
        </c:ser>
        <c:ser>
          <c:idx val="1"/>
          <c:order val="1"/>
          <c:tx>
            <c:strRef>
              <c:f>'AI10'!$C$26</c:f>
              <c:strCache>
                <c:ptCount val="1"/>
                <c:pt idx="0">
                  <c:v>Meta Vigencia</c:v>
                </c:pt>
              </c:strCache>
            </c:strRef>
          </c:tx>
          <c:spPr>
            <a:solidFill>
              <a:srgbClr val="FF420E"/>
            </a:solidFill>
            <a:ln w="25400">
              <a:noFill/>
            </a:ln>
          </c:spPr>
          <c:invertIfNegative val="0"/>
          <c:cat>
            <c:strRef>
              <c:f>'AI10'!$A$27:$A$39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'AI10'!$C$27:$C$39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28C-42A3-A243-2664AF76602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'AI10'!$D$26</c:f>
              <c:strCache>
                <c:ptCount val="1"/>
                <c:pt idx="0">
                  <c:v>Meta - Rango</c:v>
                </c:pt>
              </c:strCache>
            </c:strRef>
          </c:tx>
          <c:spPr>
            <a:ln w="38100">
              <a:solidFill>
                <a:srgbClr val="FFD320"/>
              </a:solidFill>
              <a:prstDash val="solid"/>
            </a:ln>
          </c:spPr>
          <c:marker>
            <c:symbol val="none"/>
          </c:marker>
          <c:cat>
            <c:strRef>
              <c:f>'AI10'!$A$27:$A$39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28C-42A3-A243-2664AF76602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'RI23'!$B$26</c:f>
              <c:strCache>
                <c:ptCount val="1"/>
                <c:pt idx="0">
                  <c:v>Datos</c:v>
                </c:pt>
              </c:strCache>
            </c:strRef>
          </c:tx>
          <c:spPr>
            <a:solidFill>
              <a:srgbClr val="004586"/>
            </a:solidFill>
            <a:ln w="25400">
              <a:noFill/>
            </a:ln>
          </c:spPr>
          <c:invertIfNegative val="0"/>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'RI23'!$B$27:$B$39</c:f>
              <c:numCache>
                <c:formatCode>0%</c:formatCode>
                <c:ptCount val="13"/>
                <c:pt idx="0">
                  <c:v>0</c:v>
                </c:pt>
                <c:pt idx="1">
                  <c:v>0</c:v>
                </c:pt>
                <c:pt idx="2">
                  <c:v>0</c:v>
                </c:pt>
                <c:pt idx="3">
                  <c:v>0.83990416472810836</c:v>
                </c:pt>
                <c:pt idx="4">
                  <c:v>0</c:v>
                </c:pt>
                <c:pt idx="5">
                  <c:v>0</c:v>
                </c:pt>
                <c:pt idx="6">
                  <c:v>1.3538461538461539</c:v>
                </c:pt>
                <c:pt idx="7">
                  <c:v>0</c:v>
                </c:pt>
                <c:pt idx="8">
                  <c:v>0</c:v>
                </c:pt>
                <c:pt idx="9">
                  <c:v>0.77036632039365771</c:v>
                </c:pt>
                <c:pt idx="10">
                  <c:v>0</c:v>
                </c:pt>
                <c:pt idx="11">
                  <c:v>0</c:v>
                </c:pt>
                <c:pt idx="12">
                  <c:v>0.83986288211683102</c:v>
                </c:pt>
              </c:numCache>
            </c:numRef>
          </c:val>
          <c:extLst>
            <c:ext xmlns:c16="http://schemas.microsoft.com/office/drawing/2014/chart" uri="{C3380CC4-5D6E-409C-BE32-E72D297353CC}">
              <c16:uniqueId val="{00000000-2A1C-4942-8F6B-71767BC251D4}"/>
            </c:ext>
          </c:extLst>
        </c:ser>
        <c:ser>
          <c:idx val="1"/>
          <c:order val="1"/>
          <c:tx>
            <c:strRef>
              <c:f>'RI23'!$C$26</c:f>
              <c:strCache>
                <c:ptCount val="1"/>
                <c:pt idx="0">
                  <c:v>Meta Vigencia</c:v>
                </c:pt>
              </c:strCache>
            </c:strRef>
          </c:tx>
          <c:spPr>
            <a:solidFill>
              <a:srgbClr val="FF420E"/>
            </a:solidFill>
            <a:ln w="25400">
              <a:noFill/>
            </a:ln>
          </c:spPr>
          <c:invertIfNegative val="0"/>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0</c:v>
                </c:pt>
                <c:pt idx="12">
                  <c:v>0.8</c:v>
                </c:pt>
              </c:numCache>
            </c:numRef>
          </c:val>
          <c:extLst>
            <c:ext xmlns:c16="http://schemas.microsoft.com/office/drawing/2014/chart" uri="{C3380CC4-5D6E-409C-BE32-E72D297353CC}">
              <c16:uniqueId val="{00000001-2A1C-4942-8F6B-71767BC251D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'RI23'!$D$26</c:f>
              <c:strCache>
                <c:ptCount val="1"/>
                <c:pt idx="0">
                  <c:v>Meta - Rango</c:v>
                </c:pt>
              </c:strCache>
            </c:strRef>
          </c:tx>
          <c:spPr>
            <a:ln w="38100">
              <a:solidFill>
                <a:srgbClr val="FFD320"/>
              </a:solidFill>
              <a:prstDash val="solid"/>
            </a:ln>
          </c:spPr>
          <c:marker>
            <c:symbol val="none"/>
          </c:marker>
          <c:cat>
            <c:strRef>
              <c:f>'RI23'!$A$27:$A$39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A1C-4942-8F6B-71767BC251D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'RI24'!$B$26</c:f>
              <c:strCache>
                <c:ptCount val="1"/>
                <c:pt idx="0">
                  <c:v>Datos</c:v>
                </c:pt>
              </c:strCache>
            </c:strRef>
          </c:tx>
          <c:spPr>
            <a:solidFill>
              <a:srgbClr val="004586"/>
            </a:solidFill>
            <a:ln w="25400">
              <a:noFill/>
            </a:ln>
          </c:spPr>
          <c:invertIfNegative val="0"/>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A23C-4506-974E-99D670983B98}"/>
            </c:ext>
          </c:extLst>
        </c:ser>
        <c:ser>
          <c:idx val="1"/>
          <c:order val="1"/>
          <c:tx>
            <c:strRef>
              <c:f>'RI24'!$C$26</c:f>
              <c:strCache>
                <c:ptCount val="1"/>
                <c:pt idx="0">
                  <c:v>Meta Vigencia</c:v>
                </c:pt>
              </c:strCache>
            </c:strRef>
          </c:tx>
          <c:spPr>
            <a:solidFill>
              <a:srgbClr val="FF420E"/>
            </a:solidFill>
            <a:ln w="25400">
              <a:noFill/>
            </a:ln>
          </c:spPr>
          <c:invertIfNegative val="0"/>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A23C-4506-974E-99D670983B9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'RI24'!$D$26</c:f>
              <c:strCache>
                <c:ptCount val="1"/>
                <c:pt idx="0">
                  <c:v>Meta - Rango</c:v>
                </c:pt>
              </c:strCache>
            </c:strRef>
          </c:tx>
          <c:spPr>
            <a:ln w="38100">
              <a:solidFill>
                <a:srgbClr val="FFD320"/>
              </a:solidFill>
              <a:prstDash val="solid"/>
            </a:ln>
          </c:spPr>
          <c:marker>
            <c:symbol val="none"/>
          </c:marker>
          <c:cat>
            <c:strRef>
              <c:f>'RI24'!$A$27:$A$39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23C-4506-974E-99D670983B9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RI25_A!$B$26</c:f>
              <c:strCache>
                <c:ptCount val="1"/>
                <c:pt idx="0">
                  <c:v>Datos</c:v>
                </c:pt>
              </c:strCache>
            </c:strRef>
          </c:tx>
          <c:spPr>
            <a:solidFill>
              <a:srgbClr val="004586"/>
            </a:solidFill>
            <a:ln w="25400">
              <a:noFill/>
            </a:ln>
          </c:spPr>
          <c:invertIfNegative val="0"/>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E16-4987-9379-9C1FCA8E32B7}"/>
            </c:ext>
          </c:extLst>
        </c:ser>
        <c:ser>
          <c:idx val="1"/>
          <c:order val="1"/>
          <c:tx>
            <c:strRef>
              <c:f>RI25_A!$C$26</c:f>
              <c:strCache>
                <c:ptCount val="1"/>
                <c:pt idx="0">
                  <c:v>Meta Vigencia</c:v>
                </c:pt>
              </c:strCache>
            </c:strRef>
          </c:tx>
          <c:spPr>
            <a:solidFill>
              <a:srgbClr val="FF420E"/>
            </a:solidFill>
            <a:ln w="25400">
              <a:noFill/>
            </a:ln>
          </c:spPr>
          <c:invertIfNegative val="0"/>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5E16-4987-9379-9C1FCA8E32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RI25_A!$D$26</c:f>
              <c:strCache>
                <c:ptCount val="1"/>
                <c:pt idx="0">
                  <c:v>Meta - Rango</c:v>
                </c:pt>
              </c:strCache>
            </c:strRef>
          </c:tx>
          <c:spPr>
            <a:ln w="38100">
              <a:solidFill>
                <a:srgbClr val="FFD320"/>
              </a:solidFill>
              <a:prstDash val="solid"/>
            </a:ln>
          </c:spPr>
          <c:marker>
            <c:symbol val="none"/>
          </c:marker>
          <c:cat>
            <c:strRef>
              <c:f>RI25_A!$A$27:$A$39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RI25_A!$D$27:$D$39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E16-4987-9379-9C1FCA8E32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RI25_B!$B$26</c:f>
              <c:strCache>
                <c:ptCount val="1"/>
                <c:pt idx="0">
                  <c:v>Datos</c:v>
                </c:pt>
              </c:strCache>
            </c:strRef>
          </c:tx>
          <c:spPr>
            <a:solidFill>
              <a:srgbClr val="004586"/>
            </a:solidFill>
            <a:ln w="25400">
              <a:noFill/>
            </a:ln>
          </c:spPr>
          <c:invertIfNegative val="0"/>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2FE-4549-8864-ED7CA198B13B}"/>
            </c:ext>
          </c:extLst>
        </c:ser>
        <c:ser>
          <c:idx val="1"/>
          <c:order val="1"/>
          <c:tx>
            <c:strRef>
              <c:f>RI25_B!$C$26</c:f>
              <c:strCache>
                <c:ptCount val="1"/>
                <c:pt idx="0">
                  <c:v>Meta Vigencia</c:v>
                </c:pt>
              </c:strCache>
            </c:strRef>
          </c:tx>
          <c:spPr>
            <a:solidFill>
              <a:srgbClr val="FF420E"/>
            </a:solidFill>
            <a:ln w="25400">
              <a:noFill/>
            </a:ln>
          </c:spPr>
          <c:invertIfNegative val="0"/>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2FE-4549-8864-ED7CA198B13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RI25_B!$D$26</c:f>
              <c:strCache>
                <c:ptCount val="1"/>
                <c:pt idx="0">
                  <c:v>Meta - Rango</c:v>
                </c:pt>
              </c:strCache>
            </c:strRef>
          </c:tx>
          <c:spPr>
            <a:ln w="38100">
              <a:solidFill>
                <a:srgbClr val="FFD320"/>
              </a:solidFill>
              <a:prstDash val="solid"/>
            </a:ln>
          </c:spPr>
          <c:marker>
            <c:symbol val="none"/>
          </c:marker>
          <c:cat>
            <c:strRef>
              <c:f>RI25_B!$A$27:$A$39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FE-4549-8864-ED7CA198B13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RI25_C!$B$26</c:f>
              <c:strCache>
                <c:ptCount val="1"/>
                <c:pt idx="0">
                  <c:v>Datos</c:v>
                </c:pt>
              </c:strCache>
            </c:strRef>
          </c:tx>
          <c:spPr>
            <a:solidFill>
              <a:srgbClr val="004586"/>
            </a:solidFill>
            <a:ln w="25400">
              <a:noFill/>
            </a:ln>
          </c:spPr>
          <c:invertIfNegative val="0"/>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067-4DB7-916F-FE6EE88E420A}"/>
            </c:ext>
          </c:extLst>
        </c:ser>
        <c:ser>
          <c:idx val="1"/>
          <c:order val="1"/>
          <c:tx>
            <c:strRef>
              <c:f>RI25_C!$C$26</c:f>
              <c:strCache>
                <c:ptCount val="1"/>
                <c:pt idx="0">
                  <c:v>Meta Vigencia</c:v>
                </c:pt>
              </c:strCache>
            </c:strRef>
          </c:tx>
          <c:spPr>
            <a:solidFill>
              <a:srgbClr val="FF420E"/>
            </a:solidFill>
            <a:ln w="25400">
              <a:noFill/>
            </a:ln>
          </c:spPr>
          <c:invertIfNegative val="0"/>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067-4DB7-916F-FE6EE88E420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RI25_C!$D$26</c:f>
              <c:strCache>
                <c:ptCount val="1"/>
                <c:pt idx="0">
                  <c:v>Meta - Rango</c:v>
                </c:pt>
              </c:strCache>
            </c:strRef>
          </c:tx>
          <c:spPr>
            <a:ln w="38100">
              <a:solidFill>
                <a:srgbClr val="FFD320"/>
              </a:solidFill>
              <a:prstDash val="solid"/>
            </a:ln>
          </c:spPr>
          <c:marker>
            <c:symbol val="none"/>
          </c:marker>
          <c:cat>
            <c:strRef>
              <c:f>RI25_C!$A$27:$A$39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RI25_C!$D$27:$D$39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067-4DB7-916F-FE6EE88E420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'RI26'!$B$26</c:f>
              <c:strCache>
                <c:ptCount val="1"/>
                <c:pt idx="0">
                  <c:v>Datos</c:v>
                </c:pt>
              </c:strCache>
            </c:strRef>
          </c:tx>
          <c:spPr>
            <a:solidFill>
              <a:srgbClr val="004586"/>
            </a:solidFill>
            <a:ln w="25400">
              <a:noFill/>
            </a:ln>
          </c:spPr>
          <c:invertIfNegative val="0"/>
          <c:cat>
            <c:strRef>
              <c:f>'RI26'!$A$27:$A$39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'RI26'!$B$27:$B$39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33B9-4877-BC0B-0C1622BC137A}"/>
            </c:ext>
          </c:extLst>
        </c:ser>
        <c:ser>
          <c:idx val="1"/>
          <c:order val="1"/>
          <c:tx>
            <c:strRef>
              <c:f>'RI26'!$C$26</c:f>
              <c:strCache>
                <c:ptCount val="1"/>
                <c:pt idx="0">
                  <c:v>Meta Vigencia</c:v>
                </c:pt>
              </c:strCache>
            </c:strRef>
          </c:tx>
          <c:spPr>
            <a:solidFill>
              <a:srgbClr val="FF420E"/>
            </a:solidFill>
            <a:ln w="25400">
              <a:noFill/>
            </a:ln>
          </c:spPr>
          <c:invertIfNegative val="0"/>
          <c:cat>
            <c:strRef>
              <c:f>'RI26'!$A$27:$A$39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'RI26'!$C$27:$C$39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3B9-4877-BC0B-0C1622BC137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'RI26'!$D$26</c:f>
              <c:strCache>
                <c:ptCount val="1"/>
                <c:pt idx="0">
                  <c:v>Meta - Rango</c:v>
                </c:pt>
              </c:strCache>
            </c:strRef>
          </c:tx>
          <c:spPr>
            <a:ln w="38100">
              <a:solidFill>
                <a:srgbClr val="FFD320"/>
              </a:solidFill>
              <a:prstDash val="solid"/>
            </a:ln>
          </c:spPr>
          <c:marker>
            <c:symbol val="none"/>
          </c:marker>
          <c:cat>
            <c:strRef>
              <c:f>'RI26'!$A$27:$A$39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'RI26'!$D$27:$D$39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3B9-4877-BC0B-0C1622BC137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'RS03'!$B$26</c:f>
              <c:strCache>
                <c:ptCount val="1"/>
                <c:pt idx="0">
                  <c:v>Datos</c:v>
                </c:pt>
              </c:strCache>
            </c:strRef>
          </c:tx>
          <c:spPr>
            <a:solidFill>
              <a:srgbClr val="004586"/>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1E8-40F6-893C-D33377AD0EE5}"/>
            </c:ext>
          </c:extLst>
        </c:ser>
        <c:ser>
          <c:idx val="1"/>
          <c:order val="1"/>
          <c:tx>
            <c:strRef>
              <c:f>'RS03'!$C$26</c:f>
              <c:strCache>
                <c:ptCount val="1"/>
                <c:pt idx="0">
                  <c:v>Meta Vigencia</c:v>
                </c:pt>
              </c:strCache>
            </c:strRef>
          </c:tx>
          <c:spPr>
            <a:solidFill>
              <a:srgbClr val="FF420E"/>
            </a:solidFill>
            <a:ln w="25400">
              <a:noFill/>
            </a:ln>
          </c:spPr>
          <c:invertIfNegative val="0"/>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1E8-40F6-893C-D33377AD0E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'RS03'!$D$26</c:f>
              <c:strCache>
                <c:ptCount val="1"/>
                <c:pt idx="0">
                  <c:v>Meta - Rango</c:v>
                </c:pt>
              </c:strCache>
            </c:strRef>
          </c:tx>
          <c:spPr>
            <a:ln w="38100">
              <a:solidFill>
                <a:srgbClr val="FFD320"/>
              </a:solidFill>
              <a:prstDash val="solid"/>
            </a:ln>
          </c:spPr>
          <c:marker>
            <c:symbol val="none"/>
          </c:marker>
          <c:cat>
            <c:strRef>
              <c:f>'RS03'!$A$27:$A$39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1E8-40F6-893C-D33377AD0E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'RS04'!$B$26</c:f>
              <c:strCache>
                <c:ptCount val="1"/>
                <c:pt idx="0">
                  <c:v>Datos</c:v>
                </c:pt>
              </c:strCache>
            </c:strRef>
          </c:tx>
          <c:spPr>
            <a:solidFill>
              <a:srgbClr val="004586"/>
            </a:solidFill>
            <a:ln w="25400">
              <a:noFill/>
            </a:ln>
          </c:spPr>
          <c:invertIfNegative val="0"/>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'RS04'!$B$27:$B$39</c:f>
              <c:numCache>
                <c:formatCode>0%</c:formatCode>
                <c:ptCount val="13"/>
                <c:pt idx="0">
                  <c:v>0</c:v>
                </c:pt>
                <c:pt idx="1">
                  <c:v>0</c:v>
                </c:pt>
                <c:pt idx="2">
                  <c:v>0</c:v>
                </c:pt>
                <c:pt idx="3">
                  <c:v>0</c:v>
                </c:pt>
                <c:pt idx="4">
                  <c:v>0</c:v>
                </c:pt>
                <c:pt idx="5">
                  <c:v>0.50668151447661469</c:v>
                </c:pt>
                <c:pt idx="6">
                  <c:v>0</c:v>
                </c:pt>
                <c:pt idx="7">
                  <c:v>0</c:v>
                </c:pt>
                <c:pt idx="8">
                  <c:v>0</c:v>
                </c:pt>
                <c:pt idx="9">
                  <c:v>0</c:v>
                </c:pt>
                <c:pt idx="10">
                  <c:v>0</c:v>
                </c:pt>
                <c:pt idx="11">
                  <c:v>0.828125</c:v>
                </c:pt>
                <c:pt idx="12">
                  <c:v>0.56330275229357796</c:v>
                </c:pt>
              </c:numCache>
            </c:numRef>
          </c:val>
          <c:extLst>
            <c:ext xmlns:c16="http://schemas.microsoft.com/office/drawing/2014/chart" uri="{C3380CC4-5D6E-409C-BE32-E72D297353CC}">
              <c16:uniqueId val="{00000000-1A17-43A5-96E0-6E8679E2F524}"/>
            </c:ext>
          </c:extLst>
        </c:ser>
        <c:ser>
          <c:idx val="1"/>
          <c:order val="1"/>
          <c:tx>
            <c:strRef>
              <c:f>'RS04'!$C$26</c:f>
              <c:strCache>
                <c:ptCount val="1"/>
                <c:pt idx="0">
                  <c:v>Meta Vigencia</c:v>
                </c:pt>
              </c:strCache>
            </c:strRef>
          </c:tx>
          <c:spPr>
            <a:solidFill>
              <a:srgbClr val="FF420E"/>
            </a:solidFill>
            <a:ln w="25400">
              <a:noFill/>
            </a:ln>
          </c:spPr>
          <c:invertIfNegative val="0"/>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1A17-43A5-96E0-6E8679E2F52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'RS04'!$D$26</c:f>
              <c:strCache>
                <c:ptCount val="1"/>
                <c:pt idx="0">
                  <c:v>Meta - Rango</c:v>
                </c:pt>
              </c:strCache>
            </c:strRef>
          </c:tx>
          <c:spPr>
            <a:ln w="38100">
              <a:solidFill>
                <a:srgbClr val="FFD320"/>
              </a:solidFill>
              <a:prstDash val="solid"/>
            </a:ln>
          </c:spPr>
          <c:marker>
            <c:symbol val="none"/>
          </c:marker>
          <c:cat>
            <c:strRef>
              <c:f>'RS04'!$A$27:$A$39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A17-43A5-96E0-6E8679E2F52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'SG01'!$B$26</c:f>
              <c:strCache>
                <c:ptCount val="1"/>
                <c:pt idx="0">
                  <c:v>Datos</c:v>
                </c:pt>
              </c:strCache>
            </c:strRef>
          </c:tx>
          <c:spPr>
            <a:solidFill>
              <a:srgbClr val="004586"/>
            </a:solidFill>
            <a:ln w="25400">
              <a:noFill/>
            </a:ln>
          </c:spPr>
          <c:invertIfNegative val="0"/>
          <c:cat>
            <c:strRef>
              <c:f>'SG01'!$A$27:$A$39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'SG01'!$B$27:$B$39</c:f>
              <c:numCache>
                <c:formatCode>0%</c:formatCode>
                <c:ptCount val="13"/>
                <c:pt idx="0">
                  <c:v>0</c:v>
                </c:pt>
                <c:pt idx="1">
                  <c:v>0</c:v>
                </c:pt>
                <c:pt idx="2">
                  <c:v>1.0416666666666667</c:v>
                </c:pt>
                <c:pt idx="3">
                  <c:v>0</c:v>
                </c:pt>
                <c:pt idx="4">
                  <c:v>0</c:v>
                </c:pt>
                <c:pt idx="5">
                  <c:v>1</c:v>
                </c:pt>
                <c:pt idx="6">
                  <c:v>0</c:v>
                </c:pt>
                <c:pt idx="7">
                  <c:v>0</c:v>
                </c:pt>
                <c:pt idx="8">
                  <c:v>1</c:v>
                </c:pt>
                <c:pt idx="9">
                  <c:v>0</c:v>
                </c:pt>
                <c:pt idx="10">
                  <c:v>0</c:v>
                </c:pt>
                <c:pt idx="11">
                  <c:v>1</c:v>
                </c:pt>
                <c:pt idx="12">
                  <c:v>1.0238095238095237</c:v>
                </c:pt>
              </c:numCache>
            </c:numRef>
          </c:val>
          <c:extLst>
            <c:ext xmlns:c16="http://schemas.microsoft.com/office/drawing/2014/chart" uri="{C3380CC4-5D6E-409C-BE32-E72D297353CC}">
              <c16:uniqueId val="{00000000-0A7D-4A73-AAE5-BDB76B7E6643}"/>
            </c:ext>
          </c:extLst>
        </c:ser>
        <c:ser>
          <c:idx val="1"/>
          <c:order val="1"/>
          <c:tx>
            <c:strRef>
              <c:f>'SG01'!$C$26</c:f>
              <c:strCache>
                <c:ptCount val="1"/>
                <c:pt idx="0">
                  <c:v>Meta Vigencia</c:v>
                </c:pt>
              </c:strCache>
            </c:strRef>
          </c:tx>
          <c:spPr>
            <a:solidFill>
              <a:srgbClr val="FF420E"/>
            </a:solidFill>
            <a:ln w="25400">
              <a:noFill/>
            </a:ln>
          </c:spPr>
          <c:invertIfNegative val="0"/>
          <c:cat>
            <c:strRef>
              <c:f>'SG01'!$A$27:$A$39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'SG01'!$C$27:$C$39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0.96</c:v>
                </c:pt>
              </c:numCache>
            </c:numRef>
          </c:val>
          <c:extLst>
            <c:ext xmlns:c16="http://schemas.microsoft.com/office/drawing/2014/chart" uri="{C3380CC4-5D6E-409C-BE32-E72D297353CC}">
              <c16:uniqueId val="{00000001-0A7D-4A73-AAE5-BDB76B7E664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'SG01'!$D$26</c:f>
              <c:strCache>
                <c:ptCount val="1"/>
                <c:pt idx="0">
                  <c:v>Meta - Rango</c:v>
                </c:pt>
              </c:strCache>
            </c:strRef>
          </c:tx>
          <c:spPr>
            <a:ln w="38100">
              <a:solidFill>
                <a:srgbClr val="FFD320"/>
              </a:solidFill>
              <a:prstDash val="solid"/>
            </a:ln>
          </c:spPr>
          <c:marker>
            <c:symbol val="none"/>
          </c:marker>
          <c:cat>
            <c:strRef>
              <c:f>'SG01'!$A$27:$A$39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'SG01'!$D$27:$D$39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A7D-4A73-AAE5-BDB76B7E664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'ST01'!$B$26</c:f>
              <c:strCache>
                <c:ptCount val="1"/>
                <c:pt idx="0">
                  <c:v>Datos</c:v>
                </c:pt>
              </c:strCache>
            </c:strRef>
          </c:tx>
          <c:spPr>
            <a:solidFill>
              <a:srgbClr val="004586"/>
            </a:solidFill>
            <a:ln w="25400">
              <a:noFill/>
            </a:ln>
          </c:spPr>
          <c:invertIfNegative val="0"/>
          <c:cat>
            <c:strRef>
              <c:f>'ST01'!$A$27:$A$39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'ST01'!$B$27:$B$39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FB1-47C8-A214-98EA6EF04823}"/>
            </c:ext>
          </c:extLst>
        </c:ser>
        <c:ser>
          <c:idx val="1"/>
          <c:order val="1"/>
          <c:tx>
            <c:strRef>
              <c:f>'ST01'!$C$26</c:f>
              <c:strCache>
                <c:ptCount val="1"/>
                <c:pt idx="0">
                  <c:v>Meta Vigencia</c:v>
                </c:pt>
              </c:strCache>
            </c:strRef>
          </c:tx>
          <c:spPr>
            <a:solidFill>
              <a:srgbClr val="FF420E"/>
            </a:solidFill>
            <a:ln w="25400">
              <a:noFill/>
            </a:ln>
          </c:spPr>
          <c:invertIfNegative val="0"/>
          <c:cat>
            <c:strRef>
              <c:f>'ST01'!$A$27:$A$39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'ST01'!$C$27:$C$39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FB1-47C8-A214-98EA6EF0482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'ST01'!$D$26</c:f>
              <c:strCache>
                <c:ptCount val="1"/>
                <c:pt idx="0">
                  <c:v>Meta - Rango</c:v>
                </c:pt>
              </c:strCache>
            </c:strRef>
          </c:tx>
          <c:spPr>
            <a:ln w="38100">
              <a:solidFill>
                <a:srgbClr val="FFD320"/>
              </a:solidFill>
              <a:prstDash val="solid"/>
            </a:ln>
          </c:spPr>
          <c:marker>
            <c:symbol val="none"/>
          </c:marker>
          <c:cat>
            <c:strRef>
              <c:f>'ST01'!$A$27:$A$39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'ST01'!$D$27:$D$39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FB1-47C8-A214-98EA6EF0482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'AI11'!$B$26</c:f>
              <c:strCache>
                <c:ptCount val="1"/>
                <c:pt idx="0">
                  <c:v>Datos</c:v>
                </c:pt>
              </c:strCache>
            </c:strRef>
          </c:tx>
          <c:spPr>
            <a:solidFill>
              <a:srgbClr val="004586"/>
            </a:solidFill>
            <a:ln w="25400">
              <a:noFill/>
            </a:ln>
          </c:spPr>
          <c:invertIfNegative val="0"/>
          <c:cat>
            <c:strRef>
              <c:f>'AI11'!$A$27:$A$39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'AI11'!$B$27:$B$39</c:f>
              <c:numCache>
                <c:formatCode>0%</c:formatCode>
                <c:ptCount val="13"/>
                <c:pt idx="0">
                  <c:v>0</c:v>
                </c:pt>
                <c:pt idx="1">
                  <c:v>0</c:v>
                </c:pt>
                <c:pt idx="2">
                  <c:v>0.24</c:v>
                </c:pt>
                <c:pt idx="3">
                  <c:v>0</c:v>
                </c:pt>
                <c:pt idx="4">
                  <c:v>0</c:v>
                </c:pt>
                <c:pt idx="5">
                  <c:v>1.2</c:v>
                </c:pt>
                <c:pt idx="6">
                  <c:v>0</c:v>
                </c:pt>
                <c:pt idx="7">
                  <c:v>0</c:v>
                </c:pt>
                <c:pt idx="8">
                  <c:v>0.96</c:v>
                </c:pt>
                <c:pt idx="9">
                  <c:v>0</c:v>
                </c:pt>
                <c:pt idx="10">
                  <c:v>0</c:v>
                </c:pt>
                <c:pt idx="11">
                  <c:v>1.6</c:v>
                </c:pt>
                <c:pt idx="12">
                  <c:v>1</c:v>
                </c:pt>
              </c:numCache>
            </c:numRef>
          </c:val>
          <c:extLst>
            <c:ext xmlns:c16="http://schemas.microsoft.com/office/drawing/2014/chart" uri="{C3380CC4-5D6E-409C-BE32-E72D297353CC}">
              <c16:uniqueId val="{00000000-CC68-414C-89BB-4146F1203F66}"/>
            </c:ext>
          </c:extLst>
        </c:ser>
        <c:ser>
          <c:idx val="1"/>
          <c:order val="1"/>
          <c:tx>
            <c:strRef>
              <c:f>'AI11'!$C$26</c:f>
              <c:strCache>
                <c:ptCount val="1"/>
                <c:pt idx="0">
                  <c:v>Meta Vigencia</c:v>
                </c:pt>
              </c:strCache>
            </c:strRef>
          </c:tx>
          <c:spPr>
            <a:solidFill>
              <a:srgbClr val="FF420E"/>
            </a:solidFill>
            <a:ln w="25400">
              <a:noFill/>
            </a:ln>
          </c:spPr>
          <c:invertIfNegative val="0"/>
          <c:cat>
            <c:strRef>
              <c:f>'AI11'!$A$27:$A$39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C68-414C-89BB-4146F1203F6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'AI11'!$D$26</c:f>
              <c:strCache>
                <c:ptCount val="1"/>
                <c:pt idx="0">
                  <c:v>Meta - Rango</c:v>
                </c:pt>
              </c:strCache>
            </c:strRef>
          </c:tx>
          <c:spPr>
            <a:ln w="38100">
              <a:solidFill>
                <a:srgbClr val="FFD320"/>
              </a:solidFill>
              <a:prstDash val="solid"/>
            </a:ln>
          </c:spPr>
          <c:marker>
            <c:symbol val="none"/>
          </c:marker>
          <c:cat>
            <c:strRef>
              <c:f>'AI11'!$A$27:$A$39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C68-414C-89BB-4146F1203F6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'SU01'!$B$26</c:f>
              <c:strCache>
                <c:ptCount val="1"/>
                <c:pt idx="0">
                  <c:v>Datos</c:v>
                </c:pt>
              </c:strCache>
            </c:strRef>
          </c:tx>
          <c:spPr>
            <a:solidFill>
              <a:srgbClr val="004586"/>
            </a:solidFill>
            <a:ln w="25400">
              <a:noFill/>
            </a:ln>
          </c:spPr>
          <c:invertIfNegative val="0"/>
          <c:cat>
            <c:strRef>
              <c:f>'SU01'!$A$27:$A$39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'SU01'!$B$27:$B$39</c:f>
              <c:numCache>
                <c:formatCode>0%</c:formatCode>
                <c:ptCount val="13"/>
                <c:pt idx="0">
                  <c:v>0</c:v>
                </c:pt>
                <c:pt idx="1">
                  <c:v>0</c:v>
                </c:pt>
                <c:pt idx="2">
                  <c:v>0.10059978189749182</c:v>
                </c:pt>
                <c:pt idx="3">
                  <c:v>0</c:v>
                </c:pt>
                <c:pt idx="4">
                  <c:v>0</c:v>
                </c:pt>
                <c:pt idx="5">
                  <c:v>1.2258492569002124</c:v>
                </c:pt>
                <c:pt idx="6">
                  <c:v>0</c:v>
                </c:pt>
                <c:pt idx="7">
                  <c:v>0</c:v>
                </c:pt>
                <c:pt idx="8">
                  <c:v>0.94950267788829379</c:v>
                </c:pt>
                <c:pt idx="9">
                  <c:v>0</c:v>
                </c:pt>
                <c:pt idx="10">
                  <c:v>0</c:v>
                </c:pt>
                <c:pt idx="11">
                  <c:v>0.92368652773701199</c:v>
                </c:pt>
                <c:pt idx="12">
                  <c:v>0.8666059472233163</c:v>
                </c:pt>
              </c:numCache>
            </c:numRef>
          </c:val>
          <c:extLst>
            <c:ext xmlns:c16="http://schemas.microsoft.com/office/drawing/2014/chart" uri="{C3380CC4-5D6E-409C-BE32-E72D297353CC}">
              <c16:uniqueId val="{00000000-11C2-4A26-9E89-3BB19C1D382C}"/>
            </c:ext>
          </c:extLst>
        </c:ser>
        <c:ser>
          <c:idx val="1"/>
          <c:order val="1"/>
          <c:tx>
            <c:strRef>
              <c:f>'SU01'!$C$26</c:f>
              <c:strCache>
                <c:ptCount val="1"/>
                <c:pt idx="0">
                  <c:v>Meta Vigencia</c:v>
                </c:pt>
              </c:strCache>
            </c:strRef>
          </c:tx>
          <c:spPr>
            <a:solidFill>
              <a:srgbClr val="FF420E"/>
            </a:solidFill>
            <a:ln w="25400">
              <a:noFill/>
            </a:ln>
          </c:spPr>
          <c:invertIfNegative val="0"/>
          <c:cat>
            <c:strRef>
              <c:f>'SU01'!$A$27:$A$39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0.95</c:v>
                </c:pt>
              </c:numCache>
            </c:numRef>
          </c:val>
          <c:extLst>
            <c:ext xmlns:c16="http://schemas.microsoft.com/office/drawing/2014/chart" uri="{C3380CC4-5D6E-409C-BE32-E72D297353CC}">
              <c16:uniqueId val="{00000001-11C2-4A26-9E89-3BB19C1D382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'SU01'!$D$26</c:f>
              <c:strCache>
                <c:ptCount val="1"/>
                <c:pt idx="0">
                  <c:v>Meta - Rango</c:v>
                </c:pt>
              </c:strCache>
            </c:strRef>
          </c:tx>
          <c:spPr>
            <a:ln w="38100">
              <a:solidFill>
                <a:srgbClr val="FFD320"/>
              </a:solidFill>
              <a:prstDash val="solid"/>
            </a:ln>
          </c:spPr>
          <c:marker>
            <c:symbol val="none"/>
          </c:marker>
          <c:cat>
            <c:strRef>
              <c:f>'SU01'!$A$27:$A$39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1C2-4A26-9E89-3BB19C1D382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'SU03'!$B$26</c:f>
              <c:strCache>
                <c:ptCount val="1"/>
                <c:pt idx="0">
                  <c:v>Datos</c:v>
                </c:pt>
              </c:strCache>
            </c:strRef>
          </c:tx>
          <c:spPr>
            <a:solidFill>
              <a:srgbClr val="004586"/>
            </a:solidFill>
            <a:ln w="25400">
              <a:noFill/>
            </a:ln>
          </c:spPr>
          <c:invertIfNegative val="0"/>
          <c:cat>
            <c:strRef>
              <c:f>'SU03'!$A$27:$A$39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'SU03'!$B$27:$B$39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8D4D-414C-93FE-D617078C1336}"/>
            </c:ext>
          </c:extLst>
        </c:ser>
        <c:ser>
          <c:idx val="1"/>
          <c:order val="1"/>
          <c:tx>
            <c:strRef>
              <c:f>'SU03'!$C$26</c:f>
              <c:strCache>
                <c:ptCount val="1"/>
                <c:pt idx="0">
                  <c:v>Meta Vigencia</c:v>
                </c:pt>
              </c:strCache>
            </c:strRef>
          </c:tx>
          <c:spPr>
            <a:solidFill>
              <a:srgbClr val="FF420E"/>
            </a:solidFill>
            <a:ln w="25400">
              <a:noFill/>
            </a:ln>
          </c:spPr>
          <c:invertIfNegative val="0"/>
          <c:cat>
            <c:strRef>
              <c:f>'SU03'!$A$27:$A$39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'SU03'!$C$27:$C$39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8D4D-414C-93FE-D617078C133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'SU03'!$D$26</c:f>
              <c:strCache>
                <c:ptCount val="1"/>
                <c:pt idx="0">
                  <c:v>Meta - Rango</c:v>
                </c:pt>
              </c:strCache>
            </c:strRef>
          </c:tx>
          <c:spPr>
            <a:ln w="38100">
              <a:solidFill>
                <a:srgbClr val="FFD320"/>
              </a:solidFill>
              <a:prstDash val="solid"/>
            </a:ln>
          </c:spPr>
          <c:marker>
            <c:symbol val="none"/>
          </c:marker>
          <c:cat>
            <c:strRef>
              <c:f>'SU03'!$A$27:$A$39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D4D-414C-93FE-D617078C133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'SU04'!$B$26</c:f>
              <c:strCache>
                <c:ptCount val="1"/>
                <c:pt idx="0">
                  <c:v>Datos</c:v>
                </c:pt>
              </c:strCache>
            </c:strRef>
          </c:tx>
          <c:spPr>
            <a:solidFill>
              <a:srgbClr val="004586"/>
            </a:solidFill>
            <a:ln w="25400">
              <a:noFill/>
            </a:ln>
          </c:spPr>
          <c:invertIfNegative val="0"/>
          <c:cat>
            <c:strRef>
              <c:f>'SU04'!$A$27:$A$39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'SU04'!$B$27:$B$39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1F20-40CD-8427-66576CBC30EA}"/>
            </c:ext>
          </c:extLst>
        </c:ser>
        <c:ser>
          <c:idx val="1"/>
          <c:order val="1"/>
          <c:tx>
            <c:strRef>
              <c:f>'SU04'!$C$26</c:f>
              <c:strCache>
                <c:ptCount val="1"/>
                <c:pt idx="0">
                  <c:v>Meta Vigencia</c:v>
                </c:pt>
              </c:strCache>
            </c:strRef>
          </c:tx>
          <c:spPr>
            <a:solidFill>
              <a:srgbClr val="FF420E"/>
            </a:solidFill>
            <a:ln w="25400">
              <a:noFill/>
            </a:ln>
          </c:spPr>
          <c:invertIfNegative val="0"/>
          <c:cat>
            <c:strRef>
              <c:f>'SU04'!$A$27:$A$39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'SU04'!$C$27:$C$39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1F20-40CD-8427-66576CBC30E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'SU04'!$D$26</c:f>
              <c:strCache>
                <c:ptCount val="1"/>
                <c:pt idx="0">
                  <c:v>Meta - Rango</c:v>
                </c:pt>
              </c:strCache>
            </c:strRef>
          </c:tx>
          <c:spPr>
            <a:ln w="38100">
              <a:solidFill>
                <a:srgbClr val="FFD320"/>
              </a:solidFill>
              <a:prstDash val="solid"/>
            </a:ln>
          </c:spPr>
          <c:marker>
            <c:symbol val="none"/>
          </c:marker>
          <c:cat>
            <c:strRef>
              <c:f>'SU04'!$A$27:$A$39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F20-40CD-8427-66576CBC30E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'SU05'!$B$26</c:f>
              <c:strCache>
                <c:ptCount val="1"/>
                <c:pt idx="0">
                  <c:v>Datos</c:v>
                </c:pt>
              </c:strCache>
            </c:strRef>
          </c:tx>
          <c:spPr>
            <a:solidFill>
              <a:srgbClr val="004586"/>
            </a:solidFill>
            <a:ln w="25400">
              <a:noFill/>
            </a:ln>
          </c:spPr>
          <c:invertIfNegative val="0"/>
          <c:cat>
            <c:strRef>
              <c:f>'SU05'!$A$27:$A$39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'SU05'!$B$27:$B$39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D30E-493A-B0CA-34E33D16B172}"/>
            </c:ext>
          </c:extLst>
        </c:ser>
        <c:ser>
          <c:idx val="1"/>
          <c:order val="1"/>
          <c:tx>
            <c:strRef>
              <c:f>'SU05'!$C$26</c:f>
              <c:strCache>
                <c:ptCount val="1"/>
                <c:pt idx="0">
                  <c:v>Meta Vigencia</c:v>
                </c:pt>
              </c:strCache>
            </c:strRef>
          </c:tx>
          <c:spPr>
            <a:solidFill>
              <a:srgbClr val="FF420E"/>
            </a:solidFill>
            <a:ln w="25400">
              <a:noFill/>
            </a:ln>
          </c:spPr>
          <c:invertIfNegative val="0"/>
          <c:cat>
            <c:strRef>
              <c:f>'SU05'!$A$27:$A$39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'SU05'!$C$27:$C$39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D30E-493A-B0CA-34E33D16B17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'SU05'!$D$26</c:f>
              <c:strCache>
                <c:ptCount val="1"/>
                <c:pt idx="0">
                  <c:v>Meta - Rango</c:v>
                </c:pt>
              </c:strCache>
            </c:strRef>
          </c:tx>
          <c:spPr>
            <a:ln w="38100">
              <a:solidFill>
                <a:srgbClr val="FFD320"/>
              </a:solidFill>
              <a:prstDash val="solid"/>
            </a:ln>
          </c:spPr>
          <c:marker>
            <c:symbol val="none"/>
          </c:marker>
          <c:cat>
            <c:strRef>
              <c:f>'SU05'!$A$27:$A$39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30E-493A-B0CA-34E33D16B17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'SU06'!$B$26</c:f>
              <c:strCache>
                <c:ptCount val="1"/>
                <c:pt idx="0">
                  <c:v>Datos</c:v>
                </c:pt>
              </c:strCache>
            </c:strRef>
          </c:tx>
          <c:spPr>
            <a:solidFill>
              <a:srgbClr val="004586"/>
            </a:solidFill>
            <a:ln w="25400">
              <a:noFill/>
            </a:ln>
          </c:spPr>
          <c:invertIfNegative val="0"/>
          <c:cat>
            <c:strRef>
              <c:f>'SU06'!$A$27:$A$39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'SU06'!$B$27:$B$39</c:f>
              <c:numCache>
                <c:formatCode>0%</c:formatCode>
                <c:ptCount val="13"/>
                <c:pt idx="0">
                  <c:v>0</c:v>
                </c:pt>
                <c:pt idx="1">
                  <c:v>0</c:v>
                </c:pt>
                <c:pt idx="2">
                  <c:v>0.22222222222222221</c:v>
                </c:pt>
                <c:pt idx="3">
                  <c:v>0</c:v>
                </c:pt>
                <c:pt idx="4">
                  <c:v>0</c:v>
                </c:pt>
                <c:pt idx="5">
                  <c:v>0.1111111111111111</c:v>
                </c:pt>
                <c:pt idx="6">
                  <c:v>0</c:v>
                </c:pt>
                <c:pt idx="7">
                  <c:v>0</c:v>
                </c:pt>
                <c:pt idx="8">
                  <c:v>0</c:v>
                </c:pt>
                <c:pt idx="9">
                  <c:v>0</c:v>
                </c:pt>
                <c:pt idx="10">
                  <c:v>0</c:v>
                </c:pt>
                <c:pt idx="11">
                  <c:v>25</c:v>
                </c:pt>
                <c:pt idx="12">
                  <c:v>1</c:v>
                </c:pt>
              </c:numCache>
            </c:numRef>
          </c:val>
          <c:extLst>
            <c:ext xmlns:c16="http://schemas.microsoft.com/office/drawing/2014/chart" uri="{C3380CC4-5D6E-409C-BE32-E72D297353CC}">
              <c16:uniqueId val="{00000000-D4BA-4D85-B407-1F6B546092E5}"/>
            </c:ext>
          </c:extLst>
        </c:ser>
        <c:ser>
          <c:idx val="1"/>
          <c:order val="1"/>
          <c:tx>
            <c:strRef>
              <c:f>'SU06'!$C$26</c:f>
              <c:strCache>
                <c:ptCount val="1"/>
                <c:pt idx="0">
                  <c:v>Meta Vigencia</c:v>
                </c:pt>
              </c:strCache>
            </c:strRef>
          </c:tx>
          <c:spPr>
            <a:solidFill>
              <a:srgbClr val="FF420E"/>
            </a:solidFill>
            <a:ln w="25400">
              <a:noFill/>
            </a:ln>
          </c:spPr>
          <c:invertIfNegative val="0"/>
          <c:cat>
            <c:strRef>
              <c:f>'SU06'!$A$27:$A$39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'SU06'!$C$27:$C$39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D4BA-4D85-B407-1F6B546092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'SU06'!$D$26</c:f>
              <c:strCache>
                <c:ptCount val="1"/>
                <c:pt idx="0">
                  <c:v>Meta - Rango</c:v>
                </c:pt>
              </c:strCache>
            </c:strRef>
          </c:tx>
          <c:spPr>
            <a:ln w="38100">
              <a:solidFill>
                <a:srgbClr val="FFD320"/>
              </a:solidFill>
              <a:prstDash val="solid"/>
            </a:ln>
          </c:spPr>
          <c:marker>
            <c:symbol val="none"/>
          </c:marker>
          <c:cat>
            <c:strRef>
              <c:f>'SU06'!$A$27:$A$39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4BA-4D85-B407-1F6B546092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'SU07'!$B$26</c:f>
              <c:strCache>
                <c:ptCount val="1"/>
                <c:pt idx="0">
                  <c:v>Datos</c:v>
                </c:pt>
              </c:strCache>
            </c:strRef>
          </c:tx>
          <c:spPr>
            <a:solidFill>
              <a:srgbClr val="004586"/>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4</c:v>
                </c:pt>
                <c:pt idx="12">
                  <c:v>1</c:v>
                </c:pt>
              </c:numCache>
            </c:numRef>
          </c:val>
          <c:extLst>
            <c:ext xmlns:c16="http://schemas.microsoft.com/office/drawing/2014/chart" uri="{C3380CC4-5D6E-409C-BE32-E72D297353CC}">
              <c16:uniqueId val="{00000000-026E-48BE-A7F1-7245B3C058D8}"/>
            </c:ext>
          </c:extLst>
        </c:ser>
        <c:ser>
          <c:idx val="1"/>
          <c:order val="1"/>
          <c:tx>
            <c:strRef>
              <c:f>'SU07'!$C$26</c:f>
              <c:strCache>
                <c:ptCount val="1"/>
                <c:pt idx="0">
                  <c:v>Meta Vigencia</c:v>
                </c:pt>
              </c:strCache>
            </c:strRef>
          </c:tx>
          <c:spPr>
            <a:solidFill>
              <a:srgbClr val="FF420E"/>
            </a:solidFill>
            <a:ln w="25400">
              <a:noFill/>
            </a:ln>
          </c:spPr>
          <c:invertIfNegative val="0"/>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26E-48BE-A7F1-7245B3C058D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'SU07'!$D$26</c:f>
              <c:strCache>
                <c:ptCount val="1"/>
                <c:pt idx="0">
                  <c:v>Meta - Rango</c:v>
                </c:pt>
              </c:strCache>
            </c:strRef>
          </c:tx>
          <c:spPr>
            <a:ln w="38100">
              <a:solidFill>
                <a:srgbClr val="FFD320"/>
              </a:solidFill>
              <a:prstDash val="solid"/>
            </a:ln>
          </c:spPr>
          <c:marker>
            <c:symbol val="none"/>
          </c:marker>
          <c:cat>
            <c:strRef>
              <c:f>'SU07'!$A$27:$A$39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26E-48BE-A7F1-7245B3C058D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'SU09'!$B$26</c:f>
              <c:strCache>
                <c:ptCount val="1"/>
                <c:pt idx="0">
                  <c:v>Datos</c:v>
                </c:pt>
              </c:strCache>
            </c:strRef>
          </c:tx>
          <c:spPr>
            <a:solidFill>
              <a:srgbClr val="004586"/>
            </a:solidFill>
            <a:ln w="25400">
              <a:noFill/>
            </a:ln>
          </c:spPr>
          <c:invertIfNegative val="0"/>
          <c:cat>
            <c:strRef>
              <c:f>'SU09'!$A$27:$A$39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'SU09'!$B$27:$B$39</c:f>
              <c:numCache>
                <c:formatCode>0%</c:formatCode>
                <c:ptCount val="13"/>
                <c:pt idx="0">
                  <c:v>0</c:v>
                </c:pt>
                <c:pt idx="1">
                  <c:v>0</c:v>
                </c:pt>
                <c:pt idx="2">
                  <c:v>0</c:v>
                </c:pt>
                <c:pt idx="3">
                  <c:v>0.5</c:v>
                </c:pt>
                <c:pt idx="4">
                  <c:v>0</c:v>
                </c:pt>
                <c:pt idx="5">
                  <c:v>0</c:v>
                </c:pt>
                <c:pt idx="6">
                  <c:v>0</c:v>
                </c:pt>
                <c:pt idx="7">
                  <c:v>1.5</c:v>
                </c:pt>
                <c:pt idx="8">
                  <c:v>0</c:v>
                </c:pt>
                <c:pt idx="9">
                  <c:v>0</c:v>
                </c:pt>
                <c:pt idx="10">
                  <c:v>0</c:v>
                </c:pt>
                <c:pt idx="11">
                  <c:v>1</c:v>
                </c:pt>
                <c:pt idx="12">
                  <c:v>1</c:v>
                </c:pt>
              </c:numCache>
            </c:numRef>
          </c:val>
          <c:extLst>
            <c:ext xmlns:c16="http://schemas.microsoft.com/office/drawing/2014/chart" uri="{C3380CC4-5D6E-409C-BE32-E72D297353CC}">
              <c16:uniqueId val="{00000000-C29B-4C3F-A07A-5A34F878F3E3}"/>
            </c:ext>
          </c:extLst>
        </c:ser>
        <c:ser>
          <c:idx val="1"/>
          <c:order val="1"/>
          <c:tx>
            <c:strRef>
              <c:f>'SU09'!$C$26</c:f>
              <c:strCache>
                <c:ptCount val="1"/>
                <c:pt idx="0">
                  <c:v>Meta Vigencia</c:v>
                </c:pt>
              </c:strCache>
            </c:strRef>
          </c:tx>
          <c:spPr>
            <a:solidFill>
              <a:srgbClr val="FF420E"/>
            </a:solidFill>
            <a:ln w="25400">
              <a:noFill/>
            </a:ln>
          </c:spPr>
          <c:invertIfNegative val="0"/>
          <c:cat>
            <c:strRef>
              <c:f>'SU09'!$A$27:$A$39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'SU09'!$C$27:$C$39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C29B-4C3F-A07A-5A34F878F3E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'SU09'!$D$26</c:f>
              <c:strCache>
                <c:ptCount val="1"/>
                <c:pt idx="0">
                  <c:v>Meta - Rango</c:v>
                </c:pt>
              </c:strCache>
            </c:strRef>
          </c:tx>
          <c:spPr>
            <a:ln w="38100">
              <a:solidFill>
                <a:srgbClr val="FFD320"/>
              </a:solidFill>
              <a:prstDash val="solid"/>
            </a:ln>
          </c:spPr>
          <c:marker>
            <c:symbol val="none"/>
          </c:marker>
          <c:cat>
            <c:strRef>
              <c:f>'SU09'!$A$27:$A$39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'SU09'!$D$27:$D$39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29B-4C3F-A07A-5A34F878F3E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SU10_A!$B$26</c:f>
              <c:strCache>
                <c:ptCount val="1"/>
                <c:pt idx="0">
                  <c:v>Datos</c:v>
                </c:pt>
              </c:strCache>
            </c:strRef>
          </c:tx>
          <c:spPr>
            <a:solidFill>
              <a:srgbClr val="004586"/>
            </a:solidFill>
            <a:ln w="25400">
              <a:noFill/>
            </a:ln>
          </c:spPr>
          <c:invertIfNegative val="0"/>
          <c:cat>
            <c:strRef>
              <c:f>SU10_A!$A$27:$A$39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SU10_A!$B$27:$B$39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7C63-4EB5-9DBF-8D86C892617A}"/>
            </c:ext>
          </c:extLst>
        </c:ser>
        <c:ser>
          <c:idx val="1"/>
          <c:order val="1"/>
          <c:tx>
            <c:strRef>
              <c:f>SU10_A!$C$26</c:f>
              <c:strCache>
                <c:ptCount val="1"/>
                <c:pt idx="0">
                  <c:v>Meta Vigencia</c:v>
                </c:pt>
              </c:strCache>
            </c:strRef>
          </c:tx>
          <c:spPr>
            <a:solidFill>
              <a:srgbClr val="FF420E"/>
            </a:solidFill>
            <a:ln w="25400">
              <a:noFill/>
            </a:ln>
          </c:spPr>
          <c:invertIfNegative val="0"/>
          <c:cat>
            <c:strRef>
              <c:f>SU10_A!$A$27:$A$39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SU10_A!$C$27:$C$39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7C63-4EB5-9DBF-8D86C892617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SU10_A!$D$26</c:f>
              <c:strCache>
                <c:ptCount val="1"/>
                <c:pt idx="0">
                  <c:v>Meta - Rango</c:v>
                </c:pt>
              </c:strCache>
            </c:strRef>
          </c:tx>
          <c:spPr>
            <a:ln w="38100">
              <a:solidFill>
                <a:srgbClr val="FFD320"/>
              </a:solidFill>
              <a:prstDash val="solid"/>
            </a:ln>
          </c:spPr>
          <c:marker>
            <c:symbol val="none"/>
          </c:marker>
          <c:cat>
            <c:strRef>
              <c:f>SU10_A!$A$27:$A$39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SU10_A!$D$27:$D$39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C63-4EB5-9DBF-8D86C892617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SU10_B!$B$26</c:f>
              <c:strCache>
                <c:ptCount val="1"/>
                <c:pt idx="0">
                  <c:v>Datos</c:v>
                </c:pt>
              </c:strCache>
            </c:strRef>
          </c:tx>
          <c:spPr>
            <a:solidFill>
              <a:srgbClr val="004586"/>
            </a:solidFill>
            <a:ln w="25400">
              <a:noFill/>
            </a:ln>
          </c:spPr>
          <c:invertIfNegative val="0"/>
          <c:cat>
            <c:strRef>
              <c:f>SU10_B!$A$27:$A$39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SU10_B!$B$27:$B$39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77C2-4A01-AE3A-D19A41874AF5}"/>
            </c:ext>
          </c:extLst>
        </c:ser>
        <c:ser>
          <c:idx val="1"/>
          <c:order val="1"/>
          <c:tx>
            <c:strRef>
              <c:f>SU10_B!$C$26</c:f>
              <c:strCache>
                <c:ptCount val="1"/>
                <c:pt idx="0">
                  <c:v>Meta Vigencia</c:v>
                </c:pt>
              </c:strCache>
            </c:strRef>
          </c:tx>
          <c:spPr>
            <a:solidFill>
              <a:srgbClr val="FF420E"/>
            </a:solidFill>
            <a:ln w="25400">
              <a:noFill/>
            </a:ln>
          </c:spPr>
          <c:invertIfNegative val="0"/>
          <c:cat>
            <c:strRef>
              <c:f>SU10_B!$A$27:$A$39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SU10_B!$C$27:$C$39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77C2-4A01-AE3A-D19A41874AF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SU10_B!$D$26</c:f>
              <c:strCache>
                <c:ptCount val="1"/>
                <c:pt idx="0">
                  <c:v>Meta - Rango</c:v>
                </c:pt>
              </c:strCache>
            </c:strRef>
          </c:tx>
          <c:spPr>
            <a:ln w="38100">
              <a:solidFill>
                <a:srgbClr val="FFD320"/>
              </a:solidFill>
              <a:prstDash val="solid"/>
            </a:ln>
          </c:spPr>
          <c:marker>
            <c:symbol val="none"/>
          </c:marker>
          <c:cat>
            <c:strRef>
              <c:f>SU10_B!$A$27:$A$39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SU10_B!$D$27:$D$39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7C2-4A01-AE3A-D19A41874AF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'SU11'!$B$26</c:f>
              <c:strCache>
                <c:ptCount val="1"/>
                <c:pt idx="0">
                  <c:v>Datos</c:v>
                </c:pt>
              </c:strCache>
            </c:strRef>
          </c:tx>
          <c:spPr>
            <a:solidFill>
              <a:srgbClr val="004586"/>
            </a:solidFill>
            <a:ln w="25400">
              <a:noFill/>
            </a:ln>
          </c:spPr>
          <c:invertIfNegative val="0"/>
          <c:cat>
            <c:strRef>
              <c:f>'SU11'!$A$27:$A$39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'SU11'!$B$27:$B$39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B282-45BF-B6EC-D11B4F9334FA}"/>
            </c:ext>
          </c:extLst>
        </c:ser>
        <c:ser>
          <c:idx val="1"/>
          <c:order val="1"/>
          <c:tx>
            <c:strRef>
              <c:f>'SU11'!$C$26</c:f>
              <c:strCache>
                <c:ptCount val="1"/>
                <c:pt idx="0">
                  <c:v>Meta Vigencia</c:v>
                </c:pt>
              </c:strCache>
            </c:strRef>
          </c:tx>
          <c:spPr>
            <a:solidFill>
              <a:srgbClr val="FF420E"/>
            </a:solidFill>
            <a:ln w="25400">
              <a:noFill/>
            </a:ln>
          </c:spPr>
          <c:invertIfNegative val="0"/>
          <c:cat>
            <c:strRef>
              <c:f>'SU11'!$A$27:$A$39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'SU11'!$C$27:$C$39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B282-45BF-B6EC-D11B4F9334F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'SU11'!$D$26</c:f>
              <c:strCache>
                <c:ptCount val="1"/>
                <c:pt idx="0">
                  <c:v>Meta - Rango</c:v>
                </c:pt>
              </c:strCache>
            </c:strRef>
          </c:tx>
          <c:spPr>
            <a:ln w="38100">
              <a:solidFill>
                <a:srgbClr val="FFD320"/>
              </a:solidFill>
              <a:prstDash val="solid"/>
            </a:ln>
          </c:spPr>
          <c:marker>
            <c:symbol val="none"/>
          </c:marker>
          <c:cat>
            <c:strRef>
              <c:f>'SU11'!$A$27:$A$39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282-45BF-B6EC-D11B4F9334F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'AJ02'!$B$26</c:f>
              <c:strCache>
                <c:ptCount val="1"/>
                <c:pt idx="0">
                  <c:v>Datos</c:v>
                </c:pt>
              </c:strCache>
            </c:strRef>
          </c:tx>
          <c:spPr>
            <a:solidFill>
              <a:srgbClr val="004586"/>
            </a:solidFill>
            <a:ln w="25400">
              <a:noFill/>
            </a:ln>
          </c:spPr>
          <c:invertIfNegative val="0"/>
          <c:cat>
            <c:strRef>
              <c:f>'AJ02'!$A$27:$A$39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'AJ02'!$B$27:$B$39</c:f>
              <c:numCache>
                <c:formatCode>0%</c:formatCode>
                <c:ptCount val="13"/>
                <c:pt idx="0">
                  <c:v>0</c:v>
                </c:pt>
                <c:pt idx="1">
                  <c:v>0</c:v>
                </c:pt>
                <c:pt idx="2">
                  <c:v>0.8</c:v>
                </c:pt>
                <c:pt idx="3">
                  <c:v>0</c:v>
                </c:pt>
                <c:pt idx="4">
                  <c:v>0</c:v>
                </c:pt>
                <c:pt idx="5">
                  <c:v>0.77350427350427353</c:v>
                </c:pt>
                <c:pt idx="6">
                  <c:v>0</c:v>
                </c:pt>
                <c:pt idx="7">
                  <c:v>0</c:v>
                </c:pt>
                <c:pt idx="8">
                  <c:v>0.79781420765027322</c:v>
                </c:pt>
                <c:pt idx="9">
                  <c:v>0</c:v>
                </c:pt>
                <c:pt idx="10">
                  <c:v>0</c:v>
                </c:pt>
                <c:pt idx="11">
                  <c:v>0.79274611398963735</c:v>
                </c:pt>
                <c:pt idx="12">
                  <c:v>0.78993710691823904</c:v>
                </c:pt>
              </c:numCache>
            </c:numRef>
          </c:val>
          <c:extLst>
            <c:ext xmlns:c16="http://schemas.microsoft.com/office/drawing/2014/chart" uri="{C3380CC4-5D6E-409C-BE32-E72D297353CC}">
              <c16:uniqueId val="{00000000-74EA-48B4-A18F-BA23F49300F0}"/>
            </c:ext>
          </c:extLst>
        </c:ser>
        <c:ser>
          <c:idx val="1"/>
          <c:order val="1"/>
          <c:tx>
            <c:strRef>
              <c:f>'AJ02'!$C$26</c:f>
              <c:strCache>
                <c:ptCount val="1"/>
                <c:pt idx="0">
                  <c:v>Meta Vigencia</c:v>
                </c:pt>
              </c:strCache>
            </c:strRef>
          </c:tx>
          <c:spPr>
            <a:solidFill>
              <a:srgbClr val="FF420E"/>
            </a:solidFill>
            <a:ln w="25400">
              <a:noFill/>
            </a:ln>
          </c:spPr>
          <c:invertIfNegative val="0"/>
          <c:cat>
            <c:strRef>
              <c:f>'AJ02'!$A$27:$A$39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0.7</c:v>
                </c:pt>
              </c:numCache>
            </c:numRef>
          </c:val>
          <c:extLst>
            <c:ext xmlns:c16="http://schemas.microsoft.com/office/drawing/2014/chart" uri="{C3380CC4-5D6E-409C-BE32-E72D297353CC}">
              <c16:uniqueId val="{00000001-74EA-48B4-A18F-BA23F49300F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'AJ02'!$D$26</c:f>
              <c:strCache>
                <c:ptCount val="1"/>
                <c:pt idx="0">
                  <c:v>Meta - Rango</c:v>
                </c:pt>
              </c:strCache>
            </c:strRef>
          </c:tx>
          <c:spPr>
            <a:ln w="38100">
              <a:solidFill>
                <a:srgbClr val="FFD320"/>
              </a:solidFill>
              <a:prstDash val="solid"/>
            </a:ln>
          </c:spPr>
          <c:marker>
            <c:symbol val="none"/>
          </c:marker>
          <c:cat>
            <c:strRef>
              <c:f>'AJ02'!$A$27:$A$39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'AJ02'!$D$27:$D$39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4EA-48B4-A18F-BA23F49300F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'SU12'!$B$26</c:f>
              <c:strCache>
                <c:ptCount val="1"/>
                <c:pt idx="0">
                  <c:v>Datos</c:v>
                </c:pt>
              </c:strCache>
            </c:strRef>
          </c:tx>
          <c:spPr>
            <a:solidFill>
              <a:srgbClr val="004586"/>
            </a:solidFill>
            <a:ln w="25400">
              <a:noFill/>
            </a:ln>
          </c:spPr>
          <c:invertIfNegative val="0"/>
          <c:cat>
            <c:strRef>
              <c:f>'SU12'!$A$27:$A$39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'SU12'!$B$27:$B$39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E318-40FA-8614-A3F7AE1114D6}"/>
            </c:ext>
          </c:extLst>
        </c:ser>
        <c:ser>
          <c:idx val="1"/>
          <c:order val="1"/>
          <c:tx>
            <c:strRef>
              <c:f>'SU12'!$C$26</c:f>
              <c:strCache>
                <c:ptCount val="1"/>
                <c:pt idx="0">
                  <c:v>Meta Vigencia</c:v>
                </c:pt>
              </c:strCache>
            </c:strRef>
          </c:tx>
          <c:spPr>
            <a:solidFill>
              <a:srgbClr val="FF420E"/>
            </a:solidFill>
            <a:ln w="25400">
              <a:noFill/>
            </a:ln>
          </c:spPr>
          <c:invertIfNegative val="0"/>
          <c:cat>
            <c:strRef>
              <c:f>'SU12'!$A$27:$A$39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'SU12'!$C$27:$C$39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E318-40FA-8614-A3F7AE1114D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'SU12'!$D$26</c:f>
              <c:strCache>
                <c:ptCount val="1"/>
                <c:pt idx="0">
                  <c:v>Meta - Rango</c:v>
                </c:pt>
              </c:strCache>
            </c:strRef>
          </c:tx>
          <c:spPr>
            <a:ln w="38100">
              <a:solidFill>
                <a:srgbClr val="FFD320"/>
              </a:solidFill>
              <a:prstDash val="solid"/>
            </a:ln>
          </c:spPr>
          <c:marker>
            <c:symbol val="none"/>
          </c:marker>
          <c:cat>
            <c:strRef>
              <c:f>'SU12'!$A$27:$A$39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318-40FA-8614-A3F7AE1114D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'SU13'!$B$26</c:f>
              <c:strCache>
                <c:ptCount val="1"/>
                <c:pt idx="0">
                  <c:v>Datos</c:v>
                </c:pt>
              </c:strCache>
            </c:strRef>
          </c:tx>
          <c:spPr>
            <a:solidFill>
              <a:srgbClr val="004586"/>
            </a:solidFill>
            <a:ln w="25400">
              <a:noFill/>
            </a:ln>
          </c:spPr>
          <c:invertIfNegative val="0"/>
          <c:cat>
            <c:strRef>
              <c:f>'SU13'!$A$27:$A$39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5A5-4978-982C-88A8B2D091CC}"/>
            </c:ext>
          </c:extLst>
        </c:ser>
        <c:ser>
          <c:idx val="1"/>
          <c:order val="1"/>
          <c:tx>
            <c:strRef>
              <c:f>'SU13'!$C$26</c:f>
              <c:strCache>
                <c:ptCount val="1"/>
                <c:pt idx="0">
                  <c:v>Meta Vigencia</c:v>
                </c:pt>
              </c:strCache>
            </c:strRef>
          </c:tx>
          <c:spPr>
            <a:solidFill>
              <a:srgbClr val="FF420E"/>
            </a:solidFill>
            <a:ln w="25400">
              <a:noFill/>
            </a:ln>
          </c:spPr>
          <c:invertIfNegative val="0"/>
          <c:cat>
            <c:strRef>
              <c:f>'SU13'!$A$27:$A$39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5A5-4978-982C-88A8B2D091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'SU13'!$D$26</c:f>
              <c:strCache>
                <c:ptCount val="1"/>
                <c:pt idx="0">
                  <c:v>Meta - Rango</c:v>
                </c:pt>
              </c:strCache>
            </c:strRef>
          </c:tx>
          <c:spPr>
            <a:ln w="38100">
              <a:solidFill>
                <a:srgbClr val="FFD320"/>
              </a:solidFill>
              <a:prstDash val="solid"/>
            </a:ln>
          </c:spPr>
          <c:marker>
            <c:symbol val="none"/>
          </c:marker>
          <c:cat>
            <c:strRef>
              <c:f>'SU13'!$A$27:$A$39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5A5-4978-982C-88A8B2D091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'SU14'!$B$26</c:f>
              <c:strCache>
                <c:ptCount val="1"/>
                <c:pt idx="0">
                  <c:v>Datos</c:v>
                </c:pt>
              </c:strCache>
            </c:strRef>
          </c:tx>
          <c:spPr>
            <a:solidFill>
              <a:srgbClr val="004586"/>
            </a:solidFill>
            <a:ln w="25400">
              <a:noFill/>
            </a:ln>
          </c:spPr>
          <c:invertIfNegative val="0"/>
          <c:cat>
            <c:strRef>
              <c:f>'SU14'!$A$27:$A$39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99D-44E6-B572-EC987CDA0A2E}"/>
            </c:ext>
          </c:extLst>
        </c:ser>
        <c:ser>
          <c:idx val="1"/>
          <c:order val="1"/>
          <c:tx>
            <c:strRef>
              <c:f>'SU14'!$C$26</c:f>
              <c:strCache>
                <c:ptCount val="1"/>
                <c:pt idx="0">
                  <c:v>Meta Vigencia</c:v>
                </c:pt>
              </c:strCache>
            </c:strRef>
          </c:tx>
          <c:spPr>
            <a:solidFill>
              <a:srgbClr val="FF420E"/>
            </a:solidFill>
            <a:ln w="25400">
              <a:noFill/>
            </a:ln>
          </c:spPr>
          <c:invertIfNegative val="0"/>
          <c:cat>
            <c:strRef>
              <c:f>'SU14'!$A$27:$A$39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99D-44E6-B572-EC987CDA0A2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'SU14'!$D$26</c:f>
              <c:strCache>
                <c:ptCount val="1"/>
                <c:pt idx="0">
                  <c:v>Meta - Rango</c:v>
                </c:pt>
              </c:strCache>
            </c:strRef>
          </c:tx>
          <c:spPr>
            <a:ln w="38100">
              <a:solidFill>
                <a:srgbClr val="FFD320"/>
              </a:solidFill>
              <a:prstDash val="solid"/>
            </a:ln>
          </c:spPr>
          <c:marker>
            <c:symbol val="none"/>
          </c:marker>
          <c:cat>
            <c:strRef>
              <c:f>'SU14'!$A$27:$A$39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99D-44E6-B572-EC987CDA0A2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'SU15'!$B$26</c:f>
              <c:strCache>
                <c:ptCount val="1"/>
                <c:pt idx="0">
                  <c:v>Datos</c:v>
                </c:pt>
              </c:strCache>
            </c:strRef>
          </c:tx>
          <c:spPr>
            <a:solidFill>
              <a:srgbClr val="004586"/>
            </a:solidFill>
            <a:ln w="25400">
              <a:noFill/>
            </a:ln>
          </c:spPr>
          <c:invertIfNegative val="0"/>
          <c:cat>
            <c:strRef>
              <c:f>'SU15'!$A$27:$A$39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'SU15'!$B$27:$B$39</c:f>
              <c:numCache>
                <c:formatCode>0%</c:formatCode>
                <c:ptCount val="13"/>
                <c:pt idx="0">
                  <c:v>0</c:v>
                </c:pt>
                <c:pt idx="1">
                  <c:v>0</c:v>
                </c:pt>
                <c:pt idx="2">
                  <c:v>1.3</c:v>
                </c:pt>
                <c:pt idx="3">
                  <c:v>0</c:v>
                </c:pt>
                <c:pt idx="4">
                  <c:v>0</c:v>
                </c:pt>
                <c:pt idx="5">
                  <c:v>0.4</c:v>
                </c:pt>
                <c:pt idx="6">
                  <c:v>0</c:v>
                </c:pt>
                <c:pt idx="7">
                  <c:v>0</c:v>
                </c:pt>
                <c:pt idx="8">
                  <c:v>2.5</c:v>
                </c:pt>
                <c:pt idx="9">
                  <c:v>0</c:v>
                </c:pt>
                <c:pt idx="10">
                  <c:v>0</c:v>
                </c:pt>
                <c:pt idx="11">
                  <c:v>0</c:v>
                </c:pt>
                <c:pt idx="12">
                  <c:v>0.95652173913043481</c:v>
                </c:pt>
              </c:numCache>
            </c:numRef>
          </c:val>
          <c:extLst>
            <c:ext xmlns:c16="http://schemas.microsoft.com/office/drawing/2014/chart" uri="{C3380CC4-5D6E-409C-BE32-E72D297353CC}">
              <c16:uniqueId val="{00000000-CCB6-4CF0-91C5-7E0604F433DD}"/>
            </c:ext>
          </c:extLst>
        </c:ser>
        <c:ser>
          <c:idx val="1"/>
          <c:order val="1"/>
          <c:tx>
            <c:strRef>
              <c:f>'SU15'!$C$26</c:f>
              <c:strCache>
                <c:ptCount val="1"/>
                <c:pt idx="0">
                  <c:v>Meta Vigencia</c:v>
                </c:pt>
              </c:strCache>
            </c:strRef>
          </c:tx>
          <c:spPr>
            <a:solidFill>
              <a:srgbClr val="FF420E"/>
            </a:solidFill>
            <a:ln w="25400">
              <a:noFill/>
            </a:ln>
          </c:spPr>
          <c:invertIfNegative val="0"/>
          <c:cat>
            <c:strRef>
              <c:f>'SU15'!$A$27:$A$39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CCB6-4CF0-91C5-7E0604F433D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'SU15'!$D$26</c:f>
              <c:strCache>
                <c:ptCount val="1"/>
                <c:pt idx="0">
                  <c:v>Meta - Rango</c:v>
                </c:pt>
              </c:strCache>
            </c:strRef>
          </c:tx>
          <c:spPr>
            <a:ln w="38100">
              <a:solidFill>
                <a:srgbClr val="FFD320"/>
              </a:solidFill>
              <a:prstDash val="solid"/>
            </a:ln>
          </c:spPr>
          <c:marker>
            <c:symbol val="none"/>
          </c:marker>
          <c:cat>
            <c:strRef>
              <c:f>'SU15'!$A$27:$A$39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'SU15'!$D$27:$D$39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CB6-4CF0-91C5-7E0604F433D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'TS01'!$B$26</c:f>
              <c:strCache>
                <c:ptCount val="1"/>
                <c:pt idx="0">
                  <c:v>Datos</c:v>
                </c:pt>
              </c:strCache>
            </c:strRef>
          </c:tx>
          <c:spPr>
            <a:solidFill>
              <a:srgbClr val="004586"/>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'TS01'!$B$27:$B$39</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0-0F57-40A0-8B59-FB60A04B4CE1}"/>
            </c:ext>
          </c:extLst>
        </c:ser>
        <c:ser>
          <c:idx val="1"/>
          <c:order val="1"/>
          <c:tx>
            <c:strRef>
              <c:f>'TS01'!$C$26</c:f>
              <c:strCache>
                <c:ptCount val="1"/>
                <c:pt idx="0">
                  <c:v>Meta Vigencia</c:v>
                </c:pt>
              </c:strCache>
            </c:strRef>
          </c:tx>
          <c:spPr>
            <a:solidFill>
              <a:srgbClr val="FF420E"/>
            </a:solidFill>
            <a:ln w="25400">
              <a:noFill/>
            </a:ln>
          </c:spPr>
          <c:invertIfNegative val="0"/>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'TS01'!$C$27:$C$39</c:f>
              <c:numCache>
                <c:formatCode>0%</c:formatCode>
                <c:ptCount val="13"/>
                <c:pt idx="0">
                  <c:v>0</c:v>
                </c:pt>
                <c:pt idx="1">
                  <c:v>0</c:v>
                </c:pt>
                <c:pt idx="2">
                  <c:v>0</c:v>
                </c:pt>
                <c:pt idx="3">
                  <c:v>1</c:v>
                </c:pt>
                <c:pt idx="4">
                  <c:v>0</c:v>
                </c:pt>
                <c:pt idx="5">
                  <c:v>0</c:v>
                </c:pt>
                <c:pt idx="6">
                  <c:v>1</c:v>
                </c:pt>
                <c:pt idx="7">
                  <c:v>0</c:v>
                </c:pt>
                <c:pt idx="8">
                  <c:v>0</c:v>
                </c:pt>
                <c:pt idx="9">
                  <c:v>1</c:v>
                </c:pt>
                <c:pt idx="10">
                  <c:v>0</c:v>
                </c:pt>
                <c:pt idx="11">
                  <c:v>1</c:v>
                </c:pt>
                <c:pt idx="12">
                  <c:v>1</c:v>
                </c:pt>
              </c:numCache>
            </c:numRef>
          </c:val>
          <c:extLst>
            <c:ext xmlns:c16="http://schemas.microsoft.com/office/drawing/2014/chart" uri="{C3380CC4-5D6E-409C-BE32-E72D297353CC}">
              <c16:uniqueId val="{00000001-0F57-40A0-8B59-FB60A04B4CE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'TS01'!$D$26</c:f>
              <c:strCache>
                <c:ptCount val="1"/>
                <c:pt idx="0">
                  <c:v>Meta - Rango</c:v>
                </c:pt>
              </c:strCache>
            </c:strRef>
          </c:tx>
          <c:spPr>
            <a:ln w="38100">
              <a:solidFill>
                <a:srgbClr val="FFD320"/>
              </a:solidFill>
              <a:prstDash val="solid"/>
            </a:ln>
          </c:spPr>
          <c:marker>
            <c:symbol val="none"/>
          </c:marker>
          <c:cat>
            <c:strRef>
              <c:f>'TS01'!$A$27:$A$39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F57-40A0-8B59-FB60A04B4CE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'TS05'!$B$26</c:f>
              <c:strCache>
                <c:ptCount val="1"/>
                <c:pt idx="0">
                  <c:v>Datos</c:v>
                </c:pt>
              </c:strCache>
            </c:strRef>
          </c:tx>
          <c:spPr>
            <a:solidFill>
              <a:srgbClr val="004586"/>
            </a:solidFill>
            <a:ln w="25400">
              <a:noFill/>
            </a:ln>
          </c:spPr>
          <c:invertIfNegative val="0"/>
          <c:cat>
            <c:strRef>
              <c:f>'TS05'!$A$27:$A$39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'TS05'!$B$27:$B$39</c:f>
              <c:numCache>
                <c:formatCode>0%</c:formatCode>
                <c:ptCount val="13"/>
                <c:pt idx="0">
                  <c:v>0</c:v>
                </c:pt>
                <c:pt idx="1">
                  <c:v>0</c:v>
                </c:pt>
                <c:pt idx="2">
                  <c:v>0.72727272727272729</c:v>
                </c:pt>
                <c:pt idx="3">
                  <c:v>0</c:v>
                </c:pt>
                <c:pt idx="4">
                  <c:v>0</c:v>
                </c:pt>
                <c:pt idx="5">
                  <c:v>1.5714285714285714</c:v>
                </c:pt>
                <c:pt idx="6">
                  <c:v>0</c:v>
                </c:pt>
                <c:pt idx="7">
                  <c:v>0</c:v>
                </c:pt>
                <c:pt idx="8">
                  <c:v>3</c:v>
                </c:pt>
                <c:pt idx="9">
                  <c:v>0</c:v>
                </c:pt>
                <c:pt idx="10">
                  <c:v>0</c:v>
                </c:pt>
                <c:pt idx="11">
                  <c:v>0.75</c:v>
                </c:pt>
                <c:pt idx="12">
                  <c:v>1.1724137931034482</c:v>
                </c:pt>
              </c:numCache>
            </c:numRef>
          </c:val>
          <c:extLst>
            <c:ext xmlns:c16="http://schemas.microsoft.com/office/drawing/2014/chart" uri="{C3380CC4-5D6E-409C-BE32-E72D297353CC}">
              <c16:uniqueId val="{00000000-CEA7-47F1-BB54-AC1FAFE1C6DE}"/>
            </c:ext>
          </c:extLst>
        </c:ser>
        <c:ser>
          <c:idx val="1"/>
          <c:order val="1"/>
          <c:tx>
            <c:strRef>
              <c:f>'TS05'!$C$26</c:f>
              <c:strCache>
                <c:ptCount val="1"/>
                <c:pt idx="0">
                  <c:v>Meta Vigencia</c:v>
                </c:pt>
              </c:strCache>
            </c:strRef>
          </c:tx>
          <c:spPr>
            <a:solidFill>
              <a:srgbClr val="FF420E"/>
            </a:solidFill>
            <a:ln w="25400">
              <a:noFill/>
            </a:ln>
          </c:spPr>
          <c:invertIfNegative val="0"/>
          <c:cat>
            <c:strRef>
              <c:f>'TS05'!$A$27:$A$39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c:v>
                </c:pt>
              </c:numCache>
            </c:numRef>
          </c:val>
          <c:extLst>
            <c:ext xmlns:c16="http://schemas.microsoft.com/office/drawing/2014/chart" uri="{C3380CC4-5D6E-409C-BE32-E72D297353CC}">
              <c16:uniqueId val="{00000001-CEA7-47F1-BB54-AC1FAFE1C6D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'TS05'!$D$26</c:f>
              <c:strCache>
                <c:ptCount val="1"/>
                <c:pt idx="0">
                  <c:v>Meta - Rango</c:v>
                </c:pt>
              </c:strCache>
            </c:strRef>
          </c:tx>
          <c:spPr>
            <a:ln w="38100">
              <a:solidFill>
                <a:srgbClr val="FFD320"/>
              </a:solidFill>
              <a:prstDash val="solid"/>
            </a:ln>
          </c:spPr>
          <c:marker>
            <c:symbol val="none"/>
          </c:marker>
          <c:cat>
            <c:strRef>
              <c:f>'TS05'!$A$27:$A$39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CEA7-47F1-BB54-AC1FAFE1C6D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'TS08'!$B$26</c:f>
              <c:strCache>
                <c:ptCount val="1"/>
                <c:pt idx="0">
                  <c:v>Datos</c:v>
                </c:pt>
              </c:strCache>
            </c:strRef>
          </c:tx>
          <c:spPr>
            <a:solidFill>
              <a:srgbClr val="004586"/>
            </a:solidFill>
            <a:ln w="25400">
              <a:noFill/>
            </a:ln>
          </c:spPr>
          <c:invertIfNegative val="0"/>
          <c:cat>
            <c:strRef>
              <c:f>'TS08'!$A$27:$A$39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2FB-497F-A8AC-3FBCB7FCEC8D}"/>
            </c:ext>
          </c:extLst>
        </c:ser>
        <c:ser>
          <c:idx val="1"/>
          <c:order val="1"/>
          <c:tx>
            <c:strRef>
              <c:f>'TS08'!$C$26</c:f>
              <c:strCache>
                <c:ptCount val="1"/>
                <c:pt idx="0">
                  <c:v>Meta Vigencia</c:v>
                </c:pt>
              </c:strCache>
            </c:strRef>
          </c:tx>
          <c:spPr>
            <a:solidFill>
              <a:srgbClr val="FF420E"/>
            </a:solidFill>
            <a:ln w="25400">
              <a:noFill/>
            </a:ln>
          </c:spPr>
          <c:invertIfNegative val="0"/>
          <c:cat>
            <c:strRef>
              <c:f>'TS08'!$A$27:$A$39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2FB-497F-A8AC-3FBCB7FCEC8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'TS08'!$D$26</c:f>
              <c:strCache>
                <c:ptCount val="1"/>
                <c:pt idx="0">
                  <c:v>Meta - Rango</c:v>
                </c:pt>
              </c:strCache>
            </c:strRef>
          </c:tx>
          <c:spPr>
            <a:ln w="38100">
              <a:solidFill>
                <a:srgbClr val="FFD320"/>
              </a:solidFill>
              <a:prstDash val="solid"/>
            </a:ln>
          </c:spPr>
          <c:marker>
            <c:symbol val="none"/>
          </c:marker>
          <c:cat>
            <c:strRef>
              <c:f>'TS08'!$A$27:$A$39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'TS08'!$D$27:$D$39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2FB-497F-A8AC-3FBCB7FCEC8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'AB03'!$B$26</c:f>
              <c:strCache>
                <c:ptCount val="1"/>
                <c:pt idx="0">
                  <c:v>Datos</c:v>
                </c:pt>
              </c:strCache>
            </c:strRef>
          </c:tx>
          <c:spPr>
            <a:solidFill>
              <a:srgbClr val="004586"/>
            </a:solidFill>
            <a:ln w="25400">
              <a:noFill/>
            </a:ln>
          </c:spPr>
          <c:invertIfNegative val="0"/>
          <c:cat>
            <c:strRef>
              <c:f>'AB03'!$A$27:$A$39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F31-4412-B566-2A29109491C5}"/>
            </c:ext>
          </c:extLst>
        </c:ser>
        <c:ser>
          <c:idx val="1"/>
          <c:order val="1"/>
          <c:tx>
            <c:strRef>
              <c:f>'AB03'!$C$26</c:f>
              <c:strCache>
                <c:ptCount val="1"/>
                <c:pt idx="0">
                  <c:v>Meta Vigencia</c:v>
                </c:pt>
              </c:strCache>
            </c:strRef>
          </c:tx>
          <c:spPr>
            <a:solidFill>
              <a:srgbClr val="FF420E"/>
            </a:solidFill>
            <a:ln w="25400">
              <a:noFill/>
            </a:ln>
          </c:spPr>
          <c:invertIfNegative val="0"/>
          <c:cat>
            <c:strRef>
              <c:f>'AB03'!$A$27:$A$39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F31-4412-B566-2A29109491C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'AB03'!$D$26</c:f>
              <c:strCache>
                <c:ptCount val="1"/>
                <c:pt idx="0">
                  <c:v>Meta - Rango</c:v>
                </c:pt>
              </c:strCache>
            </c:strRef>
          </c:tx>
          <c:spPr>
            <a:ln w="38100">
              <a:solidFill>
                <a:srgbClr val="FFD320"/>
              </a:solidFill>
              <a:prstDash val="solid"/>
            </a:ln>
          </c:spPr>
          <c:marker>
            <c:symbol val="none"/>
          </c:marker>
          <c:cat>
            <c:strRef>
              <c:f>'AB03'!$A$27:$A$39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'AB03'!$D$27:$D$39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F31-4412-B566-2A29109491C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'AJ03'!$B$26</c:f>
              <c:strCache>
                <c:ptCount val="1"/>
                <c:pt idx="0">
                  <c:v>Datos</c:v>
                </c:pt>
              </c:strCache>
            </c:strRef>
          </c:tx>
          <c:spPr>
            <a:solidFill>
              <a:srgbClr val="004586"/>
            </a:solidFill>
            <a:ln w="25400">
              <a:noFill/>
            </a:ln>
          </c:spPr>
          <c:invertIfNegative val="0"/>
          <c:cat>
            <c:strRef>
              <c:f>'AJ03'!$A$27:$A$39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745B-4271-9BEA-EC6A352CD4D6}"/>
            </c:ext>
          </c:extLst>
        </c:ser>
        <c:ser>
          <c:idx val="1"/>
          <c:order val="1"/>
          <c:tx>
            <c:strRef>
              <c:f>'AJ03'!$C$26</c:f>
              <c:strCache>
                <c:ptCount val="1"/>
                <c:pt idx="0">
                  <c:v>Meta Vigencia</c:v>
                </c:pt>
              </c:strCache>
            </c:strRef>
          </c:tx>
          <c:spPr>
            <a:solidFill>
              <a:srgbClr val="FF420E"/>
            </a:solidFill>
            <a:ln w="25400">
              <a:noFill/>
            </a:ln>
          </c:spPr>
          <c:invertIfNegative val="0"/>
          <c:cat>
            <c:strRef>
              <c:f>'AJ03'!$A$27:$A$39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45B-4271-9BEA-EC6A352CD4D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'AJ03'!$D$26</c:f>
              <c:strCache>
                <c:ptCount val="1"/>
                <c:pt idx="0">
                  <c:v>Meta - Rango</c:v>
                </c:pt>
              </c:strCache>
            </c:strRef>
          </c:tx>
          <c:spPr>
            <a:ln w="38100">
              <a:solidFill>
                <a:srgbClr val="FFD320"/>
              </a:solidFill>
              <a:prstDash val="solid"/>
            </a:ln>
          </c:spPr>
          <c:marker>
            <c:symbol val="none"/>
          </c:marker>
          <c:cat>
            <c:strRef>
              <c:f>'AJ03'!$A$27:$A$39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'AJ03'!$D$27:$D$39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45B-4271-9BEA-EC6A352CD4D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'AP01'!$B$26</c:f>
              <c:strCache>
                <c:ptCount val="1"/>
                <c:pt idx="0">
                  <c:v>Datos</c:v>
                </c:pt>
              </c:strCache>
            </c:strRef>
          </c:tx>
          <c:spPr>
            <a:solidFill>
              <a:srgbClr val="004586"/>
            </a:solidFill>
            <a:ln w="25400">
              <a:noFill/>
            </a:ln>
          </c:spPr>
          <c:invertIfNegative val="0"/>
          <c:cat>
            <c:strRef>
              <c:f>'AP01'!$A$27:$A$39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C46-403A-9000-1E501E8FEC40}"/>
            </c:ext>
          </c:extLst>
        </c:ser>
        <c:ser>
          <c:idx val="1"/>
          <c:order val="1"/>
          <c:tx>
            <c:strRef>
              <c:f>'AP01'!$C$26</c:f>
              <c:strCache>
                <c:ptCount val="1"/>
                <c:pt idx="0">
                  <c:v>Meta Vigencia</c:v>
                </c:pt>
              </c:strCache>
            </c:strRef>
          </c:tx>
          <c:spPr>
            <a:solidFill>
              <a:srgbClr val="FF420E"/>
            </a:solidFill>
            <a:ln w="25400">
              <a:noFill/>
            </a:ln>
          </c:spPr>
          <c:invertIfNegative val="0"/>
          <c:cat>
            <c:strRef>
              <c:f>'AP01'!$A$27:$A$39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C46-403A-9000-1E501E8FEC4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'AP01'!$D$26</c:f>
              <c:strCache>
                <c:ptCount val="1"/>
                <c:pt idx="0">
                  <c:v>Meta - Rango</c:v>
                </c:pt>
              </c:strCache>
            </c:strRef>
          </c:tx>
          <c:spPr>
            <a:ln w="38100">
              <a:solidFill>
                <a:srgbClr val="FFD320"/>
              </a:solidFill>
              <a:prstDash val="solid"/>
            </a:ln>
          </c:spPr>
          <c:marker>
            <c:symbol val="none"/>
          </c:marker>
          <c:cat>
            <c:strRef>
              <c:f>'AP01'!$A$27:$A$39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C46-403A-9000-1E501E8FEC4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'AP02'!$B$26</c:f>
              <c:strCache>
                <c:ptCount val="1"/>
                <c:pt idx="0">
                  <c:v>Datos</c:v>
                </c:pt>
              </c:strCache>
            </c:strRef>
          </c:tx>
          <c:spPr>
            <a:solidFill>
              <a:srgbClr val="004586"/>
            </a:solidFill>
            <a:ln w="25400">
              <a:noFill/>
            </a:ln>
          </c:spPr>
          <c:invertIfNegative val="0"/>
          <c:cat>
            <c:strRef>
              <c:f>'AP02'!$A$27:$A$39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3E6-4051-82D1-9925FC3A5674}"/>
            </c:ext>
          </c:extLst>
        </c:ser>
        <c:ser>
          <c:idx val="1"/>
          <c:order val="1"/>
          <c:tx>
            <c:strRef>
              <c:f>'AP02'!$C$26</c:f>
              <c:strCache>
                <c:ptCount val="1"/>
                <c:pt idx="0">
                  <c:v>Meta Vigencia</c:v>
                </c:pt>
              </c:strCache>
            </c:strRef>
          </c:tx>
          <c:spPr>
            <a:solidFill>
              <a:srgbClr val="FF420E"/>
            </a:solidFill>
            <a:ln w="25400">
              <a:noFill/>
            </a:ln>
          </c:spPr>
          <c:invertIfNegative val="0"/>
          <c:cat>
            <c:strRef>
              <c:f>'AP02'!$A$27:$A$39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03E6-4051-82D1-9925FC3A567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'AP02'!$D$26</c:f>
              <c:strCache>
                <c:ptCount val="1"/>
                <c:pt idx="0">
                  <c:v>Meta - Rango</c:v>
                </c:pt>
              </c:strCache>
            </c:strRef>
          </c:tx>
          <c:spPr>
            <a:ln w="38100">
              <a:solidFill>
                <a:srgbClr val="FFD320"/>
              </a:solidFill>
              <a:prstDash val="solid"/>
            </a:ln>
          </c:spPr>
          <c:marker>
            <c:symbol val="none"/>
          </c:marker>
          <c:cat>
            <c:strRef>
              <c:f>'AP02'!$A$27:$A$39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3E6-4051-82D1-9925FC3A567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'AP03'!$B$26</c:f>
              <c:strCache>
                <c:ptCount val="1"/>
                <c:pt idx="0">
                  <c:v>Datos</c:v>
                </c:pt>
              </c:strCache>
            </c:strRef>
          </c:tx>
          <c:spPr>
            <a:solidFill>
              <a:srgbClr val="004586"/>
            </a:solidFill>
            <a:ln w="25400">
              <a:noFill/>
            </a:ln>
          </c:spPr>
          <c:invertIfNegative val="0"/>
          <c:cat>
            <c:strRef>
              <c:f>'AP03'!$A$27:$A$39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E5A-40F1-8385-CD7481D9D923}"/>
            </c:ext>
          </c:extLst>
        </c:ser>
        <c:ser>
          <c:idx val="1"/>
          <c:order val="1"/>
          <c:tx>
            <c:strRef>
              <c:f>'AP03'!$C$26</c:f>
              <c:strCache>
                <c:ptCount val="1"/>
                <c:pt idx="0">
                  <c:v>Meta Vigencia</c:v>
                </c:pt>
              </c:strCache>
            </c:strRef>
          </c:tx>
          <c:spPr>
            <a:solidFill>
              <a:srgbClr val="FF420E"/>
            </a:solidFill>
            <a:ln w="25400">
              <a:noFill/>
            </a:ln>
          </c:spPr>
          <c:invertIfNegative val="0"/>
          <c:cat>
            <c:strRef>
              <c:f>'AP03'!$A$27:$A$39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E5A-40F1-8385-CD7481D9D92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'AP03'!$D$26</c:f>
              <c:strCache>
                <c:ptCount val="1"/>
                <c:pt idx="0">
                  <c:v>Meta - Rango</c:v>
                </c:pt>
              </c:strCache>
            </c:strRef>
          </c:tx>
          <c:spPr>
            <a:ln w="38100">
              <a:solidFill>
                <a:srgbClr val="FFD320"/>
              </a:solidFill>
              <a:prstDash val="solid"/>
            </a:ln>
          </c:spPr>
          <c:marker>
            <c:symbol val="none"/>
          </c:marker>
          <c:cat>
            <c:strRef>
              <c:f>'AP03'!$A$27:$A$39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'AP03'!$D$27:$D$39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E5A-40F1-8385-CD7481D9D92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'AR01'!$B$26</c:f>
              <c:strCache>
                <c:ptCount val="1"/>
                <c:pt idx="0">
                  <c:v>Datos</c:v>
                </c:pt>
              </c:strCache>
            </c:strRef>
          </c:tx>
          <c:spPr>
            <a:solidFill>
              <a:srgbClr val="004586"/>
            </a:solidFill>
            <a:ln w="25400">
              <a:noFill/>
            </a:ln>
          </c:spPr>
          <c:invertIfNegative val="0"/>
          <c:cat>
            <c:strRef>
              <c:f>'AR01'!$A$27:$A$39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'AR01'!$B$27:$B$39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CF9-4355-AF46-AC69E52F3217}"/>
            </c:ext>
          </c:extLst>
        </c:ser>
        <c:ser>
          <c:idx val="1"/>
          <c:order val="1"/>
          <c:tx>
            <c:strRef>
              <c:f>'AR01'!$C$26</c:f>
              <c:strCache>
                <c:ptCount val="1"/>
                <c:pt idx="0">
                  <c:v>Meta Vigencia</c:v>
                </c:pt>
              </c:strCache>
            </c:strRef>
          </c:tx>
          <c:spPr>
            <a:solidFill>
              <a:srgbClr val="FF420E"/>
            </a:solidFill>
            <a:ln w="25400">
              <a:noFill/>
            </a:ln>
          </c:spPr>
          <c:invertIfNegative val="0"/>
          <c:cat>
            <c:strRef>
              <c:f>'AR01'!$A$27:$A$39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'AR01'!$C$27:$C$39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CF9-4355-AF46-AC69E52F321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'AR01'!$D$26</c:f>
              <c:strCache>
                <c:ptCount val="1"/>
                <c:pt idx="0">
                  <c:v>Meta - Rango</c:v>
                </c:pt>
              </c:strCache>
            </c:strRef>
          </c:tx>
          <c:spPr>
            <a:ln w="38100">
              <a:solidFill>
                <a:srgbClr val="FFD320"/>
              </a:solidFill>
              <a:prstDash val="solid"/>
            </a:ln>
          </c:spPr>
          <c:marker>
            <c:symbol val="none"/>
          </c:marker>
          <c:cat>
            <c:strRef>
              <c:f>'AR01'!$A$27:$A$39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'AR01'!$D$27:$D$39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CF9-4355-AF46-AC69E52F321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'AS01'!$B$26</c:f>
              <c:strCache>
                <c:ptCount val="1"/>
                <c:pt idx="0">
                  <c:v>Datos</c:v>
                </c:pt>
              </c:strCache>
            </c:strRef>
          </c:tx>
          <c:spPr>
            <a:solidFill>
              <a:srgbClr val="004586"/>
            </a:solidFill>
            <a:ln w="25400">
              <a:noFill/>
            </a:ln>
          </c:spPr>
          <c:invertIfNegative val="0"/>
          <c:cat>
            <c:strRef>
              <c:f>'AS01'!$A$27:$A$39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8A8B-4DD0-AF0E-A4E5B6D9DCDA}"/>
            </c:ext>
          </c:extLst>
        </c:ser>
        <c:ser>
          <c:idx val="1"/>
          <c:order val="1"/>
          <c:tx>
            <c:strRef>
              <c:f>'AS01'!$C$26</c:f>
              <c:strCache>
                <c:ptCount val="1"/>
                <c:pt idx="0">
                  <c:v>Meta Vigencia</c:v>
                </c:pt>
              </c:strCache>
            </c:strRef>
          </c:tx>
          <c:spPr>
            <a:solidFill>
              <a:srgbClr val="FF420E"/>
            </a:solidFill>
            <a:ln w="25400">
              <a:noFill/>
            </a:ln>
          </c:spPr>
          <c:invertIfNegative val="0"/>
          <c:cat>
            <c:strRef>
              <c:f>'AS01'!$A$27:$A$39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8A8B-4DD0-AF0E-A4E5B6D9DC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'AS01'!$D$26</c:f>
              <c:strCache>
                <c:ptCount val="1"/>
                <c:pt idx="0">
                  <c:v>Meta - Rango</c:v>
                </c:pt>
              </c:strCache>
            </c:strRef>
          </c:tx>
          <c:spPr>
            <a:ln w="38100">
              <a:solidFill>
                <a:srgbClr val="FFD320"/>
              </a:solidFill>
              <a:prstDash val="solid"/>
            </a:ln>
          </c:spPr>
          <c:marker>
            <c:symbol val="none"/>
          </c:marker>
          <c:cat>
            <c:strRef>
              <c:f>'AS01'!$A$27:$A$39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A8B-4DD0-AF0E-A4E5B6D9DC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'AS02'!$B$26</c:f>
              <c:strCache>
                <c:ptCount val="1"/>
                <c:pt idx="0">
                  <c:v>Datos</c:v>
                </c:pt>
              </c:strCache>
            </c:strRef>
          </c:tx>
          <c:spPr>
            <a:solidFill>
              <a:srgbClr val="004586"/>
            </a:solidFill>
            <a:ln w="25400">
              <a:noFill/>
            </a:ln>
          </c:spPr>
          <c:invertIfNegative val="0"/>
          <c:cat>
            <c:strRef>
              <c:f>'AS02'!$A$27:$A$39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91D-43BF-B645-9B0647DE0F92}"/>
            </c:ext>
          </c:extLst>
        </c:ser>
        <c:ser>
          <c:idx val="1"/>
          <c:order val="1"/>
          <c:tx>
            <c:strRef>
              <c:f>'AS02'!$C$26</c:f>
              <c:strCache>
                <c:ptCount val="1"/>
                <c:pt idx="0">
                  <c:v>Meta Vigencia</c:v>
                </c:pt>
              </c:strCache>
            </c:strRef>
          </c:tx>
          <c:spPr>
            <a:solidFill>
              <a:srgbClr val="FF420E"/>
            </a:solidFill>
            <a:ln w="25400">
              <a:noFill/>
            </a:ln>
          </c:spPr>
          <c:invertIfNegative val="0"/>
          <c:cat>
            <c:strRef>
              <c:f>'AS02'!$A$27:$A$39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91D-43BF-B645-9B0647DE0F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'AS02'!$D$26</c:f>
              <c:strCache>
                <c:ptCount val="1"/>
                <c:pt idx="0">
                  <c:v>Meta - Rango</c:v>
                </c:pt>
              </c:strCache>
            </c:strRef>
          </c:tx>
          <c:spPr>
            <a:ln w="38100">
              <a:solidFill>
                <a:srgbClr val="FFD320"/>
              </a:solidFill>
              <a:prstDash val="solid"/>
            </a:ln>
          </c:spPr>
          <c:marker>
            <c:symbol val="none"/>
          </c:marker>
          <c:cat>
            <c:strRef>
              <c:f>'AS02'!$A$27:$A$39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91D-43BF-B645-9B0647DE0F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'AS03'!$B$26</c:f>
              <c:strCache>
                <c:ptCount val="1"/>
                <c:pt idx="0">
                  <c:v>Datos</c:v>
                </c:pt>
              </c:strCache>
            </c:strRef>
          </c:tx>
          <c:spPr>
            <a:solidFill>
              <a:srgbClr val="004586"/>
            </a:solidFill>
            <a:ln w="25400">
              <a:noFill/>
            </a:ln>
          </c:spPr>
          <c:invertIfNegative val="0"/>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D171-4560-B9F0-E014A091977B}"/>
            </c:ext>
          </c:extLst>
        </c:ser>
        <c:ser>
          <c:idx val="1"/>
          <c:order val="1"/>
          <c:tx>
            <c:strRef>
              <c:f>'AS03'!$C$26</c:f>
              <c:strCache>
                <c:ptCount val="1"/>
                <c:pt idx="0">
                  <c:v>Meta Vigencia</c:v>
                </c:pt>
              </c:strCache>
            </c:strRef>
          </c:tx>
          <c:spPr>
            <a:solidFill>
              <a:srgbClr val="FF420E"/>
            </a:solidFill>
            <a:ln w="25400">
              <a:noFill/>
            </a:ln>
          </c:spPr>
          <c:invertIfNegative val="0"/>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D171-4560-B9F0-E014A091977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'AS03'!$D$26</c:f>
              <c:strCache>
                <c:ptCount val="1"/>
                <c:pt idx="0">
                  <c:v>Meta - Rango</c:v>
                </c:pt>
              </c:strCache>
            </c:strRef>
          </c:tx>
          <c:spPr>
            <a:ln w="38100">
              <a:solidFill>
                <a:srgbClr val="FFD320"/>
              </a:solidFill>
              <a:prstDash val="solid"/>
            </a:ln>
          </c:spPr>
          <c:marker>
            <c:symbol val="none"/>
          </c:marker>
          <c:cat>
            <c:strRef>
              <c:f>'AS03'!$A$27:$A$39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171-4560-B9F0-E014A091977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'AS04'!$B$26</c:f>
              <c:strCache>
                <c:ptCount val="1"/>
                <c:pt idx="0">
                  <c:v>Datos</c:v>
                </c:pt>
              </c:strCache>
            </c:strRef>
          </c:tx>
          <c:spPr>
            <a:solidFill>
              <a:srgbClr val="004586"/>
            </a:solidFill>
            <a:ln w="25400">
              <a:noFill/>
            </a:ln>
          </c:spPr>
          <c:invertIfNegative val="0"/>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12D-4991-AEDF-19216A552559}"/>
            </c:ext>
          </c:extLst>
        </c:ser>
        <c:ser>
          <c:idx val="1"/>
          <c:order val="1"/>
          <c:tx>
            <c:strRef>
              <c:f>'AS04'!$C$26</c:f>
              <c:strCache>
                <c:ptCount val="1"/>
                <c:pt idx="0">
                  <c:v>Meta Vigencia</c:v>
                </c:pt>
              </c:strCache>
            </c:strRef>
          </c:tx>
          <c:spPr>
            <a:solidFill>
              <a:srgbClr val="FF420E"/>
            </a:solidFill>
            <a:ln w="25400">
              <a:noFill/>
            </a:ln>
          </c:spPr>
          <c:invertIfNegative val="0"/>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12D-4991-AEDF-19216A55255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'AS04'!$D$26</c:f>
              <c:strCache>
                <c:ptCount val="1"/>
                <c:pt idx="0">
                  <c:v>Meta - Rango</c:v>
                </c:pt>
              </c:strCache>
            </c:strRef>
          </c:tx>
          <c:spPr>
            <a:ln w="38100">
              <a:solidFill>
                <a:srgbClr val="FFD320"/>
              </a:solidFill>
              <a:prstDash val="solid"/>
            </a:ln>
          </c:spPr>
          <c:marker>
            <c:symbol val="none"/>
          </c:marker>
          <c:cat>
            <c:strRef>
              <c:f>'AS04'!$A$27:$A$39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12D-4991-AEDF-19216A55255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'AS05'!$B$26</c:f>
              <c:strCache>
                <c:ptCount val="1"/>
                <c:pt idx="0">
                  <c:v>Datos</c:v>
                </c:pt>
              </c:strCache>
            </c:strRef>
          </c:tx>
          <c:spPr>
            <a:solidFill>
              <a:srgbClr val="004586"/>
            </a:solidFill>
            <a:ln w="25400">
              <a:noFill/>
            </a:ln>
          </c:spPr>
          <c:invertIfNegative val="0"/>
          <c:cat>
            <c:strRef>
              <c:f>'AS05'!$A$27:$A$39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'AS05'!$B$27:$B$39</c:f>
              <c:numCache>
                <c:formatCode>0%</c:formatCode>
                <c:ptCount val="13"/>
                <c:pt idx="0">
                  <c:v>0</c:v>
                </c:pt>
                <c:pt idx="1">
                  <c:v>0</c:v>
                </c:pt>
                <c:pt idx="2">
                  <c:v>1</c:v>
                </c:pt>
                <c:pt idx="3">
                  <c:v>0</c:v>
                </c:pt>
                <c:pt idx="4">
                  <c:v>0</c:v>
                </c:pt>
                <c:pt idx="5">
                  <c:v>1</c:v>
                </c:pt>
                <c:pt idx="6">
                  <c:v>0</c:v>
                </c:pt>
                <c:pt idx="7">
                  <c:v>0</c:v>
                </c:pt>
                <c:pt idx="8">
                  <c:v>0.32258064516129031</c:v>
                </c:pt>
                <c:pt idx="9">
                  <c:v>0</c:v>
                </c:pt>
                <c:pt idx="10">
                  <c:v>0</c:v>
                </c:pt>
                <c:pt idx="11">
                  <c:v>1</c:v>
                </c:pt>
                <c:pt idx="12">
                  <c:v>0.67692307692307696</c:v>
                </c:pt>
              </c:numCache>
            </c:numRef>
          </c:val>
          <c:extLst>
            <c:ext xmlns:c16="http://schemas.microsoft.com/office/drawing/2014/chart" uri="{C3380CC4-5D6E-409C-BE32-E72D297353CC}">
              <c16:uniqueId val="{00000000-B6C8-4135-8AA6-F32363168F82}"/>
            </c:ext>
          </c:extLst>
        </c:ser>
        <c:ser>
          <c:idx val="1"/>
          <c:order val="1"/>
          <c:tx>
            <c:strRef>
              <c:f>'AS05'!$C$26</c:f>
              <c:strCache>
                <c:ptCount val="1"/>
                <c:pt idx="0">
                  <c:v>Meta Vigencia</c:v>
                </c:pt>
              </c:strCache>
            </c:strRef>
          </c:tx>
          <c:spPr>
            <a:solidFill>
              <a:srgbClr val="FF420E"/>
            </a:solidFill>
            <a:ln w="25400">
              <a:noFill/>
            </a:ln>
          </c:spPr>
          <c:invertIfNegative val="0"/>
          <c:cat>
            <c:strRef>
              <c:f>'AS05'!$A$27:$A$39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6C8-4135-8AA6-F32363168F8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'AS05'!$D$26</c:f>
              <c:strCache>
                <c:ptCount val="1"/>
                <c:pt idx="0">
                  <c:v>Meta - Rango</c:v>
                </c:pt>
              </c:strCache>
            </c:strRef>
          </c:tx>
          <c:spPr>
            <a:ln w="38100">
              <a:solidFill>
                <a:srgbClr val="FFD320"/>
              </a:solidFill>
              <a:prstDash val="solid"/>
            </a:ln>
          </c:spPr>
          <c:marker>
            <c:symbol val="none"/>
          </c:marker>
          <c:cat>
            <c:strRef>
              <c:f>'AS05'!$A$27:$A$39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6C8-4135-8AA6-F32363168F8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'AD01'!$B$26</c:f>
              <c:strCache>
                <c:ptCount val="1"/>
                <c:pt idx="0">
                  <c:v>Datos</c:v>
                </c:pt>
              </c:strCache>
            </c:strRef>
          </c:tx>
          <c:spPr>
            <a:solidFill>
              <a:srgbClr val="004586"/>
            </a:solidFill>
            <a:ln w="25400">
              <a:noFill/>
            </a:ln>
          </c:spPr>
          <c:invertIfNegative val="0"/>
          <c:cat>
            <c:strRef>
              <c:f>'AD01'!$A$27:$A$39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13AC-4F74-ABD7-E79ED488D865}"/>
            </c:ext>
          </c:extLst>
        </c:ser>
        <c:ser>
          <c:idx val="1"/>
          <c:order val="1"/>
          <c:tx>
            <c:strRef>
              <c:f>'AD01'!$C$26</c:f>
              <c:strCache>
                <c:ptCount val="1"/>
                <c:pt idx="0">
                  <c:v>Meta Vigencia</c:v>
                </c:pt>
              </c:strCache>
            </c:strRef>
          </c:tx>
          <c:spPr>
            <a:solidFill>
              <a:srgbClr val="FF420E"/>
            </a:solidFill>
            <a:ln w="25400">
              <a:noFill/>
            </a:ln>
          </c:spPr>
          <c:invertIfNegative val="0"/>
          <c:cat>
            <c:strRef>
              <c:f>'AD01'!$A$27:$A$39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0.93</c:v>
                </c:pt>
              </c:numCache>
            </c:numRef>
          </c:val>
          <c:extLst>
            <c:ext xmlns:c16="http://schemas.microsoft.com/office/drawing/2014/chart" uri="{C3380CC4-5D6E-409C-BE32-E72D297353CC}">
              <c16:uniqueId val="{00000001-13AC-4F74-ABD7-E79ED488D86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'AD01'!$D$26</c:f>
              <c:strCache>
                <c:ptCount val="1"/>
                <c:pt idx="0">
                  <c:v>Meta - Rango</c:v>
                </c:pt>
              </c:strCache>
            </c:strRef>
          </c:tx>
          <c:spPr>
            <a:ln w="38100">
              <a:solidFill>
                <a:srgbClr val="FFD320"/>
              </a:solidFill>
              <a:prstDash val="solid"/>
            </a:ln>
          </c:spPr>
          <c:marker>
            <c:symbol val="none"/>
          </c:marker>
          <c:cat>
            <c:strRef>
              <c:f>'AD01'!$A$27:$A$39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3AC-4F74-ABD7-E79ED488D86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'AS07'!$B$26</c:f>
              <c:strCache>
                <c:ptCount val="1"/>
                <c:pt idx="0">
                  <c:v>Datos</c:v>
                </c:pt>
              </c:strCache>
            </c:strRef>
          </c:tx>
          <c:spPr>
            <a:solidFill>
              <a:srgbClr val="004586"/>
            </a:solidFill>
            <a:ln w="25400">
              <a:noFill/>
            </a:ln>
          </c:spPr>
          <c:invertIfNegative val="0"/>
          <c:cat>
            <c:strRef>
              <c:f>'AS07'!$A$27:$A$39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780D-4926-93F0-0F4181BB1F60}"/>
            </c:ext>
          </c:extLst>
        </c:ser>
        <c:ser>
          <c:idx val="1"/>
          <c:order val="1"/>
          <c:tx>
            <c:strRef>
              <c:f>'AS07'!$C$26</c:f>
              <c:strCache>
                <c:ptCount val="1"/>
                <c:pt idx="0">
                  <c:v>Meta Vigencia</c:v>
                </c:pt>
              </c:strCache>
            </c:strRef>
          </c:tx>
          <c:spPr>
            <a:solidFill>
              <a:srgbClr val="FF420E"/>
            </a:solidFill>
            <a:ln w="25400">
              <a:noFill/>
            </a:ln>
          </c:spPr>
          <c:invertIfNegative val="0"/>
          <c:cat>
            <c:strRef>
              <c:f>'AS07'!$A$27:$A$39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80D-4926-93F0-0F4181BB1F6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'AS07'!$D$26</c:f>
              <c:strCache>
                <c:ptCount val="1"/>
                <c:pt idx="0">
                  <c:v>Meta - Rango</c:v>
                </c:pt>
              </c:strCache>
            </c:strRef>
          </c:tx>
          <c:spPr>
            <a:ln w="38100">
              <a:solidFill>
                <a:srgbClr val="FFD320"/>
              </a:solidFill>
              <a:prstDash val="solid"/>
            </a:ln>
          </c:spPr>
          <c:marker>
            <c:symbol val="none"/>
          </c:marker>
          <c:cat>
            <c:strRef>
              <c:f>'AS07'!$A$27:$A$39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80D-4926-93F0-0F4181BB1F6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'AS08'!$B$26</c:f>
              <c:strCache>
                <c:ptCount val="1"/>
                <c:pt idx="0">
                  <c:v>Datos</c:v>
                </c:pt>
              </c:strCache>
            </c:strRef>
          </c:tx>
          <c:spPr>
            <a:solidFill>
              <a:srgbClr val="004586"/>
            </a:solidFill>
            <a:ln w="25400">
              <a:noFill/>
            </a:ln>
          </c:spPr>
          <c:invertIfNegative val="0"/>
          <c:cat>
            <c:strRef>
              <c:f>'AS08'!$A$27:$A$39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C81-46F6-A70A-6C555876C607}"/>
            </c:ext>
          </c:extLst>
        </c:ser>
        <c:ser>
          <c:idx val="1"/>
          <c:order val="1"/>
          <c:tx>
            <c:strRef>
              <c:f>'AS08'!$C$26</c:f>
              <c:strCache>
                <c:ptCount val="1"/>
                <c:pt idx="0">
                  <c:v>Meta Vigencia</c:v>
                </c:pt>
              </c:strCache>
            </c:strRef>
          </c:tx>
          <c:spPr>
            <a:solidFill>
              <a:srgbClr val="FF420E"/>
            </a:solidFill>
            <a:ln w="25400">
              <a:noFill/>
            </a:ln>
          </c:spPr>
          <c:invertIfNegative val="0"/>
          <c:cat>
            <c:strRef>
              <c:f>'AS08'!$A$27:$A$39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C81-46F6-A70A-6C555876C60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'AS08'!$D$26</c:f>
              <c:strCache>
                <c:ptCount val="1"/>
                <c:pt idx="0">
                  <c:v>Meta - Rango</c:v>
                </c:pt>
              </c:strCache>
            </c:strRef>
          </c:tx>
          <c:spPr>
            <a:ln w="38100">
              <a:solidFill>
                <a:srgbClr val="FFD320"/>
              </a:solidFill>
              <a:prstDash val="solid"/>
            </a:ln>
          </c:spPr>
          <c:marker>
            <c:symbol val="none"/>
          </c:marker>
          <c:cat>
            <c:strRef>
              <c:f>'AS08'!$A$27:$A$39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C81-46F6-A70A-6C555876C60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'AS10'!$B$26</c:f>
              <c:strCache>
                <c:ptCount val="1"/>
                <c:pt idx="0">
                  <c:v>Datos</c:v>
                </c:pt>
              </c:strCache>
            </c:strRef>
          </c:tx>
          <c:spPr>
            <a:solidFill>
              <a:srgbClr val="004586"/>
            </a:solidFill>
            <a:ln w="25400">
              <a:noFill/>
            </a:ln>
          </c:spPr>
          <c:invertIfNegative val="0"/>
          <c:cat>
            <c:strRef>
              <c:f>'AS10'!$A$27:$A$39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'AS10'!$B$27:$B$39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F60-433B-9D2A-D14C4AFFDBC1}"/>
            </c:ext>
          </c:extLst>
        </c:ser>
        <c:ser>
          <c:idx val="1"/>
          <c:order val="1"/>
          <c:tx>
            <c:strRef>
              <c:f>'AS10'!$C$26</c:f>
              <c:strCache>
                <c:ptCount val="1"/>
                <c:pt idx="0">
                  <c:v>Meta Vigencia</c:v>
                </c:pt>
              </c:strCache>
            </c:strRef>
          </c:tx>
          <c:spPr>
            <a:solidFill>
              <a:srgbClr val="FF420E"/>
            </a:solidFill>
            <a:ln w="25400">
              <a:noFill/>
            </a:ln>
          </c:spPr>
          <c:invertIfNegative val="0"/>
          <c:cat>
            <c:strRef>
              <c:f>'AS10'!$A$27:$A$39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'AS10'!$C$27:$C$39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F60-433B-9D2A-D14C4AFFDBC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'AS10'!$D$26</c:f>
              <c:strCache>
                <c:ptCount val="1"/>
                <c:pt idx="0">
                  <c:v>Meta - Rango</c:v>
                </c:pt>
              </c:strCache>
            </c:strRef>
          </c:tx>
          <c:spPr>
            <a:ln w="38100">
              <a:solidFill>
                <a:srgbClr val="FFD320"/>
              </a:solidFill>
              <a:prstDash val="solid"/>
            </a:ln>
          </c:spPr>
          <c:marker>
            <c:symbol val="none"/>
          </c:marker>
          <c:cat>
            <c:strRef>
              <c:f>'AS10'!$A$27:$A$39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F60-433B-9D2A-D14C4AFFDBC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'AS11'!$B$26</c:f>
              <c:strCache>
                <c:ptCount val="1"/>
                <c:pt idx="0">
                  <c:v>Datos</c:v>
                </c:pt>
              </c:strCache>
            </c:strRef>
          </c:tx>
          <c:spPr>
            <a:solidFill>
              <a:srgbClr val="004586"/>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1CF-474B-ACD2-D87C64BC12C8}"/>
            </c:ext>
          </c:extLst>
        </c:ser>
        <c:ser>
          <c:idx val="1"/>
          <c:order val="1"/>
          <c:tx>
            <c:strRef>
              <c:f>'AS11'!$C$26</c:f>
              <c:strCache>
                <c:ptCount val="1"/>
                <c:pt idx="0">
                  <c:v>Meta Vigencia</c:v>
                </c:pt>
              </c:strCache>
            </c:strRef>
          </c:tx>
          <c:spPr>
            <a:solidFill>
              <a:srgbClr val="FF420E"/>
            </a:solidFill>
            <a:ln w="25400">
              <a:noFill/>
            </a:ln>
          </c:spPr>
          <c:invertIfNegative val="0"/>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01CF-474B-ACD2-D87C64BC12C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'AS11'!$D$26</c:f>
              <c:strCache>
                <c:ptCount val="1"/>
                <c:pt idx="0">
                  <c:v>Meta - Rango</c:v>
                </c:pt>
              </c:strCache>
            </c:strRef>
          </c:tx>
          <c:spPr>
            <a:ln w="38100">
              <a:solidFill>
                <a:srgbClr val="FFD320"/>
              </a:solidFill>
              <a:prstDash val="solid"/>
            </a:ln>
          </c:spPr>
          <c:marker>
            <c:symbol val="none"/>
          </c:marker>
          <c:cat>
            <c:strRef>
              <c:f>'AS11'!$A$27:$A$39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'AS11'!$D$27:$D$39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1CF-474B-ACD2-D87C64BC12C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'AU01'!$B$26</c:f>
              <c:strCache>
                <c:ptCount val="1"/>
                <c:pt idx="0">
                  <c:v>Datos</c:v>
                </c:pt>
              </c:strCache>
            </c:strRef>
          </c:tx>
          <c:spPr>
            <a:solidFill>
              <a:srgbClr val="004586"/>
            </a:solidFill>
            <a:ln w="25400">
              <a:noFill/>
            </a:ln>
          </c:spPr>
          <c:invertIfNegative val="0"/>
          <c:cat>
            <c:strRef>
              <c:f>'AU01'!$A$27:$A$39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213-437C-A89B-BA76F8C28618}"/>
            </c:ext>
          </c:extLst>
        </c:ser>
        <c:ser>
          <c:idx val="1"/>
          <c:order val="1"/>
          <c:tx>
            <c:strRef>
              <c:f>'AU01'!$C$26</c:f>
              <c:strCache>
                <c:ptCount val="1"/>
                <c:pt idx="0">
                  <c:v>Meta Vigencia</c:v>
                </c:pt>
              </c:strCache>
            </c:strRef>
          </c:tx>
          <c:spPr>
            <a:solidFill>
              <a:srgbClr val="FF420E"/>
            </a:solidFill>
            <a:ln w="25400">
              <a:noFill/>
            </a:ln>
          </c:spPr>
          <c:invertIfNegative val="0"/>
          <c:cat>
            <c:strRef>
              <c:f>'AU01'!$A$27:$A$39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213-437C-A89B-BA76F8C2861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'AU01'!$D$26</c:f>
              <c:strCache>
                <c:ptCount val="1"/>
                <c:pt idx="0">
                  <c:v>Meta - Rango</c:v>
                </c:pt>
              </c:strCache>
            </c:strRef>
          </c:tx>
          <c:spPr>
            <a:ln w="38100">
              <a:solidFill>
                <a:srgbClr val="FFD320"/>
              </a:solidFill>
              <a:prstDash val="solid"/>
            </a:ln>
          </c:spPr>
          <c:marker>
            <c:symbol val="none"/>
          </c:marker>
          <c:cat>
            <c:strRef>
              <c:f>'AU01'!$A$27:$A$39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213-437C-A89B-BA76F8C2861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'AU03'!$B$26</c:f>
              <c:strCache>
                <c:ptCount val="1"/>
                <c:pt idx="0">
                  <c:v>Datos</c:v>
                </c:pt>
              </c:strCache>
            </c:strRef>
          </c:tx>
          <c:spPr>
            <a:solidFill>
              <a:srgbClr val="004586"/>
            </a:solidFill>
            <a:ln w="25400">
              <a:noFill/>
            </a:ln>
          </c:spPr>
          <c:invertIfNegative val="0"/>
          <c:cat>
            <c:strRef>
              <c:f>'AU03'!$A$27:$A$39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'AU03'!$B$27:$B$39</c:f>
              <c:numCache>
                <c:formatCode>0%</c:formatCode>
                <c:ptCount val="13"/>
                <c:pt idx="0">
                  <c:v>0</c:v>
                </c:pt>
                <c:pt idx="1">
                  <c:v>0</c:v>
                </c:pt>
                <c:pt idx="2">
                  <c:v>0.86830153729416881</c:v>
                </c:pt>
                <c:pt idx="3">
                  <c:v>0</c:v>
                </c:pt>
                <c:pt idx="4">
                  <c:v>0</c:v>
                </c:pt>
                <c:pt idx="5">
                  <c:v>0.86300807444915839</c:v>
                </c:pt>
                <c:pt idx="6">
                  <c:v>0</c:v>
                </c:pt>
                <c:pt idx="7">
                  <c:v>0</c:v>
                </c:pt>
                <c:pt idx="8">
                  <c:v>0.87384814490706086</c:v>
                </c:pt>
                <c:pt idx="9">
                  <c:v>0</c:v>
                </c:pt>
                <c:pt idx="10">
                  <c:v>0</c:v>
                </c:pt>
                <c:pt idx="11">
                  <c:v>0.86936577352029243</c:v>
                </c:pt>
                <c:pt idx="12">
                  <c:v>0.8689777175080402</c:v>
                </c:pt>
              </c:numCache>
            </c:numRef>
          </c:val>
          <c:extLst>
            <c:ext xmlns:c16="http://schemas.microsoft.com/office/drawing/2014/chart" uri="{C3380CC4-5D6E-409C-BE32-E72D297353CC}">
              <c16:uniqueId val="{00000000-BB46-4E1A-906D-D5D9F21E6A7E}"/>
            </c:ext>
          </c:extLst>
        </c:ser>
        <c:ser>
          <c:idx val="1"/>
          <c:order val="1"/>
          <c:tx>
            <c:strRef>
              <c:f>'AU03'!$C$26</c:f>
              <c:strCache>
                <c:ptCount val="1"/>
                <c:pt idx="0">
                  <c:v>Meta Vigencia</c:v>
                </c:pt>
              </c:strCache>
            </c:strRef>
          </c:tx>
          <c:spPr>
            <a:solidFill>
              <a:srgbClr val="FF420E"/>
            </a:solidFill>
            <a:ln w="25400">
              <a:noFill/>
            </a:ln>
          </c:spPr>
          <c:invertIfNegative val="0"/>
          <c:cat>
            <c:strRef>
              <c:f>'AU03'!$A$27:$A$39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0.85</c:v>
                </c:pt>
              </c:numCache>
            </c:numRef>
          </c:val>
          <c:extLst>
            <c:ext xmlns:c16="http://schemas.microsoft.com/office/drawing/2014/chart" uri="{C3380CC4-5D6E-409C-BE32-E72D297353CC}">
              <c16:uniqueId val="{00000001-BB46-4E1A-906D-D5D9F21E6A7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'AU03'!$D$26</c:f>
              <c:strCache>
                <c:ptCount val="1"/>
                <c:pt idx="0">
                  <c:v>Meta - Rango</c:v>
                </c:pt>
              </c:strCache>
            </c:strRef>
          </c:tx>
          <c:spPr>
            <a:ln w="38100">
              <a:solidFill>
                <a:srgbClr val="FFD320"/>
              </a:solidFill>
              <a:prstDash val="solid"/>
            </a:ln>
          </c:spPr>
          <c:marker>
            <c:symbol val="none"/>
          </c:marker>
          <c:cat>
            <c:strRef>
              <c:f>'AU03'!$A$27:$A$39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B46-4E1A-906D-D5D9F21E6A7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'AU04'!$B$26</c:f>
              <c:strCache>
                <c:ptCount val="1"/>
                <c:pt idx="0">
                  <c:v>Datos</c:v>
                </c:pt>
              </c:strCache>
            </c:strRef>
          </c:tx>
          <c:spPr>
            <a:solidFill>
              <a:srgbClr val="004586"/>
            </a:solidFill>
            <a:ln w="25400">
              <a:noFill/>
            </a:ln>
          </c:spPr>
          <c:invertIfNegative val="0"/>
          <c:cat>
            <c:strRef>
              <c:f>'AU04'!$A$27:$A$39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37D-43F5-B467-322850D09FBD}"/>
            </c:ext>
          </c:extLst>
        </c:ser>
        <c:ser>
          <c:idx val="1"/>
          <c:order val="1"/>
          <c:tx>
            <c:strRef>
              <c:f>'AU04'!$C$26</c:f>
              <c:strCache>
                <c:ptCount val="1"/>
                <c:pt idx="0">
                  <c:v>Meta Vigencia</c:v>
                </c:pt>
              </c:strCache>
            </c:strRef>
          </c:tx>
          <c:spPr>
            <a:solidFill>
              <a:srgbClr val="FF420E"/>
            </a:solidFill>
            <a:ln w="25400">
              <a:noFill/>
            </a:ln>
          </c:spPr>
          <c:invertIfNegative val="0"/>
          <c:cat>
            <c:strRef>
              <c:f>'AU04'!$A$27:$A$39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37D-43F5-B467-322850D09FB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'AU04'!$D$26</c:f>
              <c:strCache>
                <c:ptCount val="1"/>
                <c:pt idx="0">
                  <c:v>Meta - Rango</c:v>
                </c:pt>
              </c:strCache>
            </c:strRef>
          </c:tx>
          <c:spPr>
            <a:ln w="38100">
              <a:solidFill>
                <a:srgbClr val="FFD320"/>
              </a:solidFill>
              <a:prstDash val="solid"/>
            </a:ln>
          </c:spPr>
          <c:marker>
            <c:symbol val="none"/>
          </c:marker>
          <c:cat>
            <c:strRef>
              <c:f>'AU04'!$A$27:$A$39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37D-43F5-B467-322850D09FB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'AU05'!$B$26</c:f>
              <c:strCache>
                <c:ptCount val="1"/>
                <c:pt idx="0">
                  <c:v>Datos</c:v>
                </c:pt>
              </c:strCache>
            </c:strRef>
          </c:tx>
          <c:spPr>
            <a:solidFill>
              <a:srgbClr val="004586"/>
            </a:solidFill>
            <a:ln w="25400">
              <a:noFill/>
            </a:ln>
          </c:spPr>
          <c:invertIfNegative val="0"/>
          <c:cat>
            <c:strRef>
              <c:f>'AU05'!$A$27:$A$39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'AU05'!$B$27:$B$39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470-4C02-8D3E-E6E753622515}"/>
            </c:ext>
          </c:extLst>
        </c:ser>
        <c:ser>
          <c:idx val="1"/>
          <c:order val="1"/>
          <c:tx>
            <c:strRef>
              <c:f>'AU05'!$C$26</c:f>
              <c:strCache>
                <c:ptCount val="1"/>
                <c:pt idx="0">
                  <c:v>Meta Vigencia</c:v>
                </c:pt>
              </c:strCache>
            </c:strRef>
          </c:tx>
          <c:spPr>
            <a:solidFill>
              <a:srgbClr val="FF420E"/>
            </a:solidFill>
            <a:ln w="25400">
              <a:noFill/>
            </a:ln>
          </c:spPr>
          <c:invertIfNegative val="0"/>
          <c:cat>
            <c:strRef>
              <c:f>'AU05'!$A$27:$A$39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470-4C02-8D3E-E6E75362251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'AU05'!$D$26</c:f>
              <c:strCache>
                <c:ptCount val="1"/>
                <c:pt idx="0">
                  <c:v>Meta - Rango</c:v>
                </c:pt>
              </c:strCache>
            </c:strRef>
          </c:tx>
          <c:spPr>
            <a:ln w="38100">
              <a:solidFill>
                <a:srgbClr val="FFD320"/>
              </a:solidFill>
              <a:prstDash val="solid"/>
            </a:ln>
          </c:spPr>
          <c:marker>
            <c:symbol val="none"/>
          </c:marker>
          <c:cat>
            <c:strRef>
              <c:f>'AU05'!$A$27:$A$39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470-4C02-8D3E-E6E75362251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'AU06'!$B$26</c:f>
              <c:strCache>
                <c:ptCount val="1"/>
                <c:pt idx="0">
                  <c:v>Datos</c:v>
                </c:pt>
              </c:strCache>
            </c:strRef>
          </c:tx>
          <c:spPr>
            <a:solidFill>
              <a:srgbClr val="004586"/>
            </a:solidFill>
            <a:ln w="25400">
              <a:noFill/>
            </a:ln>
          </c:spPr>
          <c:invertIfNegative val="0"/>
          <c:cat>
            <c:strRef>
              <c:f>'AU06'!$A$27:$A$39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'AU06'!$B$27:$B$39</c:f>
              <c:numCache>
                <c:formatCode>0%</c:formatCode>
                <c:ptCount val="13"/>
                <c:pt idx="0">
                  <c:v>0</c:v>
                </c:pt>
                <c:pt idx="1">
                  <c:v>0</c:v>
                </c:pt>
                <c:pt idx="2">
                  <c:v>0</c:v>
                </c:pt>
                <c:pt idx="3">
                  <c:v>1.24</c:v>
                </c:pt>
                <c:pt idx="4">
                  <c:v>0</c:v>
                </c:pt>
                <c:pt idx="5">
                  <c:v>0</c:v>
                </c:pt>
                <c:pt idx="6">
                  <c:v>0</c:v>
                </c:pt>
                <c:pt idx="7">
                  <c:v>0</c:v>
                </c:pt>
                <c:pt idx="8">
                  <c:v>0</c:v>
                </c:pt>
                <c:pt idx="9">
                  <c:v>1.0333333333333334</c:v>
                </c:pt>
                <c:pt idx="10">
                  <c:v>0</c:v>
                </c:pt>
                <c:pt idx="11">
                  <c:v>0</c:v>
                </c:pt>
                <c:pt idx="12">
                  <c:v>1.1272727272727272</c:v>
                </c:pt>
              </c:numCache>
            </c:numRef>
          </c:val>
          <c:extLst>
            <c:ext xmlns:c16="http://schemas.microsoft.com/office/drawing/2014/chart" uri="{C3380CC4-5D6E-409C-BE32-E72D297353CC}">
              <c16:uniqueId val="{00000000-4E83-448C-990C-F568518784C8}"/>
            </c:ext>
          </c:extLst>
        </c:ser>
        <c:ser>
          <c:idx val="1"/>
          <c:order val="1"/>
          <c:tx>
            <c:strRef>
              <c:f>'AU06'!$C$26</c:f>
              <c:strCache>
                <c:ptCount val="1"/>
                <c:pt idx="0">
                  <c:v>Meta Vigencia</c:v>
                </c:pt>
              </c:strCache>
            </c:strRef>
          </c:tx>
          <c:spPr>
            <a:solidFill>
              <a:srgbClr val="FF420E"/>
            </a:solidFill>
            <a:ln w="25400">
              <a:noFill/>
            </a:ln>
          </c:spPr>
          <c:invertIfNegative val="0"/>
          <c:cat>
            <c:strRef>
              <c:f>'AU06'!$A$27:$A$39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'AU06'!$C$27:$C$39</c:f>
              <c:numCache>
                <c:formatCode>0%</c:formatCode>
                <c:ptCount val="13"/>
                <c:pt idx="0">
                  <c:v>0</c:v>
                </c:pt>
                <c:pt idx="1">
                  <c:v>0</c:v>
                </c:pt>
                <c:pt idx="2">
                  <c:v>0</c:v>
                </c:pt>
                <c:pt idx="3">
                  <c:v>1</c:v>
                </c:pt>
                <c:pt idx="4">
                  <c:v>0</c:v>
                </c:pt>
                <c:pt idx="5">
                  <c:v>0</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1-4E83-448C-990C-F568518784C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'AU06'!$D$26</c:f>
              <c:strCache>
                <c:ptCount val="1"/>
                <c:pt idx="0">
                  <c:v>Meta - Rango</c:v>
                </c:pt>
              </c:strCache>
            </c:strRef>
          </c:tx>
          <c:spPr>
            <a:ln w="38100">
              <a:solidFill>
                <a:srgbClr val="FFD320"/>
              </a:solidFill>
              <a:prstDash val="solid"/>
            </a:ln>
          </c:spPr>
          <c:marker>
            <c:symbol val="none"/>
          </c:marker>
          <c:cat>
            <c:strRef>
              <c:f>'AU06'!$A$27:$A$39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E83-448C-990C-F568518784C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'AU07'!$B$26</c:f>
              <c:strCache>
                <c:ptCount val="1"/>
                <c:pt idx="0">
                  <c:v>Datos</c:v>
                </c:pt>
              </c:strCache>
            </c:strRef>
          </c:tx>
          <c:spPr>
            <a:solidFill>
              <a:srgbClr val="004586"/>
            </a:solidFill>
            <a:ln w="25400">
              <a:noFill/>
            </a:ln>
          </c:spPr>
          <c:invertIfNegative val="0"/>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'AU07'!$B$27:$B$39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0-6B91-4FA9-A6DC-F4F5B36F19AF}"/>
            </c:ext>
          </c:extLst>
        </c:ser>
        <c:ser>
          <c:idx val="1"/>
          <c:order val="1"/>
          <c:tx>
            <c:strRef>
              <c:f>'AU07'!$C$26</c:f>
              <c:strCache>
                <c:ptCount val="1"/>
                <c:pt idx="0">
                  <c:v>Meta Vigencia</c:v>
                </c:pt>
              </c:strCache>
            </c:strRef>
          </c:tx>
          <c:spPr>
            <a:solidFill>
              <a:srgbClr val="FF420E"/>
            </a:solidFill>
            <a:ln w="25400">
              <a:noFill/>
            </a:ln>
          </c:spPr>
          <c:invertIfNegative val="0"/>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6B91-4FA9-A6DC-F4F5B36F19A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'AU07'!$D$26</c:f>
              <c:strCache>
                <c:ptCount val="1"/>
                <c:pt idx="0">
                  <c:v>Meta - Rango</c:v>
                </c:pt>
              </c:strCache>
            </c:strRef>
          </c:tx>
          <c:spPr>
            <a:ln w="38100">
              <a:solidFill>
                <a:srgbClr val="FFD320"/>
              </a:solidFill>
              <a:prstDash val="solid"/>
            </a:ln>
          </c:spPr>
          <c:marker>
            <c:symbol val="none"/>
          </c:marker>
          <c:cat>
            <c:strRef>
              <c:f>'AU07'!$A$27:$A$39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'AU07'!$D$27:$D$39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B91-4FA9-A6DC-F4F5B36F19A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'AD02'!$B$26</c:f>
              <c:strCache>
                <c:ptCount val="1"/>
                <c:pt idx="0">
                  <c:v>Datos</c:v>
                </c:pt>
              </c:strCache>
            </c:strRef>
          </c:tx>
          <c:spPr>
            <a:solidFill>
              <a:srgbClr val="004586"/>
            </a:solidFill>
            <a:ln w="25400">
              <a:noFill/>
            </a:ln>
          </c:spPr>
          <c:invertIfNegative val="0"/>
          <c:cat>
            <c:strRef>
              <c:f>'AD02'!$A$27:$A$39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'AD02'!$B$27:$B$39</c:f>
              <c:numCache>
                <c:formatCode>0%</c:formatCode>
                <c:ptCount val="13"/>
                <c:pt idx="0">
                  <c:v>0</c:v>
                </c:pt>
                <c:pt idx="1">
                  <c:v>0</c:v>
                </c:pt>
                <c:pt idx="2">
                  <c:v>1</c:v>
                </c:pt>
                <c:pt idx="3">
                  <c:v>1</c:v>
                </c:pt>
                <c:pt idx="4">
                  <c:v>1</c:v>
                </c:pt>
                <c:pt idx="5">
                  <c:v>0</c:v>
                </c:pt>
                <c:pt idx="6">
                  <c:v>1</c:v>
                </c:pt>
                <c:pt idx="7">
                  <c:v>1</c:v>
                </c:pt>
                <c:pt idx="8">
                  <c:v>1</c:v>
                </c:pt>
                <c:pt idx="9">
                  <c:v>1</c:v>
                </c:pt>
                <c:pt idx="10">
                  <c:v>0</c:v>
                </c:pt>
                <c:pt idx="11">
                  <c:v>0</c:v>
                </c:pt>
                <c:pt idx="12">
                  <c:v>1</c:v>
                </c:pt>
              </c:numCache>
            </c:numRef>
          </c:val>
          <c:extLst>
            <c:ext xmlns:c16="http://schemas.microsoft.com/office/drawing/2014/chart" uri="{C3380CC4-5D6E-409C-BE32-E72D297353CC}">
              <c16:uniqueId val="{00000000-E6EA-4CBC-859F-14CD80B2092E}"/>
            </c:ext>
          </c:extLst>
        </c:ser>
        <c:ser>
          <c:idx val="1"/>
          <c:order val="1"/>
          <c:tx>
            <c:strRef>
              <c:f>'AD02'!$C$26</c:f>
              <c:strCache>
                <c:ptCount val="1"/>
                <c:pt idx="0">
                  <c:v>Meta Vigencia</c:v>
                </c:pt>
              </c:strCache>
            </c:strRef>
          </c:tx>
          <c:spPr>
            <a:solidFill>
              <a:srgbClr val="FF420E"/>
            </a:solidFill>
            <a:ln w="25400">
              <a:noFill/>
            </a:ln>
          </c:spPr>
          <c:invertIfNegative val="0"/>
          <c:cat>
            <c:strRef>
              <c:f>'AD02'!$A$27:$A$39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'AD02'!$C$27:$C$39</c:f>
              <c:numCache>
                <c:formatCode>0%</c:formatCode>
                <c:ptCount val="13"/>
                <c:pt idx="0">
                  <c:v>0</c:v>
                </c:pt>
                <c:pt idx="1">
                  <c:v>0</c:v>
                </c:pt>
                <c:pt idx="2">
                  <c:v>1</c:v>
                </c:pt>
                <c:pt idx="3">
                  <c:v>1</c:v>
                </c:pt>
                <c:pt idx="4">
                  <c:v>1</c:v>
                </c:pt>
                <c:pt idx="5">
                  <c:v>0</c:v>
                </c:pt>
                <c:pt idx="6">
                  <c:v>1</c:v>
                </c:pt>
                <c:pt idx="7">
                  <c:v>1</c:v>
                </c:pt>
                <c:pt idx="8">
                  <c:v>1</c:v>
                </c:pt>
                <c:pt idx="9">
                  <c:v>1</c:v>
                </c:pt>
                <c:pt idx="10">
                  <c:v>0</c:v>
                </c:pt>
                <c:pt idx="11">
                  <c:v>0</c:v>
                </c:pt>
                <c:pt idx="12">
                  <c:v>1</c:v>
                </c:pt>
              </c:numCache>
            </c:numRef>
          </c:val>
          <c:extLst>
            <c:ext xmlns:c16="http://schemas.microsoft.com/office/drawing/2014/chart" uri="{C3380CC4-5D6E-409C-BE32-E72D297353CC}">
              <c16:uniqueId val="{00000001-E6EA-4CBC-859F-14CD80B2092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'AD02'!$D$26</c:f>
              <c:strCache>
                <c:ptCount val="1"/>
                <c:pt idx="0">
                  <c:v>Meta - Rango</c:v>
                </c:pt>
              </c:strCache>
            </c:strRef>
          </c:tx>
          <c:spPr>
            <a:ln w="38100">
              <a:solidFill>
                <a:srgbClr val="FFD320"/>
              </a:solidFill>
              <a:prstDash val="solid"/>
            </a:ln>
          </c:spPr>
          <c:marker>
            <c:symbol val="none"/>
          </c:marker>
          <c:cat>
            <c:strRef>
              <c:f>'AD02'!$A$27:$A$39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6EA-4CBC-859F-14CD80B2092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'BE01'!$B$26</c:f>
              <c:strCache>
                <c:ptCount val="1"/>
                <c:pt idx="0">
                  <c:v>Datos</c:v>
                </c:pt>
              </c:strCache>
            </c:strRef>
          </c:tx>
          <c:spPr>
            <a:solidFill>
              <a:srgbClr val="004586"/>
            </a:solidFill>
            <a:ln w="25400">
              <a:noFill/>
            </a:ln>
          </c:spPr>
          <c:invertIfNegative val="0"/>
          <c:cat>
            <c:strRef>
              <c:f>'BE01'!$A$27:$A$39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'BE01'!$B$27:$B$39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F7F-4931-9C94-73F5B334798E}"/>
            </c:ext>
          </c:extLst>
        </c:ser>
        <c:ser>
          <c:idx val="1"/>
          <c:order val="1"/>
          <c:tx>
            <c:strRef>
              <c:f>'BE01'!$C$26</c:f>
              <c:strCache>
                <c:ptCount val="1"/>
                <c:pt idx="0">
                  <c:v>Meta Vigencia</c:v>
                </c:pt>
              </c:strCache>
            </c:strRef>
          </c:tx>
          <c:spPr>
            <a:solidFill>
              <a:srgbClr val="FF420E"/>
            </a:solidFill>
            <a:ln w="25400">
              <a:noFill/>
            </a:ln>
          </c:spPr>
          <c:invertIfNegative val="0"/>
          <c:cat>
            <c:strRef>
              <c:f>'BE01'!$A$27:$A$39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'BE01'!$C$27:$C$39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3F7F-4931-9C94-73F5B334798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'BE01'!$D$26</c:f>
              <c:strCache>
                <c:ptCount val="1"/>
                <c:pt idx="0">
                  <c:v>Meta - Rango</c:v>
                </c:pt>
              </c:strCache>
            </c:strRef>
          </c:tx>
          <c:spPr>
            <a:ln w="38100">
              <a:solidFill>
                <a:srgbClr val="FFD320"/>
              </a:solidFill>
              <a:prstDash val="solid"/>
            </a:ln>
          </c:spPr>
          <c:marker>
            <c:symbol val="none"/>
          </c:marker>
          <c:cat>
            <c:strRef>
              <c:f>'BE01'!$A$27:$A$39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'BE01'!$D$27:$D$39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F7F-4931-9C94-73F5B334798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'CF02'!$B$26</c:f>
              <c:strCache>
                <c:ptCount val="1"/>
                <c:pt idx="0">
                  <c:v>Datos</c:v>
                </c:pt>
              </c:strCache>
            </c:strRef>
          </c:tx>
          <c:spPr>
            <a:solidFill>
              <a:srgbClr val="004586"/>
            </a:solidFill>
            <a:ln w="25400">
              <a:noFill/>
            </a:ln>
          </c:spPr>
          <c:invertIfNegative val="0"/>
          <c:cat>
            <c:strRef>
              <c:f>'CF02'!$A$27:$A$39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'CF02'!$B$27:$B$39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0D75-4C85-846F-CF5ED2F480A8}"/>
            </c:ext>
          </c:extLst>
        </c:ser>
        <c:ser>
          <c:idx val="1"/>
          <c:order val="1"/>
          <c:tx>
            <c:strRef>
              <c:f>'CF02'!$C$26</c:f>
              <c:strCache>
                <c:ptCount val="1"/>
                <c:pt idx="0">
                  <c:v>Meta Vigencia</c:v>
                </c:pt>
              </c:strCache>
            </c:strRef>
          </c:tx>
          <c:spPr>
            <a:solidFill>
              <a:srgbClr val="FF420E"/>
            </a:solidFill>
            <a:ln w="25400">
              <a:noFill/>
            </a:ln>
          </c:spPr>
          <c:invertIfNegative val="0"/>
          <c:cat>
            <c:strRef>
              <c:f>'CF02'!$A$27:$A$39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'CF02'!$C$27:$C$39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D75-4C85-846F-CF5ED2F480A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'CF02'!$D$26</c:f>
              <c:strCache>
                <c:ptCount val="1"/>
                <c:pt idx="0">
                  <c:v>Meta - Rango</c:v>
                </c:pt>
              </c:strCache>
            </c:strRef>
          </c:tx>
          <c:spPr>
            <a:ln w="38100">
              <a:solidFill>
                <a:srgbClr val="FFD320"/>
              </a:solidFill>
              <a:prstDash val="solid"/>
            </a:ln>
          </c:spPr>
          <c:marker>
            <c:symbol val="none"/>
          </c:marker>
          <c:cat>
            <c:strRef>
              <c:f>'CF02'!$A$27:$A$39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'CF02'!$D$27:$D$39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D75-4C85-846F-CF5ED2F480A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'CI01'!$B$26</c:f>
              <c:strCache>
                <c:ptCount val="1"/>
                <c:pt idx="0">
                  <c:v>Datos</c:v>
                </c:pt>
              </c:strCache>
            </c:strRef>
          </c:tx>
          <c:spPr>
            <a:solidFill>
              <a:srgbClr val="004586"/>
            </a:solidFill>
            <a:ln w="25400">
              <a:noFill/>
            </a:ln>
          </c:spPr>
          <c:invertIfNegative val="0"/>
          <c:cat>
            <c:strRef>
              <c:f>'CI01'!$A$27:$A$39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3F4C-4F18-9451-7695F249AE0F}"/>
            </c:ext>
          </c:extLst>
        </c:ser>
        <c:ser>
          <c:idx val="1"/>
          <c:order val="1"/>
          <c:tx>
            <c:strRef>
              <c:f>'CI01'!$C$26</c:f>
              <c:strCache>
                <c:ptCount val="1"/>
                <c:pt idx="0">
                  <c:v>Meta Vigencia</c:v>
                </c:pt>
              </c:strCache>
            </c:strRef>
          </c:tx>
          <c:spPr>
            <a:solidFill>
              <a:srgbClr val="FF420E"/>
            </a:solidFill>
            <a:ln w="25400">
              <a:noFill/>
            </a:ln>
          </c:spPr>
          <c:invertIfNegative val="0"/>
          <c:cat>
            <c:strRef>
              <c:f>'CI01'!$A$27:$A$39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3F4C-4F18-9451-7695F249AE0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'CI01'!$D$26</c:f>
              <c:strCache>
                <c:ptCount val="1"/>
                <c:pt idx="0">
                  <c:v>Meta - Rango</c:v>
                </c:pt>
              </c:strCache>
            </c:strRef>
          </c:tx>
          <c:spPr>
            <a:ln w="38100">
              <a:solidFill>
                <a:srgbClr val="FFD320"/>
              </a:solidFill>
              <a:prstDash val="solid"/>
            </a:ln>
          </c:spPr>
          <c:marker>
            <c:symbol val="none"/>
          </c:marker>
          <c:cat>
            <c:strRef>
              <c:f>'CI01'!$A$27:$A$39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F4C-4F18-9451-7695F249AE0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'CI02'!$B$26</c:f>
              <c:strCache>
                <c:ptCount val="1"/>
                <c:pt idx="0">
                  <c:v>Datos</c:v>
                </c:pt>
              </c:strCache>
            </c:strRef>
          </c:tx>
          <c:spPr>
            <a:solidFill>
              <a:srgbClr val="004586"/>
            </a:solidFill>
            <a:ln w="25400">
              <a:noFill/>
            </a:ln>
          </c:spPr>
          <c:invertIfNegative val="0"/>
          <c:cat>
            <c:strRef>
              <c:f>'CI02'!$A$27:$A$39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E5D-426C-9126-9B1D76B0D578}"/>
            </c:ext>
          </c:extLst>
        </c:ser>
        <c:ser>
          <c:idx val="1"/>
          <c:order val="1"/>
          <c:tx>
            <c:strRef>
              <c:f>'CI02'!$C$26</c:f>
              <c:strCache>
                <c:ptCount val="1"/>
                <c:pt idx="0">
                  <c:v>Meta Vigencia</c:v>
                </c:pt>
              </c:strCache>
            </c:strRef>
          </c:tx>
          <c:spPr>
            <a:solidFill>
              <a:srgbClr val="FF420E"/>
            </a:solidFill>
            <a:ln w="25400">
              <a:noFill/>
            </a:ln>
          </c:spPr>
          <c:invertIfNegative val="0"/>
          <c:cat>
            <c:strRef>
              <c:f>'CI02'!$A$27:$A$39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E5D-426C-9126-9B1D76B0D57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'CI02'!$D$26</c:f>
              <c:strCache>
                <c:ptCount val="1"/>
                <c:pt idx="0">
                  <c:v>Meta - Rango</c:v>
                </c:pt>
              </c:strCache>
            </c:strRef>
          </c:tx>
          <c:spPr>
            <a:ln w="38100">
              <a:solidFill>
                <a:srgbClr val="FFD320"/>
              </a:solidFill>
              <a:prstDash val="solid"/>
            </a:ln>
          </c:spPr>
          <c:marker>
            <c:symbol val="none"/>
          </c:marker>
          <c:cat>
            <c:strRef>
              <c:f>'CI02'!$A$27:$A$39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E5D-426C-9126-9B1D76B0D57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'CI03'!$B$26</c:f>
              <c:strCache>
                <c:ptCount val="1"/>
                <c:pt idx="0">
                  <c:v>Datos</c:v>
                </c:pt>
              </c:strCache>
            </c:strRef>
          </c:tx>
          <c:spPr>
            <a:solidFill>
              <a:srgbClr val="004586"/>
            </a:solidFill>
            <a:ln w="25400">
              <a:noFill/>
            </a:ln>
          </c:spPr>
          <c:invertIfNegative val="0"/>
          <c:cat>
            <c:strRef>
              <c:f>'CI03'!$A$27:$A$39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'CI03'!$B$27:$B$39</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0-3E9A-4130-AD09-106119625316}"/>
            </c:ext>
          </c:extLst>
        </c:ser>
        <c:ser>
          <c:idx val="1"/>
          <c:order val="1"/>
          <c:tx>
            <c:strRef>
              <c:f>'CI03'!$C$26</c:f>
              <c:strCache>
                <c:ptCount val="1"/>
                <c:pt idx="0">
                  <c:v>Meta Vigencia</c:v>
                </c:pt>
              </c:strCache>
            </c:strRef>
          </c:tx>
          <c:spPr>
            <a:solidFill>
              <a:srgbClr val="FF420E"/>
            </a:solidFill>
            <a:ln w="25400">
              <a:noFill/>
            </a:ln>
          </c:spPr>
          <c:invertIfNegative val="0"/>
          <c:cat>
            <c:strRef>
              <c:f>'CI03'!$A$27:$A$39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'CI03'!$C$27:$C$39</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1</c:v>
                </c:pt>
              </c:numCache>
            </c:numRef>
          </c:val>
          <c:extLst>
            <c:ext xmlns:c16="http://schemas.microsoft.com/office/drawing/2014/chart" uri="{C3380CC4-5D6E-409C-BE32-E72D297353CC}">
              <c16:uniqueId val="{00000001-3E9A-4130-AD09-10611962531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'CI03'!$D$26</c:f>
              <c:strCache>
                <c:ptCount val="1"/>
                <c:pt idx="0">
                  <c:v>Meta - Rango</c:v>
                </c:pt>
              </c:strCache>
            </c:strRef>
          </c:tx>
          <c:spPr>
            <a:ln w="38100">
              <a:solidFill>
                <a:srgbClr val="FFD320"/>
              </a:solidFill>
              <a:prstDash val="solid"/>
            </a:ln>
          </c:spPr>
          <c:marker>
            <c:symbol val="none"/>
          </c:marker>
          <c:cat>
            <c:strRef>
              <c:f>'CI03'!$A$27:$A$39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E9A-4130-AD09-10611962531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'CI04'!$B$26</c:f>
              <c:strCache>
                <c:ptCount val="1"/>
                <c:pt idx="0">
                  <c:v>Datos</c:v>
                </c:pt>
              </c:strCache>
            </c:strRef>
          </c:tx>
          <c:spPr>
            <a:solidFill>
              <a:srgbClr val="004586"/>
            </a:solidFill>
            <a:ln w="25400">
              <a:noFill/>
            </a:ln>
          </c:spPr>
          <c:invertIfNegative val="0"/>
          <c:cat>
            <c:strRef>
              <c:f>'CI04'!$A$27:$A$39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'CI04'!$B$27:$B$39</c:f>
              <c:numCache>
                <c:formatCode>0%</c:formatCode>
                <c:ptCount val="13"/>
                <c:pt idx="0">
                  <c:v>0</c:v>
                </c:pt>
                <c:pt idx="1">
                  <c:v>0</c:v>
                </c:pt>
                <c:pt idx="2">
                  <c:v>0.68110554388233391</c:v>
                </c:pt>
                <c:pt idx="3">
                  <c:v>0</c:v>
                </c:pt>
                <c:pt idx="4">
                  <c:v>0</c:v>
                </c:pt>
                <c:pt idx="5">
                  <c:v>0.63870515293030072</c:v>
                </c:pt>
                <c:pt idx="6">
                  <c:v>0</c:v>
                </c:pt>
                <c:pt idx="7">
                  <c:v>0</c:v>
                </c:pt>
                <c:pt idx="8">
                  <c:v>0.67988017563297631</c:v>
                </c:pt>
                <c:pt idx="9">
                  <c:v>0</c:v>
                </c:pt>
                <c:pt idx="10">
                  <c:v>0</c:v>
                </c:pt>
                <c:pt idx="11">
                  <c:v>0.69928265417953572</c:v>
                </c:pt>
                <c:pt idx="12">
                  <c:v>0.67806425108865331</c:v>
                </c:pt>
              </c:numCache>
            </c:numRef>
          </c:val>
          <c:extLst>
            <c:ext xmlns:c16="http://schemas.microsoft.com/office/drawing/2014/chart" uri="{C3380CC4-5D6E-409C-BE32-E72D297353CC}">
              <c16:uniqueId val="{00000000-9CC3-4423-9E3A-FFA8886917B2}"/>
            </c:ext>
          </c:extLst>
        </c:ser>
        <c:ser>
          <c:idx val="1"/>
          <c:order val="1"/>
          <c:tx>
            <c:strRef>
              <c:f>'CI04'!$C$26</c:f>
              <c:strCache>
                <c:ptCount val="1"/>
                <c:pt idx="0">
                  <c:v>Meta Vigencia</c:v>
                </c:pt>
              </c:strCache>
            </c:strRef>
          </c:tx>
          <c:spPr>
            <a:solidFill>
              <a:srgbClr val="FF420E"/>
            </a:solidFill>
            <a:ln w="25400">
              <a:noFill/>
            </a:ln>
          </c:spPr>
          <c:invertIfNegative val="0"/>
          <c:cat>
            <c:strRef>
              <c:f>'CI04'!$A$27:$A$39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c:v>
                </c:pt>
              </c:numCache>
            </c:numRef>
          </c:val>
          <c:extLst>
            <c:ext xmlns:c16="http://schemas.microsoft.com/office/drawing/2014/chart" uri="{C3380CC4-5D6E-409C-BE32-E72D297353CC}">
              <c16:uniqueId val="{00000001-9CC3-4423-9E3A-FFA8886917B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'CI04'!$D$26</c:f>
              <c:strCache>
                <c:ptCount val="1"/>
                <c:pt idx="0">
                  <c:v>Meta - Rango</c:v>
                </c:pt>
              </c:strCache>
            </c:strRef>
          </c:tx>
          <c:spPr>
            <a:ln w="38100">
              <a:solidFill>
                <a:srgbClr val="FFD320"/>
              </a:solidFill>
              <a:prstDash val="solid"/>
            </a:ln>
          </c:spPr>
          <c:marker>
            <c:symbol val="none"/>
          </c:marker>
          <c:cat>
            <c:strRef>
              <c:f>'CI04'!$A$27:$A$39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CC3-4423-9E3A-FFA8886917B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'CI05'!$B$26</c:f>
              <c:strCache>
                <c:ptCount val="1"/>
                <c:pt idx="0">
                  <c:v>Datos</c:v>
                </c:pt>
              </c:strCache>
            </c:strRef>
          </c:tx>
          <c:spPr>
            <a:solidFill>
              <a:srgbClr val="004586"/>
            </a:solidFill>
            <a:ln w="25400">
              <a:noFill/>
            </a:ln>
          </c:spPr>
          <c:invertIfNegative val="0"/>
          <c:cat>
            <c:strRef>
              <c:f>'CI05'!$A$27:$A$39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'CI05'!$B$27:$B$39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21C8-4768-84BF-C66A88AEBC87}"/>
            </c:ext>
          </c:extLst>
        </c:ser>
        <c:ser>
          <c:idx val="1"/>
          <c:order val="1"/>
          <c:tx>
            <c:strRef>
              <c:f>'CI05'!$C$26</c:f>
              <c:strCache>
                <c:ptCount val="1"/>
                <c:pt idx="0">
                  <c:v>Meta Vigencia</c:v>
                </c:pt>
              </c:strCache>
            </c:strRef>
          </c:tx>
          <c:spPr>
            <a:solidFill>
              <a:srgbClr val="FF420E"/>
            </a:solidFill>
            <a:ln w="25400">
              <a:noFill/>
            </a:ln>
          </c:spPr>
          <c:invertIfNegative val="0"/>
          <c:cat>
            <c:strRef>
              <c:f>'CI05'!$A$27:$A$39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'CI05'!$C$27:$C$39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21C8-4768-84BF-C66A88AEBC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'CI05'!$D$26</c:f>
              <c:strCache>
                <c:ptCount val="1"/>
                <c:pt idx="0">
                  <c:v>Meta - Rango</c:v>
                </c:pt>
              </c:strCache>
            </c:strRef>
          </c:tx>
          <c:spPr>
            <a:ln w="38100">
              <a:solidFill>
                <a:srgbClr val="FFD320"/>
              </a:solidFill>
              <a:prstDash val="solid"/>
            </a:ln>
          </c:spPr>
          <c:marker>
            <c:symbol val="none"/>
          </c:marker>
          <c:cat>
            <c:strRef>
              <c:f>'CI05'!$A$27:$A$39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'CI05'!$D$27:$D$39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21C8-4768-84BF-C66A88AEBC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'CJ01'!$B$26</c:f>
              <c:strCache>
                <c:ptCount val="1"/>
                <c:pt idx="0">
                  <c:v>Datos</c:v>
                </c:pt>
              </c:strCache>
            </c:strRef>
          </c:tx>
          <c:spPr>
            <a:solidFill>
              <a:srgbClr val="004586"/>
            </a:solidFill>
            <a:ln w="25400">
              <a:noFill/>
            </a:ln>
          </c:spPr>
          <c:invertIfNegative val="0"/>
          <c:cat>
            <c:strRef>
              <c:f>'CJ01'!$A$27:$A$39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'CJ01'!$B$27:$B$39</c:f>
              <c:numCache>
                <c:formatCode>0%</c:formatCode>
                <c:ptCount val="13"/>
                <c:pt idx="0">
                  <c:v>0</c:v>
                </c:pt>
                <c:pt idx="1">
                  <c:v>0</c:v>
                </c:pt>
                <c:pt idx="2">
                  <c:v>0</c:v>
                </c:pt>
                <c:pt idx="3">
                  <c:v>0</c:v>
                </c:pt>
                <c:pt idx="4">
                  <c:v>0</c:v>
                </c:pt>
                <c:pt idx="5">
                  <c:v>8.1966380030193894E-2</c:v>
                </c:pt>
                <c:pt idx="6">
                  <c:v>0</c:v>
                </c:pt>
                <c:pt idx="7">
                  <c:v>0</c:v>
                </c:pt>
                <c:pt idx="8">
                  <c:v>0</c:v>
                </c:pt>
                <c:pt idx="9">
                  <c:v>0</c:v>
                </c:pt>
                <c:pt idx="10">
                  <c:v>0</c:v>
                </c:pt>
                <c:pt idx="11">
                  <c:v>5.9501190013056018</c:v>
                </c:pt>
                <c:pt idx="12">
                  <c:v>0.92629042975841536</c:v>
                </c:pt>
              </c:numCache>
            </c:numRef>
          </c:val>
          <c:extLst>
            <c:ext xmlns:c16="http://schemas.microsoft.com/office/drawing/2014/chart" uri="{C3380CC4-5D6E-409C-BE32-E72D297353CC}">
              <c16:uniqueId val="{00000000-7BB5-4E76-BFD6-507C16F54FFE}"/>
            </c:ext>
          </c:extLst>
        </c:ser>
        <c:ser>
          <c:idx val="1"/>
          <c:order val="1"/>
          <c:tx>
            <c:strRef>
              <c:f>'CJ01'!$C$26</c:f>
              <c:strCache>
                <c:ptCount val="1"/>
                <c:pt idx="0">
                  <c:v>Meta Vigencia</c:v>
                </c:pt>
              </c:strCache>
            </c:strRef>
          </c:tx>
          <c:spPr>
            <a:solidFill>
              <a:srgbClr val="FF420E"/>
            </a:solidFill>
            <a:ln w="25400">
              <a:noFill/>
            </a:ln>
          </c:spPr>
          <c:invertIfNegative val="0"/>
          <c:cat>
            <c:strRef>
              <c:f>'CJ01'!$A$27:$A$39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0.15</c:v>
                </c:pt>
              </c:numCache>
            </c:numRef>
          </c:val>
          <c:extLst>
            <c:ext xmlns:c16="http://schemas.microsoft.com/office/drawing/2014/chart" uri="{C3380CC4-5D6E-409C-BE32-E72D297353CC}">
              <c16:uniqueId val="{00000001-7BB5-4E76-BFD6-507C16F54FF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'CJ01'!$D$26</c:f>
              <c:strCache>
                <c:ptCount val="1"/>
                <c:pt idx="0">
                  <c:v>Meta - Rango</c:v>
                </c:pt>
              </c:strCache>
            </c:strRef>
          </c:tx>
          <c:spPr>
            <a:ln w="38100">
              <a:solidFill>
                <a:srgbClr val="FFD320"/>
              </a:solidFill>
              <a:prstDash val="solid"/>
            </a:ln>
          </c:spPr>
          <c:marker>
            <c:symbol val="none"/>
          </c:marker>
          <c:cat>
            <c:strRef>
              <c:f>'CJ01'!$A$27:$A$39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BB5-4E76-BFD6-507C16F54FF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'CJ03'!$B$26</c:f>
              <c:strCache>
                <c:ptCount val="1"/>
                <c:pt idx="0">
                  <c:v>Datos</c:v>
                </c:pt>
              </c:strCache>
            </c:strRef>
          </c:tx>
          <c:spPr>
            <a:solidFill>
              <a:srgbClr val="004586"/>
            </a:solidFill>
            <a:ln w="25400">
              <a:noFill/>
            </a:ln>
          </c:spPr>
          <c:invertIfNegative val="0"/>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'CJ03'!$B$27:$B$39</c:f>
              <c:numCache>
                <c:formatCode>0%</c:formatCode>
                <c:ptCount val="13"/>
                <c:pt idx="0">
                  <c:v>0</c:v>
                </c:pt>
                <c:pt idx="1">
                  <c:v>0</c:v>
                </c:pt>
                <c:pt idx="2">
                  <c:v>0</c:v>
                </c:pt>
                <c:pt idx="3">
                  <c:v>0</c:v>
                </c:pt>
                <c:pt idx="4">
                  <c:v>0</c:v>
                </c:pt>
                <c:pt idx="5">
                  <c:v>3.1766199404000002</c:v>
                </c:pt>
                <c:pt idx="6">
                  <c:v>0</c:v>
                </c:pt>
                <c:pt idx="7">
                  <c:v>0</c:v>
                </c:pt>
                <c:pt idx="8">
                  <c:v>0</c:v>
                </c:pt>
                <c:pt idx="9">
                  <c:v>0</c:v>
                </c:pt>
                <c:pt idx="10">
                  <c:v>0</c:v>
                </c:pt>
                <c:pt idx="11">
                  <c:v>3.7347069691999999</c:v>
                </c:pt>
                <c:pt idx="12">
                  <c:v>3.4556634547999998</c:v>
                </c:pt>
              </c:numCache>
            </c:numRef>
          </c:val>
          <c:extLst>
            <c:ext xmlns:c16="http://schemas.microsoft.com/office/drawing/2014/chart" uri="{C3380CC4-5D6E-409C-BE32-E72D297353CC}">
              <c16:uniqueId val="{00000000-89CF-41C3-8278-4D70FDE964B3}"/>
            </c:ext>
          </c:extLst>
        </c:ser>
        <c:ser>
          <c:idx val="1"/>
          <c:order val="1"/>
          <c:tx>
            <c:strRef>
              <c:f>'CJ03'!$C$26</c:f>
              <c:strCache>
                <c:ptCount val="1"/>
                <c:pt idx="0">
                  <c:v>Meta Vigencia</c:v>
                </c:pt>
              </c:strCache>
            </c:strRef>
          </c:tx>
          <c:spPr>
            <a:solidFill>
              <a:srgbClr val="FF420E"/>
            </a:solidFill>
            <a:ln w="25400">
              <a:noFill/>
            </a:ln>
          </c:spPr>
          <c:invertIfNegative val="0"/>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9CF-41C3-8278-4D70FDE964B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'CJ03'!$D$26</c:f>
              <c:strCache>
                <c:ptCount val="1"/>
                <c:pt idx="0">
                  <c:v>Meta - Rango</c:v>
                </c:pt>
              </c:strCache>
            </c:strRef>
          </c:tx>
          <c:spPr>
            <a:ln w="38100">
              <a:solidFill>
                <a:srgbClr val="FFD320"/>
              </a:solidFill>
              <a:prstDash val="solid"/>
            </a:ln>
          </c:spPr>
          <c:marker>
            <c:symbol val="none"/>
          </c:marker>
          <c:cat>
            <c:strRef>
              <c:f>'CJ03'!$A$27:$A$39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'CJ03'!$D$27:$D$39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89CF-41C3-8278-4D70FDE964B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'CS02'!$B$26</c:f>
              <c:strCache>
                <c:ptCount val="1"/>
                <c:pt idx="0">
                  <c:v>Datos</c:v>
                </c:pt>
              </c:strCache>
            </c:strRef>
          </c:tx>
          <c:spPr>
            <a:solidFill>
              <a:srgbClr val="004586"/>
            </a:solidFill>
            <a:ln w="25400">
              <a:noFill/>
            </a:ln>
          </c:spPr>
          <c:invertIfNegative val="0"/>
          <c:cat>
            <c:strRef>
              <c:f>'CS02'!$A$27:$A$39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'CS02'!$B$27:$B$39</c:f>
              <c:numCache>
                <c:formatCode>0%</c:formatCode>
                <c:ptCount val="13"/>
                <c:pt idx="0">
                  <c:v>0</c:v>
                </c:pt>
                <c:pt idx="1">
                  <c:v>0</c:v>
                </c:pt>
                <c:pt idx="2">
                  <c:v>0</c:v>
                </c:pt>
                <c:pt idx="3">
                  <c:v>0</c:v>
                </c:pt>
                <c:pt idx="4">
                  <c:v>0</c:v>
                </c:pt>
                <c:pt idx="5">
                  <c:v>0</c:v>
                </c:pt>
                <c:pt idx="6">
                  <c:v>0</c:v>
                </c:pt>
                <c:pt idx="7">
                  <c:v>0</c:v>
                </c:pt>
                <c:pt idx="8">
                  <c:v>0</c:v>
                </c:pt>
                <c:pt idx="9">
                  <c:v>1.5881000000000001</c:v>
                </c:pt>
                <c:pt idx="10">
                  <c:v>0</c:v>
                </c:pt>
                <c:pt idx="11">
                  <c:v>1.252</c:v>
                </c:pt>
                <c:pt idx="12">
                  <c:v>1.5320833333333332</c:v>
                </c:pt>
              </c:numCache>
            </c:numRef>
          </c:val>
          <c:extLst>
            <c:ext xmlns:c16="http://schemas.microsoft.com/office/drawing/2014/chart" uri="{C3380CC4-5D6E-409C-BE32-E72D297353CC}">
              <c16:uniqueId val="{00000000-A7CB-4431-9A77-DF8C9D1E3498}"/>
            </c:ext>
          </c:extLst>
        </c:ser>
        <c:ser>
          <c:idx val="1"/>
          <c:order val="1"/>
          <c:tx>
            <c:strRef>
              <c:f>'CS02'!$C$26</c:f>
              <c:strCache>
                <c:ptCount val="1"/>
                <c:pt idx="0">
                  <c:v>Meta Vigencia</c:v>
                </c:pt>
              </c:strCache>
            </c:strRef>
          </c:tx>
          <c:spPr>
            <a:solidFill>
              <a:srgbClr val="FF420E"/>
            </a:solidFill>
            <a:ln w="25400">
              <a:noFill/>
            </a:ln>
          </c:spPr>
          <c:invertIfNegative val="0"/>
          <c:cat>
            <c:strRef>
              <c:f>'CS02'!$A$27:$A$39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'CS02'!$C$27:$C$39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A7CB-4431-9A77-DF8C9D1E349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'CS02'!$D$26</c:f>
              <c:strCache>
                <c:ptCount val="1"/>
                <c:pt idx="0">
                  <c:v>Meta - Rango</c:v>
                </c:pt>
              </c:strCache>
            </c:strRef>
          </c:tx>
          <c:spPr>
            <a:ln w="38100">
              <a:solidFill>
                <a:srgbClr val="FFD320"/>
              </a:solidFill>
              <a:prstDash val="solid"/>
            </a:ln>
          </c:spPr>
          <c:marker>
            <c:symbol val="none"/>
          </c:marker>
          <c:cat>
            <c:strRef>
              <c:f>'CS02'!$A$27:$A$39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7CB-4431-9A77-DF8C9D1E349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'AD03'!$B$26</c:f>
              <c:strCache>
                <c:ptCount val="1"/>
                <c:pt idx="0">
                  <c:v>Datos</c:v>
                </c:pt>
              </c:strCache>
            </c:strRef>
          </c:tx>
          <c:spPr>
            <a:solidFill>
              <a:srgbClr val="004586"/>
            </a:solidFill>
            <a:ln w="25400">
              <a:noFill/>
            </a:ln>
          </c:spPr>
          <c:invertIfNegative val="0"/>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'AD03'!$B$27:$B$39</c:f>
              <c:numCache>
                <c:formatCode>0%</c:formatCode>
                <c:ptCount val="13"/>
                <c:pt idx="0">
                  <c:v>0</c:v>
                </c:pt>
                <c:pt idx="1">
                  <c:v>0</c:v>
                </c:pt>
                <c:pt idx="2">
                  <c:v>0</c:v>
                </c:pt>
                <c:pt idx="3">
                  <c:v>0</c:v>
                </c:pt>
                <c:pt idx="4">
                  <c:v>1</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70E0-4F35-AC3A-3E9DC92100DF}"/>
            </c:ext>
          </c:extLst>
        </c:ser>
        <c:ser>
          <c:idx val="1"/>
          <c:order val="1"/>
          <c:tx>
            <c:strRef>
              <c:f>'AD03'!$C$26</c:f>
              <c:strCache>
                <c:ptCount val="1"/>
                <c:pt idx="0">
                  <c:v>Meta Vigencia</c:v>
                </c:pt>
              </c:strCache>
            </c:strRef>
          </c:tx>
          <c:spPr>
            <a:solidFill>
              <a:srgbClr val="FF420E"/>
            </a:solidFill>
            <a:ln w="25400">
              <a:noFill/>
            </a:ln>
          </c:spPr>
          <c:invertIfNegative val="0"/>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'AD03'!$C$27:$C$39</c:f>
              <c:numCache>
                <c:formatCode>0%</c:formatCode>
                <c:ptCount val="13"/>
                <c:pt idx="0">
                  <c:v>0</c:v>
                </c:pt>
                <c:pt idx="1">
                  <c:v>0</c:v>
                </c:pt>
                <c:pt idx="2">
                  <c:v>0</c:v>
                </c:pt>
                <c:pt idx="3">
                  <c:v>0</c:v>
                </c:pt>
                <c:pt idx="4">
                  <c:v>1</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70E0-4F35-AC3A-3E9DC92100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'AD03'!$D$26</c:f>
              <c:strCache>
                <c:ptCount val="1"/>
                <c:pt idx="0">
                  <c:v>Meta - Rango</c:v>
                </c:pt>
              </c:strCache>
            </c:strRef>
          </c:tx>
          <c:spPr>
            <a:ln w="38100">
              <a:solidFill>
                <a:srgbClr val="FFD320"/>
              </a:solidFill>
              <a:prstDash val="solid"/>
            </a:ln>
          </c:spPr>
          <c:marker>
            <c:symbol val="none"/>
          </c:marker>
          <c:cat>
            <c:strRef>
              <c:f>'AD03'!$A$27:$A$39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70E0-4F35-AC3A-3E9DC92100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'CS06'!$B$26</c:f>
              <c:strCache>
                <c:ptCount val="1"/>
                <c:pt idx="0">
                  <c:v>Datos</c:v>
                </c:pt>
              </c:strCache>
            </c:strRef>
          </c:tx>
          <c:spPr>
            <a:solidFill>
              <a:srgbClr val="004586"/>
            </a:solidFill>
            <a:ln w="25400">
              <a:noFill/>
            </a:ln>
          </c:spPr>
          <c:invertIfNegative val="0"/>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'CS06'!$B$27:$B$39</c:f>
              <c:numCache>
                <c:formatCode>0%</c:formatCode>
                <c:ptCount val="13"/>
                <c:pt idx="0">
                  <c:v>0</c:v>
                </c:pt>
                <c:pt idx="1">
                  <c:v>0</c:v>
                </c:pt>
                <c:pt idx="2">
                  <c:v>0</c:v>
                </c:pt>
                <c:pt idx="3">
                  <c:v>0</c:v>
                </c:pt>
                <c:pt idx="4">
                  <c:v>0</c:v>
                </c:pt>
                <c:pt idx="5">
                  <c:v>0</c:v>
                </c:pt>
                <c:pt idx="6">
                  <c:v>0</c:v>
                </c:pt>
                <c:pt idx="7">
                  <c:v>0</c:v>
                </c:pt>
                <c:pt idx="8">
                  <c:v>0</c:v>
                </c:pt>
                <c:pt idx="9">
                  <c:v>0.33333333333333331</c:v>
                </c:pt>
                <c:pt idx="10">
                  <c:v>0</c:v>
                </c:pt>
                <c:pt idx="11">
                  <c:v>3</c:v>
                </c:pt>
                <c:pt idx="12">
                  <c:v>1</c:v>
                </c:pt>
              </c:numCache>
            </c:numRef>
          </c:val>
          <c:extLst>
            <c:ext xmlns:c16="http://schemas.microsoft.com/office/drawing/2014/chart" uri="{C3380CC4-5D6E-409C-BE32-E72D297353CC}">
              <c16:uniqueId val="{00000000-226B-43FB-8AE6-EDA56D5073CC}"/>
            </c:ext>
          </c:extLst>
        </c:ser>
        <c:ser>
          <c:idx val="1"/>
          <c:order val="1"/>
          <c:tx>
            <c:strRef>
              <c:f>'CS06'!$C$26</c:f>
              <c:strCache>
                <c:ptCount val="1"/>
                <c:pt idx="0">
                  <c:v>Meta Vigencia</c:v>
                </c:pt>
              </c:strCache>
            </c:strRef>
          </c:tx>
          <c:spPr>
            <a:solidFill>
              <a:srgbClr val="FF420E"/>
            </a:solidFill>
            <a:ln w="25400">
              <a:noFill/>
            </a:ln>
          </c:spPr>
          <c:invertIfNegative val="0"/>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226B-43FB-8AE6-EDA56D5073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'CS06'!$D$26</c:f>
              <c:strCache>
                <c:ptCount val="1"/>
                <c:pt idx="0">
                  <c:v>Meta - Rango</c:v>
                </c:pt>
              </c:strCache>
            </c:strRef>
          </c:tx>
          <c:spPr>
            <a:ln w="38100">
              <a:solidFill>
                <a:srgbClr val="FFD320"/>
              </a:solidFill>
              <a:prstDash val="solid"/>
            </a:ln>
          </c:spPr>
          <c:marker>
            <c:symbol val="none"/>
          </c:marker>
          <c:cat>
            <c:strRef>
              <c:f>'CS06'!$A$27:$A$39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26B-43FB-8AE6-EDA56D5073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'CS08'!$B$26</c:f>
              <c:strCache>
                <c:ptCount val="1"/>
                <c:pt idx="0">
                  <c:v>Datos</c:v>
                </c:pt>
              </c:strCache>
            </c:strRef>
          </c:tx>
          <c:spPr>
            <a:solidFill>
              <a:srgbClr val="004586"/>
            </a:solidFill>
            <a:ln w="25400">
              <a:noFill/>
            </a:ln>
          </c:spPr>
          <c:invertIfNegative val="0"/>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'CS08'!$B$27:$B$39</c:f>
              <c:numCache>
                <c:formatCode>0%</c:formatCode>
                <c:ptCount val="13"/>
                <c:pt idx="0">
                  <c:v>0</c:v>
                </c:pt>
                <c:pt idx="1">
                  <c:v>0</c:v>
                </c:pt>
                <c:pt idx="2">
                  <c:v>0</c:v>
                </c:pt>
                <c:pt idx="3">
                  <c:v>0</c:v>
                </c:pt>
                <c:pt idx="4">
                  <c:v>0</c:v>
                </c:pt>
                <c:pt idx="5">
                  <c:v>0</c:v>
                </c:pt>
                <c:pt idx="6">
                  <c:v>0</c:v>
                </c:pt>
                <c:pt idx="7">
                  <c:v>0</c:v>
                </c:pt>
                <c:pt idx="8">
                  <c:v>0</c:v>
                </c:pt>
                <c:pt idx="9">
                  <c:v>0.92100192678227355</c:v>
                </c:pt>
                <c:pt idx="10">
                  <c:v>0</c:v>
                </c:pt>
                <c:pt idx="11">
                  <c:v>1</c:v>
                </c:pt>
                <c:pt idx="12">
                  <c:v>0.92678571428571432</c:v>
                </c:pt>
              </c:numCache>
            </c:numRef>
          </c:val>
          <c:extLst>
            <c:ext xmlns:c16="http://schemas.microsoft.com/office/drawing/2014/chart" uri="{C3380CC4-5D6E-409C-BE32-E72D297353CC}">
              <c16:uniqueId val="{00000000-01CD-4846-A95E-C502482C7BB7}"/>
            </c:ext>
          </c:extLst>
        </c:ser>
        <c:ser>
          <c:idx val="1"/>
          <c:order val="1"/>
          <c:tx>
            <c:strRef>
              <c:f>'CS08'!$C$26</c:f>
              <c:strCache>
                <c:ptCount val="1"/>
                <c:pt idx="0">
                  <c:v>Meta Vigencia</c:v>
                </c:pt>
              </c:strCache>
            </c:strRef>
          </c:tx>
          <c:spPr>
            <a:solidFill>
              <a:srgbClr val="FF420E"/>
            </a:solidFill>
            <a:ln w="25400">
              <a:noFill/>
            </a:ln>
          </c:spPr>
          <c:invertIfNegative val="0"/>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01CD-4846-A95E-C502482C7BB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'CS08'!$D$26</c:f>
              <c:strCache>
                <c:ptCount val="1"/>
                <c:pt idx="0">
                  <c:v>Meta - Rango</c:v>
                </c:pt>
              </c:strCache>
            </c:strRef>
          </c:tx>
          <c:spPr>
            <a:ln w="38100">
              <a:solidFill>
                <a:srgbClr val="FFD320"/>
              </a:solidFill>
              <a:prstDash val="solid"/>
            </a:ln>
          </c:spPr>
          <c:marker>
            <c:symbol val="none"/>
          </c:marker>
          <c:cat>
            <c:strRef>
              <c:f>'CS08'!$A$27:$A$39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1CD-4846-A95E-C502482C7BB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'CS10'!$B$26</c:f>
              <c:strCache>
                <c:ptCount val="1"/>
                <c:pt idx="0">
                  <c:v>Datos</c:v>
                </c:pt>
              </c:strCache>
            </c:strRef>
          </c:tx>
          <c:spPr>
            <a:solidFill>
              <a:srgbClr val="004586"/>
            </a:solidFill>
            <a:ln w="25400">
              <a:noFill/>
            </a:ln>
          </c:spPr>
          <c:invertIfNegative val="0"/>
          <c:cat>
            <c:strRef>
              <c:f>'CS10'!$A$27:$A$39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'CS10'!$B$27:$B$39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0-0D49-4D53-8740-663571BC6EDC}"/>
            </c:ext>
          </c:extLst>
        </c:ser>
        <c:ser>
          <c:idx val="1"/>
          <c:order val="1"/>
          <c:tx>
            <c:strRef>
              <c:f>'CS10'!$C$26</c:f>
              <c:strCache>
                <c:ptCount val="1"/>
                <c:pt idx="0">
                  <c:v>Meta Vigencia</c:v>
                </c:pt>
              </c:strCache>
            </c:strRef>
          </c:tx>
          <c:spPr>
            <a:solidFill>
              <a:srgbClr val="FF420E"/>
            </a:solidFill>
            <a:ln w="25400">
              <a:noFill/>
            </a:ln>
          </c:spPr>
          <c:invertIfNegative val="0"/>
          <c:cat>
            <c:strRef>
              <c:f>'CS10'!$A$27:$A$39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'CS10'!$C$27:$C$39</c:f>
              <c:numCache>
                <c:formatCode>0%</c:formatCode>
                <c:ptCount val="13"/>
                <c:pt idx="0">
                  <c:v>0</c:v>
                </c:pt>
                <c:pt idx="1">
                  <c:v>0</c:v>
                </c:pt>
                <c:pt idx="2">
                  <c:v>0</c:v>
                </c:pt>
                <c:pt idx="3">
                  <c:v>0</c:v>
                </c:pt>
                <c:pt idx="4">
                  <c:v>0</c:v>
                </c:pt>
                <c:pt idx="5">
                  <c:v>0</c:v>
                </c:pt>
                <c:pt idx="6">
                  <c:v>0</c:v>
                </c:pt>
                <c:pt idx="7">
                  <c:v>0</c:v>
                </c:pt>
                <c:pt idx="8">
                  <c:v>0</c:v>
                </c:pt>
                <c:pt idx="9">
                  <c:v>1</c:v>
                </c:pt>
                <c:pt idx="10">
                  <c:v>0</c:v>
                </c:pt>
                <c:pt idx="11">
                  <c:v>1</c:v>
                </c:pt>
                <c:pt idx="12">
                  <c:v>1</c:v>
                </c:pt>
              </c:numCache>
            </c:numRef>
          </c:val>
          <c:extLst>
            <c:ext xmlns:c16="http://schemas.microsoft.com/office/drawing/2014/chart" uri="{C3380CC4-5D6E-409C-BE32-E72D297353CC}">
              <c16:uniqueId val="{00000001-0D49-4D53-8740-663571BC6ED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'CS10'!$D$26</c:f>
              <c:strCache>
                <c:ptCount val="1"/>
                <c:pt idx="0">
                  <c:v>Meta - Rango</c:v>
                </c:pt>
              </c:strCache>
            </c:strRef>
          </c:tx>
          <c:spPr>
            <a:ln w="38100">
              <a:solidFill>
                <a:srgbClr val="FFD320"/>
              </a:solidFill>
              <a:prstDash val="solid"/>
            </a:ln>
          </c:spPr>
          <c:marker>
            <c:symbol val="none"/>
          </c:marker>
          <c:cat>
            <c:strRef>
              <c:f>'CS10'!$A$27:$A$39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'CS10'!$D$27:$D$39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D49-4D53-8740-663571BC6ED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'EP01'!$B$26</c:f>
              <c:strCache>
                <c:ptCount val="1"/>
                <c:pt idx="0">
                  <c:v>Datos</c:v>
                </c:pt>
              </c:strCache>
            </c:strRef>
          </c:tx>
          <c:spPr>
            <a:solidFill>
              <a:srgbClr val="004586"/>
            </a:solidFill>
            <a:ln w="25400">
              <a:noFill/>
            </a:ln>
          </c:spPr>
          <c:invertIfNegative val="0"/>
          <c:cat>
            <c:strRef>
              <c:f>'EP01'!$A$27:$A$39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'EP01'!$B$27:$B$39</c:f>
              <c:numCache>
                <c:formatCode>0%</c:formatCode>
                <c:ptCount val="13"/>
                <c:pt idx="0">
                  <c:v>0</c:v>
                </c:pt>
                <c:pt idx="1">
                  <c:v>1</c:v>
                </c:pt>
                <c:pt idx="2">
                  <c:v>1</c:v>
                </c:pt>
                <c:pt idx="3">
                  <c:v>1</c:v>
                </c:pt>
                <c:pt idx="4">
                  <c:v>1</c:v>
                </c:pt>
                <c:pt idx="5">
                  <c:v>1</c:v>
                </c:pt>
                <c:pt idx="6">
                  <c:v>1</c:v>
                </c:pt>
                <c:pt idx="7">
                  <c:v>1</c:v>
                </c:pt>
                <c:pt idx="8">
                  <c:v>1</c:v>
                </c:pt>
                <c:pt idx="9">
                  <c:v>0.5</c:v>
                </c:pt>
                <c:pt idx="10">
                  <c:v>2</c:v>
                </c:pt>
                <c:pt idx="11">
                  <c:v>1</c:v>
                </c:pt>
                <c:pt idx="12">
                  <c:v>1</c:v>
                </c:pt>
              </c:numCache>
            </c:numRef>
          </c:val>
          <c:extLst>
            <c:ext xmlns:c16="http://schemas.microsoft.com/office/drawing/2014/chart" uri="{C3380CC4-5D6E-409C-BE32-E72D297353CC}">
              <c16:uniqueId val="{00000000-C28C-40EE-B362-7228BF2966BA}"/>
            </c:ext>
          </c:extLst>
        </c:ser>
        <c:ser>
          <c:idx val="1"/>
          <c:order val="1"/>
          <c:tx>
            <c:strRef>
              <c:f>'EP01'!$C$26</c:f>
              <c:strCache>
                <c:ptCount val="1"/>
                <c:pt idx="0">
                  <c:v>Meta Vigencia</c:v>
                </c:pt>
              </c:strCache>
            </c:strRef>
          </c:tx>
          <c:spPr>
            <a:solidFill>
              <a:srgbClr val="FF420E"/>
            </a:solidFill>
            <a:ln w="25400">
              <a:noFill/>
            </a:ln>
          </c:spPr>
          <c:invertIfNegative val="0"/>
          <c:cat>
            <c:strRef>
              <c:f>'EP01'!$A$27:$A$39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'EP01'!$C$27:$C$39</c:f>
              <c:numCache>
                <c:formatCode>0%</c:formatCode>
                <c:ptCount val="13"/>
                <c:pt idx="0">
                  <c:v>0</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C28C-40EE-B362-7228BF2966B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'EP01'!$D$26</c:f>
              <c:strCache>
                <c:ptCount val="1"/>
                <c:pt idx="0">
                  <c:v>Meta - Rango</c:v>
                </c:pt>
              </c:strCache>
            </c:strRef>
          </c:tx>
          <c:spPr>
            <a:ln w="38100">
              <a:solidFill>
                <a:srgbClr val="FFD320"/>
              </a:solidFill>
              <a:prstDash val="solid"/>
            </a:ln>
          </c:spPr>
          <c:marker>
            <c:symbol val="none"/>
          </c:marker>
          <c:cat>
            <c:strRef>
              <c:f>'EP01'!$A$27:$A$39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28C-40EE-B362-7228BF2966B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'EP02'!$B$26</c:f>
              <c:strCache>
                <c:ptCount val="1"/>
                <c:pt idx="0">
                  <c:v>Datos</c:v>
                </c:pt>
              </c:strCache>
            </c:strRef>
          </c:tx>
          <c:spPr>
            <a:solidFill>
              <a:srgbClr val="004586"/>
            </a:solidFill>
            <a:ln w="25400">
              <a:noFill/>
            </a:ln>
          </c:spPr>
          <c:invertIfNegative val="0"/>
          <c:cat>
            <c:strRef>
              <c:f>'EP02'!$A$27:$A$39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'EP02'!$B$27:$B$39</c:f>
              <c:numCache>
                <c:formatCode>0%</c:formatCode>
                <c:ptCount val="13"/>
                <c:pt idx="0">
                  <c:v>0</c:v>
                </c:pt>
                <c:pt idx="1">
                  <c:v>0</c:v>
                </c:pt>
                <c:pt idx="2">
                  <c:v>0</c:v>
                </c:pt>
                <c:pt idx="3">
                  <c:v>0.96923076923076923</c:v>
                </c:pt>
                <c:pt idx="4">
                  <c:v>0</c:v>
                </c:pt>
                <c:pt idx="5">
                  <c:v>0</c:v>
                </c:pt>
                <c:pt idx="6">
                  <c:v>0</c:v>
                </c:pt>
                <c:pt idx="7">
                  <c:v>0.96923076923076923</c:v>
                </c:pt>
                <c:pt idx="8">
                  <c:v>0</c:v>
                </c:pt>
                <c:pt idx="9">
                  <c:v>0</c:v>
                </c:pt>
                <c:pt idx="10">
                  <c:v>0</c:v>
                </c:pt>
                <c:pt idx="11">
                  <c:v>0.97530864197530864</c:v>
                </c:pt>
                <c:pt idx="12">
                  <c:v>0.97156398104265407</c:v>
                </c:pt>
              </c:numCache>
            </c:numRef>
          </c:val>
          <c:extLst>
            <c:ext xmlns:c16="http://schemas.microsoft.com/office/drawing/2014/chart" uri="{C3380CC4-5D6E-409C-BE32-E72D297353CC}">
              <c16:uniqueId val="{00000000-5F5C-49F7-9B35-C5FB7AFC66C5}"/>
            </c:ext>
          </c:extLst>
        </c:ser>
        <c:ser>
          <c:idx val="1"/>
          <c:order val="1"/>
          <c:tx>
            <c:strRef>
              <c:f>'EP02'!$C$26</c:f>
              <c:strCache>
                <c:ptCount val="1"/>
                <c:pt idx="0">
                  <c:v>Meta Vigencia</c:v>
                </c:pt>
              </c:strCache>
            </c:strRef>
          </c:tx>
          <c:spPr>
            <a:solidFill>
              <a:srgbClr val="FF420E"/>
            </a:solidFill>
            <a:ln w="25400">
              <a:noFill/>
            </a:ln>
          </c:spPr>
          <c:invertIfNegative val="0"/>
          <c:cat>
            <c:strRef>
              <c:f>'EP02'!$A$27:$A$39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'EP02'!$C$27:$C$39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0.99</c:v>
                </c:pt>
              </c:numCache>
            </c:numRef>
          </c:val>
          <c:extLst>
            <c:ext xmlns:c16="http://schemas.microsoft.com/office/drawing/2014/chart" uri="{C3380CC4-5D6E-409C-BE32-E72D297353CC}">
              <c16:uniqueId val="{00000001-5F5C-49F7-9B35-C5FB7AFC66C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'EP02'!$D$26</c:f>
              <c:strCache>
                <c:ptCount val="1"/>
                <c:pt idx="0">
                  <c:v>Meta - Rango</c:v>
                </c:pt>
              </c:strCache>
            </c:strRef>
          </c:tx>
          <c:spPr>
            <a:ln w="38100">
              <a:solidFill>
                <a:srgbClr val="FFD320"/>
              </a:solidFill>
              <a:prstDash val="solid"/>
            </a:ln>
          </c:spPr>
          <c:marker>
            <c:symbol val="none"/>
          </c:marker>
          <c:cat>
            <c:strRef>
              <c:f>'EP02'!$A$27:$A$39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F5C-49F7-9B35-C5FB7AFC66C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'EP04'!$B$26</c:f>
              <c:strCache>
                <c:ptCount val="1"/>
                <c:pt idx="0">
                  <c:v>Datos</c:v>
                </c:pt>
              </c:strCache>
            </c:strRef>
          </c:tx>
          <c:spPr>
            <a:solidFill>
              <a:srgbClr val="004586"/>
            </a:solidFill>
            <a:ln w="25400">
              <a:noFill/>
            </a:ln>
          </c:spPr>
          <c:invertIfNegative val="0"/>
          <c:cat>
            <c:strRef>
              <c:f>'EP04'!$A$27:$A$39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'EP04'!$B$27:$B$39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E4AA-42CA-84FE-55AF10DA4BF6}"/>
            </c:ext>
          </c:extLst>
        </c:ser>
        <c:ser>
          <c:idx val="1"/>
          <c:order val="1"/>
          <c:tx>
            <c:strRef>
              <c:f>'EP04'!$C$26</c:f>
              <c:strCache>
                <c:ptCount val="1"/>
                <c:pt idx="0">
                  <c:v>Meta Vigencia</c:v>
                </c:pt>
              </c:strCache>
            </c:strRef>
          </c:tx>
          <c:spPr>
            <a:solidFill>
              <a:srgbClr val="FF420E"/>
            </a:solidFill>
            <a:ln w="25400">
              <a:noFill/>
            </a:ln>
          </c:spPr>
          <c:invertIfNegative val="0"/>
          <c:cat>
            <c:strRef>
              <c:f>'EP04'!$A$27:$A$39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E4AA-42CA-84FE-55AF10DA4BF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'EP04'!$D$26</c:f>
              <c:strCache>
                <c:ptCount val="1"/>
                <c:pt idx="0">
                  <c:v>Meta - Rango</c:v>
                </c:pt>
              </c:strCache>
            </c:strRef>
          </c:tx>
          <c:spPr>
            <a:ln w="38100">
              <a:solidFill>
                <a:srgbClr val="FFD320"/>
              </a:solidFill>
              <a:prstDash val="solid"/>
            </a:ln>
          </c:spPr>
          <c:marker>
            <c:symbol val="none"/>
          </c:marker>
          <c:cat>
            <c:strRef>
              <c:f>'EP04'!$A$27:$A$39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4AA-42CA-84FE-55AF10DA4BF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'EP05'!$B$26</c:f>
              <c:strCache>
                <c:ptCount val="1"/>
                <c:pt idx="0">
                  <c:v>Datos</c:v>
                </c:pt>
              </c:strCache>
            </c:strRef>
          </c:tx>
          <c:spPr>
            <a:solidFill>
              <a:srgbClr val="004586"/>
            </a:solidFill>
            <a:ln w="25400">
              <a:noFill/>
            </a:ln>
          </c:spPr>
          <c:invertIfNegative val="0"/>
          <c:cat>
            <c:strRef>
              <c:f>'EP05'!$A$27:$A$39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'EP05'!$B$27:$B$39</c:f>
              <c:numCache>
                <c:formatCode>0%</c:formatCode>
                <c:ptCount val="13"/>
                <c:pt idx="0">
                  <c:v>0</c:v>
                </c:pt>
                <c:pt idx="1">
                  <c:v>0</c:v>
                </c:pt>
                <c:pt idx="2">
                  <c:v>0.47931262003770919</c:v>
                </c:pt>
                <c:pt idx="3">
                  <c:v>0</c:v>
                </c:pt>
                <c:pt idx="4">
                  <c:v>0</c:v>
                </c:pt>
                <c:pt idx="5">
                  <c:v>1.286171721431661</c:v>
                </c:pt>
                <c:pt idx="6">
                  <c:v>0</c:v>
                </c:pt>
                <c:pt idx="7">
                  <c:v>0</c:v>
                </c:pt>
                <c:pt idx="8">
                  <c:v>0.89127343437148798</c:v>
                </c:pt>
                <c:pt idx="9">
                  <c:v>0</c:v>
                </c:pt>
                <c:pt idx="10">
                  <c:v>0</c:v>
                </c:pt>
                <c:pt idx="11">
                  <c:v>0.97758966630725574</c:v>
                </c:pt>
                <c:pt idx="12">
                  <c:v>0.9311048866154118</c:v>
                </c:pt>
              </c:numCache>
            </c:numRef>
          </c:val>
          <c:extLst>
            <c:ext xmlns:c16="http://schemas.microsoft.com/office/drawing/2014/chart" uri="{C3380CC4-5D6E-409C-BE32-E72D297353CC}">
              <c16:uniqueId val="{00000000-F09E-4FF0-96F0-B151142CB301}"/>
            </c:ext>
          </c:extLst>
        </c:ser>
        <c:ser>
          <c:idx val="1"/>
          <c:order val="1"/>
          <c:tx>
            <c:strRef>
              <c:f>'EP05'!$C$26</c:f>
              <c:strCache>
                <c:ptCount val="1"/>
                <c:pt idx="0">
                  <c:v>Meta Vigencia</c:v>
                </c:pt>
              </c:strCache>
            </c:strRef>
          </c:tx>
          <c:spPr>
            <a:solidFill>
              <a:srgbClr val="FF420E"/>
            </a:solidFill>
            <a:ln w="25400">
              <a:noFill/>
            </a:ln>
          </c:spPr>
          <c:invertIfNegative val="0"/>
          <c:cat>
            <c:strRef>
              <c:f>'EP05'!$A$27:$A$39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0.92</c:v>
                </c:pt>
              </c:numCache>
            </c:numRef>
          </c:val>
          <c:extLst>
            <c:ext xmlns:c16="http://schemas.microsoft.com/office/drawing/2014/chart" uri="{C3380CC4-5D6E-409C-BE32-E72D297353CC}">
              <c16:uniqueId val="{00000001-F09E-4FF0-96F0-B151142CB30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'EP05'!$D$26</c:f>
              <c:strCache>
                <c:ptCount val="1"/>
                <c:pt idx="0">
                  <c:v>Meta - Rango</c:v>
                </c:pt>
              </c:strCache>
            </c:strRef>
          </c:tx>
          <c:spPr>
            <a:ln w="38100">
              <a:solidFill>
                <a:srgbClr val="FFD320"/>
              </a:solidFill>
              <a:prstDash val="solid"/>
            </a:ln>
          </c:spPr>
          <c:marker>
            <c:symbol val="none"/>
          </c:marker>
          <c:cat>
            <c:strRef>
              <c:f>'EP05'!$A$27:$A$39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'EP05'!$D$27:$D$39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09E-4FF0-96F0-B151142CB30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'FC01'!$B$26</c:f>
              <c:strCache>
                <c:ptCount val="1"/>
                <c:pt idx="0">
                  <c:v>Datos</c:v>
                </c:pt>
              </c:strCache>
            </c:strRef>
          </c:tx>
          <c:spPr>
            <a:solidFill>
              <a:srgbClr val="004586"/>
            </a:solidFill>
            <a:ln w="25400">
              <a:noFill/>
            </a:ln>
          </c:spPr>
          <c:invertIfNegative val="0"/>
          <c:cat>
            <c:strRef>
              <c:f>'FC01'!$A$27:$A$39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10B-418E-BBC9-F097A41113F6}"/>
            </c:ext>
          </c:extLst>
        </c:ser>
        <c:ser>
          <c:idx val="1"/>
          <c:order val="1"/>
          <c:tx>
            <c:strRef>
              <c:f>'FC01'!$C$26</c:f>
              <c:strCache>
                <c:ptCount val="1"/>
                <c:pt idx="0">
                  <c:v>Meta Vigencia</c:v>
                </c:pt>
              </c:strCache>
            </c:strRef>
          </c:tx>
          <c:spPr>
            <a:solidFill>
              <a:srgbClr val="FF420E"/>
            </a:solidFill>
            <a:ln w="25400">
              <a:noFill/>
            </a:ln>
          </c:spPr>
          <c:invertIfNegative val="0"/>
          <c:cat>
            <c:strRef>
              <c:f>'FC01'!$A$27:$A$39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10B-418E-BBC9-F097A41113F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'FC01'!$D$26</c:f>
              <c:strCache>
                <c:ptCount val="1"/>
                <c:pt idx="0">
                  <c:v>Meta - Rango</c:v>
                </c:pt>
              </c:strCache>
            </c:strRef>
          </c:tx>
          <c:spPr>
            <a:ln w="38100">
              <a:solidFill>
                <a:srgbClr val="FFD320"/>
              </a:solidFill>
              <a:prstDash val="solid"/>
            </a:ln>
          </c:spPr>
          <c:marker>
            <c:symbol val="none"/>
          </c:marker>
          <c:cat>
            <c:strRef>
              <c:f>'FC01'!$A$27:$A$39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10B-418E-BBC9-F097A41113F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'FC02'!$B$26</c:f>
              <c:strCache>
                <c:ptCount val="1"/>
                <c:pt idx="0">
                  <c:v>Datos</c:v>
                </c:pt>
              </c:strCache>
            </c:strRef>
          </c:tx>
          <c:spPr>
            <a:solidFill>
              <a:srgbClr val="004586"/>
            </a:solidFill>
            <a:ln w="25400">
              <a:noFill/>
            </a:ln>
          </c:spPr>
          <c:invertIfNegative val="0"/>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DE8-407A-8D1B-A527A85603DA}"/>
            </c:ext>
          </c:extLst>
        </c:ser>
        <c:ser>
          <c:idx val="1"/>
          <c:order val="1"/>
          <c:tx>
            <c:strRef>
              <c:f>'FC02'!$C$26</c:f>
              <c:strCache>
                <c:ptCount val="1"/>
                <c:pt idx="0">
                  <c:v>Meta Vigencia</c:v>
                </c:pt>
              </c:strCache>
            </c:strRef>
          </c:tx>
          <c:spPr>
            <a:solidFill>
              <a:srgbClr val="FF420E"/>
            </a:solidFill>
            <a:ln w="25400">
              <a:noFill/>
            </a:ln>
          </c:spPr>
          <c:invertIfNegative val="0"/>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DE8-407A-8D1B-A527A85603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'FC02'!$D$26</c:f>
              <c:strCache>
                <c:ptCount val="1"/>
                <c:pt idx="0">
                  <c:v>Meta - Rango</c:v>
                </c:pt>
              </c:strCache>
            </c:strRef>
          </c:tx>
          <c:spPr>
            <a:ln w="38100">
              <a:solidFill>
                <a:srgbClr val="FFD320"/>
              </a:solidFill>
              <a:prstDash val="solid"/>
            </a:ln>
          </c:spPr>
          <c:marker>
            <c:symbol val="none"/>
          </c:marker>
          <c:cat>
            <c:strRef>
              <c:f>'FC02'!$A$27:$A$39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'FC02'!$D$27:$D$39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E8-407A-8D1B-A527A85603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'GC01'!$B$26</c:f>
              <c:strCache>
                <c:ptCount val="1"/>
                <c:pt idx="0">
                  <c:v>Datos</c:v>
                </c:pt>
              </c:strCache>
            </c:strRef>
          </c:tx>
          <c:spPr>
            <a:solidFill>
              <a:srgbClr val="004586"/>
            </a:solidFill>
            <a:ln w="25400">
              <a:noFill/>
            </a:ln>
          </c:spPr>
          <c:invertIfNegative val="0"/>
          <c:cat>
            <c:strRef>
              <c:f>'GC01'!$A$27:$A$39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'GC01'!$B$27:$B$39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4A1-4B28-8101-14482B7C76B5}"/>
            </c:ext>
          </c:extLst>
        </c:ser>
        <c:ser>
          <c:idx val="1"/>
          <c:order val="1"/>
          <c:tx>
            <c:strRef>
              <c:f>'GC01'!$C$26</c:f>
              <c:strCache>
                <c:ptCount val="1"/>
                <c:pt idx="0">
                  <c:v>Meta Vigencia</c:v>
                </c:pt>
              </c:strCache>
            </c:strRef>
          </c:tx>
          <c:spPr>
            <a:solidFill>
              <a:srgbClr val="FF420E"/>
            </a:solidFill>
            <a:ln w="25400">
              <a:noFill/>
            </a:ln>
          </c:spPr>
          <c:invertIfNegative val="0"/>
          <c:cat>
            <c:strRef>
              <c:f>'GC01'!$A$27:$A$39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'GC01'!$C$27:$C$39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4A1-4B28-8101-14482B7C76B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'GC01'!$D$26</c:f>
              <c:strCache>
                <c:ptCount val="1"/>
                <c:pt idx="0">
                  <c:v>Meta - Rango</c:v>
                </c:pt>
              </c:strCache>
            </c:strRef>
          </c:tx>
          <c:spPr>
            <a:ln w="38100">
              <a:solidFill>
                <a:srgbClr val="FFD320"/>
              </a:solidFill>
              <a:prstDash val="solid"/>
            </a:ln>
          </c:spPr>
          <c:marker>
            <c:symbol val="none"/>
          </c:marker>
          <c:cat>
            <c:strRef>
              <c:f>'GC01'!$A$27:$A$39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'GC01'!$D$27:$D$39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4A1-4B28-8101-14482B7C76B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'AD04'!$B$26</c:f>
              <c:strCache>
                <c:ptCount val="1"/>
                <c:pt idx="0">
                  <c:v>Datos</c:v>
                </c:pt>
              </c:strCache>
            </c:strRef>
          </c:tx>
          <c:spPr>
            <a:solidFill>
              <a:srgbClr val="004586"/>
            </a:solidFill>
            <a:ln w="25400">
              <a:noFill/>
            </a:ln>
          </c:spPr>
          <c:invertIfNegative val="0"/>
          <c:cat>
            <c:strRef>
              <c:f>'AD04'!$A$27:$A$39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'AD04'!$B$27:$B$39</c:f>
              <c:numCache>
                <c:formatCode>0%</c:formatCode>
                <c:ptCount val="13"/>
                <c:pt idx="0">
                  <c:v>0</c:v>
                </c:pt>
                <c:pt idx="1">
                  <c:v>0</c:v>
                </c:pt>
                <c:pt idx="2">
                  <c:v>1</c:v>
                </c:pt>
                <c:pt idx="3">
                  <c:v>0</c:v>
                </c:pt>
                <c:pt idx="4">
                  <c:v>0</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212E-4CE3-8AC8-E5EF132FB521}"/>
            </c:ext>
          </c:extLst>
        </c:ser>
        <c:ser>
          <c:idx val="1"/>
          <c:order val="1"/>
          <c:tx>
            <c:strRef>
              <c:f>'AD04'!$C$26</c:f>
              <c:strCache>
                <c:ptCount val="1"/>
                <c:pt idx="0">
                  <c:v>Meta Vigencia</c:v>
                </c:pt>
              </c:strCache>
            </c:strRef>
          </c:tx>
          <c:spPr>
            <a:solidFill>
              <a:srgbClr val="FF420E"/>
            </a:solidFill>
            <a:ln w="25400">
              <a:noFill/>
            </a:ln>
          </c:spPr>
          <c:invertIfNegative val="0"/>
          <c:cat>
            <c:strRef>
              <c:f>'AD04'!$A$27:$A$39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'AD04'!$C$27:$C$39</c:f>
              <c:numCache>
                <c:formatCode>0%</c:formatCode>
                <c:ptCount val="13"/>
                <c:pt idx="0">
                  <c:v>0</c:v>
                </c:pt>
                <c:pt idx="1">
                  <c:v>0</c:v>
                </c:pt>
                <c:pt idx="2">
                  <c:v>1</c:v>
                </c:pt>
                <c:pt idx="3">
                  <c:v>0</c:v>
                </c:pt>
                <c:pt idx="4">
                  <c:v>0</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212E-4CE3-8AC8-E5EF132FB52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'AD04'!$D$26</c:f>
              <c:strCache>
                <c:ptCount val="1"/>
                <c:pt idx="0">
                  <c:v>Meta - Rango</c:v>
                </c:pt>
              </c:strCache>
            </c:strRef>
          </c:tx>
          <c:spPr>
            <a:ln w="38100">
              <a:solidFill>
                <a:srgbClr val="FFD320"/>
              </a:solidFill>
              <a:prstDash val="solid"/>
            </a:ln>
          </c:spPr>
          <c:marker>
            <c:symbol val="none"/>
          </c:marker>
          <c:cat>
            <c:strRef>
              <c:f>'AD04'!$A$27:$A$39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'AD04'!$D$27:$D$39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12E-4CE3-8AC8-E5EF132FB52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'GD01'!$B$26</c:f>
              <c:strCache>
                <c:ptCount val="1"/>
                <c:pt idx="0">
                  <c:v>Datos</c:v>
                </c:pt>
              </c:strCache>
            </c:strRef>
          </c:tx>
          <c:spPr>
            <a:solidFill>
              <a:srgbClr val="004586"/>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3F1-4382-B817-EEF48F218B6E}"/>
            </c:ext>
          </c:extLst>
        </c:ser>
        <c:ser>
          <c:idx val="1"/>
          <c:order val="1"/>
          <c:tx>
            <c:strRef>
              <c:f>'GD01'!$C$26</c:f>
              <c:strCache>
                <c:ptCount val="1"/>
                <c:pt idx="0">
                  <c:v>Meta Vigencia</c:v>
                </c:pt>
              </c:strCache>
            </c:strRef>
          </c:tx>
          <c:spPr>
            <a:solidFill>
              <a:srgbClr val="FF420E"/>
            </a:solidFill>
            <a:ln w="25400">
              <a:noFill/>
            </a:ln>
          </c:spPr>
          <c:invertIfNegative val="0"/>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3F1-4382-B817-EEF48F218B6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'GD01'!$D$26</c:f>
              <c:strCache>
                <c:ptCount val="1"/>
                <c:pt idx="0">
                  <c:v>Meta - Rango</c:v>
                </c:pt>
              </c:strCache>
            </c:strRef>
          </c:tx>
          <c:spPr>
            <a:ln w="38100">
              <a:solidFill>
                <a:srgbClr val="FFD320"/>
              </a:solidFill>
              <a:prstDash val="solid"/>
            </a:ln>
          </c:spPr>
          <c:marker>
            <c:symbol val="none"/>
          </c:marker>
          <c:cat>
            <c:strRef>
              <c:f>'GD01'!$A$27:$A$39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3F1-4382-B817-EEF48F218B6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'GD02'!$B$26</c:f>
              <c:strCache>
                <c:ptCount val="1"/>
                <c:pt idx="0">
                  <c:v>Datos</c:v>
                </c:pt>
              </c:strCache>
            </c:strRef>
          </c:tx>
          <c:spPr>
            <a:solidFill>
              <a:srgbClr val="004586"/>
            </a:solidFill>
            <a:ln w="25400">
              <a:noFill/>
            </a:ln>
          </c:spPr>
          <c:invertIfNegative val="0"/>
          <c:cat>
            <c:strRef>
              <c:f>'GD02'!$A$27:$A$39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'GD02'!$B$27:$B$39</c:f>
              <c:numCache>
                <c:formatCode>0%</c:formatCode>
                <c:ptCount val="13"/>
                <c:pt idx="0">
                  <c:v>0</c:v>
                </c:pt>
                <c:pt idx="1">
                  <c:v>0</c:v>
                </c:pt>
                <c:pt idx="2">
                  <c:v>8.7948359063276856E-3</c:v>
                </c:pt>
                <c:pt idx="3">
                  <c:v>0</c:v>
                </c:pt>
                <c:pt idx="4">
                  <c:v>0</c:v>
                </c:pt>
                <c:pt idx="5">
                  <c:v>6.1014886916690523E-3</c:v>
                </c:pt>
                <c:pt idx="6">
                  <c:v>0</c:v>
                </c:pt>
                <c:pt idx="7">
                  <c:v>0</c:v>
                </c:pt>
                <c:pt idx="8">
                  <c:v>2.5999065202150034E-3</c:v>
                </c:pt>
                <c:pt idx="9">
                  <c:v>0</c:v>
                </c:pt>
                <c:pt idx="10">
                  <c:v>0</c:v>
                </c:pt>
                <c:pt idx="11">
                  <c:v>2.4956957146693203E-3</c:v>
                </c:pt>
                <c:pt idx="12">
                  <c:v>4.6618265189147879E-3</c:v>
                </c:pt>
              </c:numCache>
            </c:numRef>
          </c:val>
          <c:extLst>
            <c:ext xmlns:c16="http://schemas.microsoft.com/office/drawing/2014/chart" uri="{C3380CC4-5D6E-409C-BE32-E72D297353CC}">
              <c16:uniqueId val="{00000000-F0D3-488F-9272-D541D75FD98E}"/>
            </c:ext>
          </c:extLst>
        </c:ser>
        <c:ser>
          <c:idx val="1"/>
          <c:order val="1"/>
          <c:tx>
            <c:strRef>
              <c:f>'GD02'!$C$26</c:f>
              <c:strCache>
                <c:ptCount val="1"/>
                <c:pt idx="0">
                  <c:v>Meta Vigencia</c:v>
                </c:pt>
              </c:strCache>
            </c:strRef>
          </c:tx>
          <c:spPr>
            <a:solidFill>
              <a:srgbClr val="FF420E"/>
            </a:solidFill>
            <a:ln w="25400">
              <a:noFill/>
            </a:ln>
          </c:spPr>
          <c:invertIfNegative val="0"/>
          <c:cat>
            <c:strRef>
              <c:f>'GD02'!$A$27:$A$39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1.4E-2</c:v>
                </c:pt>
              </c:numCache>
            </c:numRef>
          </c:val>
          <c:extLst>
            <c:ext xmlns:c16="http://schemas.microsoft.com/office/drawing/2014/chart" uri="{C3380CC4-5D6E-409C-BE32-E72D297353CC}">
              <c16:uniqueId val="{00000001-F0D3-488F-9272-D541D75FD98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'GD02'!$D$26</c:f>
              <c:strCache>
                <c:ptCount val="1"/>
                <c:pt idx="0">
                  <c:v>Meta - Rango</c:v>
                </c:pt>
              </c:strCache>
            </c:strRef>
          </c:tx>
          <c:spPr>
            <a:ln w="38100">
              <a:solidFill>
                <a:srgbClr val="FFD320"/>
              </a:solidFill>
              <a:prstDash val="solid"/>
            </a:ln>
          </c:spPr>
          <c:marker>
            <c:symbol val="none"/>
          </c:marker>
          <c:cat>
            <c:strRef>
              <c:f>'GD02'!$A$27:$A$39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'GD02'!$D$27:$D$39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F0D3-488F-9272-D541D75FD98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'GD03'!$B$26</c:f>
              <c:strCache>
                <c:ptCount val="1"/>
                <c:pt idx="0">
                  <c:v>Datos</c:v>
                </c:pt>
              </c:strCache>
            </c:strRef>
          </c:tx>
          <c:spPr>
            <a:solidFill>
              <a:srgbClr val="004586"/>
            </a:solidFill>
            <a:ln w="25400">
              <a:noFill/>
            </a:ln>
          </c:spPr>
          <c:invertIfNegative val="0"/>
          <c:cat>
            <c:strRef>
              <c:f>'GD03'!$A$27:$A$39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'GD03'!$B$27:$B$39</c:f>
              <c:numCache>
                <c:formatCode>0%</c:formatCode>
                <c:ptCount val="13"/>
                <c:pt idx="0">
                  <c:v>0</c:v>
                </c:pt>
                <c:pt idx="1">
                  <c:v>0</c:v>
                </c:pt>
                <c:pt idx="2">
                  <c:v>0</c:v>
                </c:pt>
                <c:pt idx="3">
                  <c:v>0</c:v>
                </c:pt>
                <c:pt idx="4">
                  <c:v>0</c:v>
                </c:pt>
                <c:pt idx="5">
                  <c:v>0</c:v>
                </c:pt>
                <c:pt idx="6">
                  <c:v>0</c:v>
                </c:pt>
                <c:pt idx="7">
                  <c:v>0</c:v>
                </c:pt>
                <c:pt idx="8">
                  <c:v>4.1043468100023369E-3</c:v>
                </c:pt>
                <c:pt idx="9">
                  <c:v>0</c:v>
                </c:pt>
                <c:pt idx="10">
                  <c:v>0</c:v>
                </c:pt>
                <c:pt idx="11">
                  <c:v>6.3182169991628364E-4</c:v>
                </c:pt>
                <c:pt idx="12">
                  <c:v>2.3437671127855783E-3</c:v>
                </c:pt>
              </c:numCache>
            </c:numRef>
          </c:val>
          <c:extLst>
            <c:ext xmlns:c16="http://schemas.microsoft.com/office/drawing/2014/chart" uri="{C3380CC4-5D6E-409C-BE32-E72D297353CC}">
              <c16:uniqueId val="{00000000-D406-41AE-A77A-D47090BE861E}"/>
            </c:ext>
          </c:extLst>
        </c:ser>
        <c:ser>
          <c:idx val="1"/>
          <c:order val="1"/>
          <c:tx>
            <c:strRef>
              <c:f>'GD03'!$C$26</c:f>
              <c:strCache>
                <c:ptCount val="1"/>
                <c:pt idx="0">
                  <c:v>Meta Vigencia</c:v>
                </c:pt>
              </c:strCache>
            </c:strRef>
          </c:tx>
          <c:spPr>
            <a:solidFill>
              <a:srgbClr val="FF420E"/>
            </a:solidFill>
            <a:ln w="25400">
              <a:noFill/>
            </a:ln>
          </c:spPr>
          <c:invertIfNegative val="0"/>
          <c:cat>
            <c:strRef>
              <c:f>'GD03'!$A$27:$A$39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'GD03'!$C$27:$C$39</c:f>
              <c:numCache>
                <c:formatCode>0%</c:formatCode>
                <c:ptCount val="13"/>
                <c:pt idx="0">
                  <c:v>0</c:v>
                </c:pt>
                <c:pt idx="1">
                  <c:v>0</c:v>
                </c:pt>
                <c:pt idx="2">
                  <c:v>0</c:v>
                </c:pt>
                <c:pt idx="3">
                  <c:v>0</c:v>
                </c:pt>
                <c:pt idx="4">
                  <c:v>0</c:v>
                </c:pt>
                <c:pt idx="5">
                  <c:v>0</c:v>
                </c:pt>
                <c:pt idx="6">
                  <c:v>0</c:v>
                </c:pt>
                <c:pt idx="7">
                  <c:v>0</c:v>
                </c:pt>
                <c:pt idx="8">
                  <c:v>1</c:v>
                </c:pt>
                <c:pt idx="9">
                  <c:v>0</c:v>
                </c:pt>
                <c:pt idx="10">
                  <c:v>0</c:v>
                </c:pt>
                <c:pt idx="11">
                  <c:v>1</c:v>
                </c:pt>
                <c:pt idx="12">
                  <c:v>6.0000000000000001E-3</c:v>
                </c:pt>
              </c:numCache>
            </c:numRef>
          </c:val>
          <c:extLst>
            <c:ext xmlns:c16="http://schemas.microsoft.com/office/drawing/2014/chart" uri="{C3380CC4-5D6E-409C-BE32-E72D297353CC}">
              <c16:uniqueId val="{00000001-D406-41AE-A77A-D47090BE861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'GD03'!$D$26</c:f>
              <c:strCache>
                <c:ptCount val="1"/>
                <c:pt idx="0">
                  <c:v>Meta - Rango</c:v>
                </c:pt>
              </c:strCache>
            </c:strRef>
          </c:tx>
          <c:spPr>
            <a:ln w="38100">
              <a:solidFill>
                <a:srgbClr val="FFD320"/>
              </a:solidFill>
              <a:prstDash val="solid"/>
            </a:ln>
          </c:spPr>
          <c:marker>
            <c:symbol val="none"/>
          </c:marker>
          <c:cat>
            <c:strRef>
              <c:f>'GD03'!$A$27:$A$39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'GD03'!$D$27:$D$39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D406-41AE-A77A-D47090BE861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'GD05'!$B$26</c:f>
              <c:strCache>
                <c:ptCount val="1"/>
                <c:pt idx="0">
                  <c:v>Datos</c:v>
                </c:pt>
              </c:strCache>
            </c:strRef>
          </c:tx>
          <c:spPr>
            <a:solidFill>
              <a:srgbClr val="004586"/>
            </a:solidFill>
            <a:ln w="25400">
              <a:noFill/>
            </a:ln>
          </c:spPr>
          <c:invertIfNegative val="0"/>
          <c:cat>
            <c:strRef>
              <c:f>'GD05'!$A$27:$A$39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'GD05'!$B$27:$B$39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431-4261-A1F4-FB60D8225131}"/>
            </c:ext>
          </c:extLst>
        </c:ser>
        <c:ser>
          <c:idx val="1"/>
          <c:order val="1"/>
          <c:tx>
            <c:strRef>
              <c:f>'GD05'!$C$26</c:f>
              <c:strCache>
                <c:ptCount val="1"/>
                <c:pt idx="0">
                  <c:v>Meta Vigencia</c:v>
                </c:pt>
              </c:strCache>
            </c:strRef>
          </c:tx>
          <c:spPr>
            <a:solidFill>
              <a:srgbClr val="FF420E"/>
            </a:solidFill>
            <a:ln w="25400">
              <a:noFill/>
            </a:ln>
          </c:spPr>
          <c:invertIfNegative val="0"/>
          <c:cat>
            <c:strRef>
              <c:f>'GD05'!$A$27:$A$39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431-4261-A1F4-FB60D822513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'GD05'!$D$26</c:f>
              <c:strCache>
                <c:ptCount val="1"/>
                <c:pt idx="0">
                  <c:v>Meta - Rango</c:v>
                </c:pt>
              </c:strCache>
            </c:strRef>
          </c:tx>
          <c:spPr>
            <a:ln w="38100">
              <a:solidFill>
                <a:srgbClr val="FFD320"/>
              </a:solidFill>
              <a:prstDash val="solid"/>
            </a:ln>
          </c:spPr>
          <c:marker>
            <c:symbol val="none"/>
          </c:marker>
          <c:cat>
            <c:strRef>
              <c:f>'GD05'!$A$27:$A$39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431-4261-A1F4-FB60D822513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'GD12'!$B$26</c:f>
              <c:strCache>
                <c:ptCount val="1"/>
                <c:pt idx="0">
                  <c:v>Datos</c:v>
                </c:pt>
              </c:strCache>
            </c:strRef>
          </c:tx>
          <c:spPr>
            <a:solidFill>
              <a:srgbClr val="004586"/>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8EE-4B5B-8FB4-CC11FCB45481}"/>
            </c:ext>
          </c:extLst>
        </c:ser>
        <c:ser>
          <c:idx val="1"/>
          <c:order val="1"/>
          <c:tx>
            <c:strRef>
              <c:f>'GD12'!$C$26</c:f>
              <c:strCache>
                <c:ptCount val="1"/>
                <c:pt idx="0">
                  <c:v>Meta Vigencia</c:v>
                </c:pt>
              </c:strCache>
            </c:strRef>
          </c:tx>
          <c:spPr>
            <a:solidFill>
              <a:srgbClr val="FF420E"/>
            </a:solidFill>
            <a:ln w="25400">
              <a:noFill/>
            </a:ln>
          </c:spPr>
          <c:invertIfNegative val="0"/>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A8EE-4B5B-8FB4-CC11FCB4548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'GD12'!$D$26</c:f>
              <c:strCache>
                <c:ptCount val="1"/>
                <c:pt idx="0">
                  <c:v>Meta - Rango</c:v>
                </c:pt>
              </c:strCache>
            </c:strRef>
          </c:tx>
          <c:spPr>
            <a:ln w="38100">
              <a:solidFill>
                <a:srgbClr val="FFD320"/>
              </a:solidFill>
              <a:prstDash val="solid"/>
            </a:ln>
          </c:spPr>
          <c:marker>
            <c:symbol val="none"/>
          </c:marker>
          <c:cat>
            <c:strRef>
              <c:f>'GD12'!$A$27:$A$39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8EE-4B5B-8FB4-CC11FCB4548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'GD13'!$B$26</c:f>
              <c:strCache>
                <c:ptCount val="1"/>
                <c:pt idx="0">
                  <c:v>Datos</c:v>
                </c:pt>
              </c:strCache>
            </c:strRef>
          </c:tx>
          <c:spPr>
            <a:solidFill>
              <a:srgbClr val="004586"/>
            </a:solidFill>
            <a:ln w="25400">
              <a:noFill/>
            </a:ln>
          </c:spPr>
          <c:invertIfNegative val="0"/>
          <c:cat>
            <c:strRef>
              <c:f>'GD13'!$A$27:$A$39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'GD13'!$B$27:$B$39</c:f>
              <c:numCache>
                <c:formatCode>0%</c:formatCode>
                <c:ptCount val="13"/>
                <c:pt idx="0">
                  <c:v>0</c:v>
                </c:pt>
                <c:pt idx="1">
                  <c:v>0</c:v>
                </c:pt>
                <c:pt idx="2">
                  <c:v>0.99380565234223772</c:v>
                </c:pt>
                <c:pt idx="3">
                  <c:v>0</c:v>
                </c:pt>
                <c:pt idx="4">
                  <c:v>0</c:v>
                </c:pt>
                <c:pt idx="5">
                  <c:v>0.98010102556252865</c:v>
                </c:pt>
                <c:pt idx="6">
                  <c:v>0</c:v>
                </c:pt>
                <c:pt idx="7">
                  <c:v>0</c:v>
                </c:pt>
                <c:pt idx="8">
                  <c:v>0.985857157288615</c:v>
                </c:pt>
                <c:pt idx="9">
                  <c:v>0</c:v>
                </c:pt>
                <c:pt idx="10">
                  <c:v>0</c:v>
                </c:pt>
                <c:pt idx="11">
                  <c:v>0.98878450222125114</c:v>
                </c:pt>
                <c:pt idx="12">
                  <c:v>0.98656324436572407</c:v>
                </c:pt>
              </c:numCache>
            </c:numRef>
          </c:val>
          <c:extLst>
            <c:ext xmlns:c16="http://schemas.microsoft.com/office/drawing/2014/chart" uri="{C3380CC4-5D6E-409C-BE32-E72D297353CC}">
              <c16:uniqueId val="{00000000-D663-4584-AA01-5C35658AD302}"/>
            </c:ext>
          </c:extLst>
        </c:ser>
        <c:ser>
          <c:idx val="1"/>
          <c:order val="1"/>
          <c:tx>
            <c:strRef>
              <c:f>'GD13'!$C$26</c:f>
              <c:strCache>
                <c:ptCount val="1"/>
                <c:pt idx="0">
                  <c:v>Meta Vigencia</c:v>
                </c:pt>
              </c:strCache>
            </c:strRef>
          </c:tx>
          <c:spPr>
            <a:solidFill>
              <a:srgbClr val="FF420E"/>
            </a:solidFill>
            <a:ln w="25400">
              <a:noFill/>
            </a:ln>
          </c:spPr>
          <c:invertIfNegative val="0"/>
          <c:cat>
            <c:strRef>
              <c:f>'GD13'!$A$27:$A$39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0.96</c:v>
                </c:pt>
              </c:numCache>
            </c:numRef>
          </c:val>
          <c:extLst>
            <c:ext xmlns:c16="http://schemas.microsoft.com/office/drawing/2014/chart" uri="{C3380CC4-5D6E-409C-BE32-E72D297353CC}">
              <c16:uniqueId val="{00000001-D663-4584-AA01-5C35658AD30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'GD13'!$D$26</c:f>
              <c:strCache>
                <c:ptCount val="1"/>
                <c:pt idx="0">
                  <c:v>Meta - Rango</c:v>
                </c:pt>
              </c:strCache>
            </c:strRef>
          </c:tx>
          <c:spPr>
            <a:ln w="38100">
              <a:solidFill>
                <a:srgbClr val="FFD320"/>
              </a:solidFill>
              <a:prstDash val="solid"/>
            </a:ln>
          </c:spPr>
          <c:marker>
            <c:symbol val="none"/>
          </c:marker>
          <c:cat>
            <c:strRef>
              <c:f>'GD13'!$A$27:$A$39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663-4584-AA01-5C35658AD30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'GD14'!$B$26</c:f>
              <c:strCache>
                <c:ptCount val="1"/>
                <c:pt idx="0">
                  <c:v>Datos</c:v>
                </c:pt>
              </c:strCache>
            </c:strRef>
          </c:tx>
          <c:spPr>
            <a:solidFill>
              <a:srgbClr val="004586"/>
            </a:solidFill>
            <a:ln w="25400">
              <a:noFill/>
            </a:ln>
          </c:spPr>
          <c:invertIfNegative val="0"/>
          <c:cat>
            <c:strRef>
              <c:f>'GD14'!$A$27:$A$39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'GD14'!$B$27:$B$39</c:f>
              <c:numCache>
                <c:formatCode>0%</c:formatCode>
                <c:ptCount val="13"/>
                <c:pt idx="0">
                  <c:v>0</c:v>
                </c:pt>
                <c:pt idx="1">
                  <c:v>0</c:v>
                </c:pt>
                <c:pt idx="2">
                  <c:v>0.99726651480637818</c:v>
                </c:pt>
                <c:pt idx="3">
                  <c:v>0</c:v>
                </c:pt>
                <c:pt idx="4">
                  <c:v>0</c:v>
                </c:pt>
                <c:pt idx="5">
                  <c:v>0.98888888888888893</c:v>
                </c:pt>
                <c:pt idx="6">
                  <c:v>0</c:v>
                </c:pt>
                <c:pt idx="7">
                  <c:v>0</c:v>
                </c:pt>
                <c:pt idx="8">
                  <c:v>1</c:v>
                </c:pt>
                <c:pt idx="9">
                  <c:v>0</c:v>
                </c:pt>
                <c:pt idx="10">
                  <c:v>0</c:v>
                </c:pt>
                <c:pt idx="11">
                  <c:v>1.0116182572614107</c:v>
                </c:pt>
                <c:pt idx="12">
                  <c:v>1.0006962172197726</c:v>
                </c:pt>
              </c:numCache>
            </c:numRef>
          </c:val>
          <c:extLst>
            <c:ext xmlns:c16="http://schemas.microsoft.com/office/drawing/2014/chart" uri="{C3380CC4-5D6E-409C-BE32-E72D297353CC}">
              <c16:uniqueId val="{00000000-4935-4229-985F-0F4E964E9BA4}"/>
            </c:ext>
          </c:extLst>
        </c:ser>
        <c:ser>
          <c:idx val="1"/>
          <c:order val="1"/>
          <c:tx>
            <c:strRef>
              <c:f>'GD14'!$C$26</c:f>
              <c:strCache>
                <c:ptCount val="1"/>
                <c:pt idx="0">
                  <c:v>Meta Vigencia</c:v>
                </c:pt>
              </c:strCache>
            </c:strRef>
          </c:tx>
          <c:spPr>
            <a:solidFill>
              <a:srgbClr val="FF420E"/>
            </a:solidFill>
            <a:ln w="25400">
              <a:noFill/>
            </a:ln>
          </c:spPr>
          <c:invertIfNegative val="0"/>
          <c:cat>
            <c:strRef>
              <c:f>'GD14'!$A$27:$A$39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0.85</c:v>
                </c:pt>
              </c:numCache>
            </c:numRef>
          </c:val>
          <c:extLst>
            <c:ext xmlns:c16="http://schemas.microsoft.com/office/drawing/2014/chart" uri="{C3380CC4-5D6E-409C-BE32-E72D297353CC}">
              <c16:uniqueId val="{00000001-4935-4229-985F-0F4E964E9BA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'GD14'!$D$26</c:f>
              <c:strCache>
                <c:ptCount val="1"/>
                <c:pt idx="0">
                  <c:v>Meta - Rango</c:v>
                </c:pt>
              </c:strCache>
            </c:strRef>
          </c:tx>
          <c:spPr>
            <a:ln w="38100">
              <a:solidFill>
                <a:srgbClr val="FFD320"/>
              </a:solidFill>
              <a:prstDash val="solid"/>
            </a:ln>
          </c:spPr>
          <c:marker>
            <c:symbol val="none"/>
          </c:marker>
          <c:cat>
            <c:strRef>
              <c:f>'GD14'!$A$27:$A$39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935-4229-985F-0F4E964E9BA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'GD15'!$B$26</c:f>
              <c:strCache>
                <c:ptCount val="1"/>
                <c:pt idx="0">
                  <c:v>Datos</c:v>
                </c:pt>
              </c:strCache>
            </c:strRef>
          </c:tx>
          <c:spPr>
            <a:solidFill>
              <a:srgbClr val="004586"/>
            </a:solidFill>
            <a:ln w="25400">
              <a:noFill/>
            </a:ln>
          </c:spPr>
          <c:invertIfNegative val="0"/>
          <c:cat>
            <c:strRef>
              <c:f>'GD15'!$A$27:$A$39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'GD15'!$B$27:$B$39</c:f>
              <c:numCache>
                <c:formatCode>0%</c:formatCode>
                <c:ptCount val="13"/>
                <c:pt idx="0">
                  <c:v>0</c:v>
                </c:pt>
                <c:pt idx="1">
                  <c:v>1</c:v>
                </c:pt>
                <c:pt idx="2">
                  <c:v>0</c:v>
                </c:pt>
                <c:pt idx="3">
                  <c:v>0</c:v>
                </c:pt>
                <c:pt idx="4">
                  <c:v>0</c:v>
                </c:pt>
                <c:pt idx="5">
                  <c:v>1</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0-D9F7-42ED-9433-E7569EB457B1}"/>
            </c:ext>
          </c:extLst>
        </c:ser>
        <c:ser>
          <c:idx val="1"/>
          <c:order val="1"/>
          <c:tx>
            <c:strRef>
              <c:f>'GD15'!$C$26</c:f>
              <c:strCache>
                <c:ptCount val="1"/>
                <c:pt idx="0">
                  <c:v>Meta Vigencia</c:v>
                </c:pt>
              </c:strCache>
            </c:strRef>
          </c:tx>
          <c:spPr>
            <a:solidFill>
              <a:srgbClr val="FF420E"/>
            </a:solidFill>
            <a:ln w="25400">
              <a:noFill/>
            </a:ln>
          </c:spPr>
          <c:invertIfNegative val="0"/>
          <c:cat>
            <c:strRef>
              <c:f>'GD15'!$A$27:$A$39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'GD15'!$C$27:$C$39</c:f>
              <c:numCache>
                <c:formatCode>0%</c:formatCode>
                <c:ptCount val="13"/>
                <c:pt idx="0">
                  <c:v>0</c:v>
                </c:pt>
                <c:pt idx="1">
                  <c:v>1</c:v>
                </c:pt>
                <c:pt idx="2">
                  <c:v>0</c:v>
                </c:pt>
                <c:pt idx="3">
                  <c:v>0</c:v>
                </c:pt>
                <c:pt idx="4">
                  <c:v>0</c:v>
                </c:pt>
                <c:pt idx="5">
                  <c:v>1</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1-D9F7-42ED-9433-E7569EB457B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'GD15'!$D$26</c:f>
              <c:strCache>
                <c:ptCount val="1"/>
                <c:pt idx="0">
                  <c:v>Meta - Rango</c:v>
                </c:pt>
              </c:strCache>
            </c:strRef>
          </c:tx>
          <c:spPr>
            <a:ln w="38100">
              <a:solidFill>
                <a:srgbClr val="FFD320"/>
              </a:solidFill>
              <a:prstDash val="solid"/>
            </a:ln>
          </c:spPr>
          <c:marker>
            <c:symbol val="none"/>
          </c:marker>
          <c:cat>
            <c:strRef>
              <c:f>'GD15'!$A$27:$A$39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9F7-42ED-9433-E7569EB457B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'GD16'!$B$26</c:f>
              <c:strCache>
                <c:ptCount val="1"/>
                <c:pt idx="0">
                  <c:v>Datos</c:v>
                </c:pt>
              </c:strCache>
            </c:strRef>
          </c:tx>
          <c:spPr>
            <a:solidFill>
              <a:srgbClr val="004586"/>
            </a:solidFill>
            <a:ln w="25400">
              <a:noFill/>
            </a:ln>
          </c:spPr>
          <c:invertIfNegative val="0"/>
          <c:cat>
            <c:strRef>
              <c:f>'GD16'!$A$27:$A$39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'GD16'!$B$27:$B$39</c:f>
              <c:numCache>
                <c:formatCode>0%</c:formatCode>
                <c:ptCount val="13"/>
                <c:pt idx="0">
                  <c:v>0</c:v>
                </c:pt>
                <c:pt idx="1">
                  <c:v>1</c:v>
                </c:pt>
                <c:pt idx="2">
                  <c:v>0</c:v>
                </c:pt>
                <c:pt idx="3">
                  <c:v>0</c:v>
                </c:pt>
                <c:pt idx="4">
                  <c:v>0</c:v>
                </c:pt>
                <c:pt idx="5">
                  <c:v>1</c:v>
                </c:pt>
                <c:pt idx="6">
                  <c:v>0</c:v>
                </c:pt>
                <c:pt idx="7">
                  <c:v>0</c:v>
                </c:pt>
                <c:pt idx="8">
                  <c:v>2</c:v>
                </c:pt>
                <c:pt idx="9">
                  <c:v>0</c:v>
                </c:pt>
                <c:pt idx="10">
                  <c:v>0</c:v>
                </c:pt>
                <c:pt idx="11">
                  <c:v>0</c:v>
                </c:pt>
                <c:pt idx="12">
                  <c:v>1</c:v>
                </c:pt>
              </c:numCache>
            </c:numRef>
          </c:val>
          <c:extLst>
            <c:ext xmlns:c16="http://schemas.microsoft.com/office/drawing/2014/chart" uri="{C3380CC4-5D6E-409C-BE32-E72D297353CC}">
              <c16:uniqueId val="{00000000-63AD-40F1-8B71-519B07C89CB4}"/>
            </c:ext>
          </c:extLst>
        </c:ser>
        <c:ser>
          <c:idx val="1"/>
          <c:order val="1"/>
          <c:tx>
            <c:strRef>
              <c:f>'GD16'!$C$26</c:f>
              <c:strCache>
                <c:ptCount val="1"/>
                <c:pt idx="0">
                  <c:v>Meta Vigencia</c:v>
                </c:pt>
              </c:strCache>
            </c:strRef>
          </c:tx>
          <c:spPr>
            <a:solidFill>
              <a:srgbClr val="FF420E"/>
            </a:solidFill>
            <a:ln w="25400">
              <a:noFill/>
            </a:ln>
          </c:spPr>
          <c:invertIfNegative val="0"/>
          <c:cat>
            <c:strRef>
              <c:f>'GD16'!$A$27:$A$39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'GD16'!$C$27:$C$39</c:f>
              <c:numCache>
                <c:formatCode>0%</c:formatCode>
                <c:ptCount val="13"/>
                <c:pt idx="0">
                  <c:v>0</c:v>
                </c:pt>
                <c:pt idx="1">
                  <c:v>1</c:v>
                </c:pt>
                <c:pt idx="2">
                  <c:v>0</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1-63AD-40F1-8B71-519B07C89CB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'GD16'!$D$26</c:f>
              <c:strCache>
                <c:ptCount val="1"/>
                <c:pt idx="0">
                  <c:v>Meta - Rango</c:v>
                </c:pt>
              </c:strCache>
            </c:strRef>
          </c:tx>
          <c:spPr>
            <a:ln w="38100">
              <a:solidFill>
                <a:srgbClr val="FFD320"/>
              </a:solidFill>
              <a:prstDash val="solid"/>
            </a:ln>
          </c:spPr>
          <c:marker>
            <c:symbol val="none"/>
          </c:marker>
          <c:cat>
            <c:strRef>
              <c:f>'GD16'!$A$27:$A$39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'GD16'!$D$27:$D$39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3AD-40F1-8B71-519B07C89CB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'GD17'!$B$26</c:f>
              <c:strCache>
                <c:ptCount val="1"/>
                <c:pt idx="0">
                  <c:v>Datos</c:v>
                </c:pt>
              </c:strCache>
            </c:strRef>
          </c:tx>
          <c:spPr>
            <a:solidFill>
              <a:srgbClr val="004586"/>
            </a:solidFill>
            <a:ln w="25400">
              <a:noFill/>
            </a:ln>
          </c:spPr>
          <c:invertIfNegative val="0"/>
          <c:cat>
            <c:strRef>
              <c:f>'GD17'!$A$27:$A$39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'GD17'!$B$27:$B$39</c:f>
              <c:numCache>
                <c:formatCode>0%</c:formatCode>
                <c:ptCount val="13"/>
                <c:pt idx="0">
                  <c:v>0</c:v>
                </c:pt>
                <c:pt idx="1">
                  <c:v>0</c:v>
                </c:pt>
                <c:pt idx="2">
                  <c:v>1</c:v>
                </c:pt>
                <c:pt idx="3">
                  <c:v>0</c:v>
                </c:pt>
                <c:pt idx="4">
                  <c:v>0</c:v>
                </c:pt>
                <c:pt idx="5">
                  <c:v>0</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0-2DEB-41F7-9F1E-BBF96C66B318}"/>
            </c:ext>
          </c:extLst>
        </c:ser>
        <c:ser>
          <c:idx val="1"/>
          <c:order val="1"/>
          <c:tx>
            <c:strRef>
              <c:f>'GD17'!$C$26</c:f>
              <c:strCache>
                <c:ptCount val="1"/>
                <c:pt idx="0">
                  <c:v>Meta Vigencia</c:v>
                </c:pt>
              </c:strCache>
            </c:strRef>
          </c:tx>
          <c:spPr>
            <a:solidFill>
              <a:srgbClr val="FF420E"/>
            </a:solidFill>
            <a:ln w="25400">
              <a:noFill/>
            </a:ln>
          </c:spPr>
          <c:invertIfNegative val="0"/>
          <c:cat>
            <c:strRef>
              <c:f>'GD17'!$A$27:$A$39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'GD17'!$C$27:$C$39</c:f>
              <c:numCache>
                <c:formatCode>0%</c:formatCode>
                <c:ptCount val="13"/>
                <c:pt idx="0">
                  <c:v>0</c:v>
                </c:pt>
                <c:pt idx="1">
                  <c:v>0</c:v>
                </c:pt>
                <c:pt idx="2">
                  <c:v>1</c:v>
                </c:pt>
                <c:pt idx="3">
                  <c:v>0</c:v>
                </c:pt>
                <c:pt idx="4">
                  <c:v>0</c:v>
                </c:pt>
                <c:pt idx="5">
                  <c:v>0</c:v>
                </c:pt>
                <c:pt idx="6">
                  <c:v>0</c:v>
                </c:pt>
                <c:pt idx="7">
                  <c:v>1</c:v>
                </c:pt>
                <c:pt idx="8">
                  <c:v>0</c:v>
                </c:pt>
                <c:pt idx="9">
                  <c:v>0</c:v>
                </c:pt>
                <c:pt idx="10">
                  <c:v>0</c:v>
                </c:pt>
                <c:pt idx="11">
                  <c:v>0</c:v>
                </c:pt>
                <c:pt idx="12">
                  <c:v>1</c:v>
                </c:pt>
              </c:numCache>
            </c:numRef>
          </c:val>
          <c:extLst>
            <c:ext xmlns:c16="http://schemas.microsoft.com/office/drawing/2014/chart" uri="{C3380CC4-5D6E-409C-BE32-E72D297353CC}">
              <c16:uniqueId val="{00000001-2DEB-41F7-9F1E-BBF96C66B31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'GD17'!$D$26</c:f>
              <c:strCache>
                <c:ptCount val="1"/>
                <c:pt idx="0">
                  <c:v>Meta - Rango</c:v>
                </c:pt>
              </c:strCache>
            </c:strRef>
          </c:tx>
          <c:spPr>
            <a:ln w="38100">
              <a:solidFill>
                <a:srgbClr val="FFD320"/>
              </a:solidFill>
              <a:prstDash val="solid"/>
            </a:ln>
          </c:spPr>
          <c:marker>
            <c:symbol val="none"/>
          </c:marker>
          <c:cat>
            <c:strRef>
              <c:f>'GD17'!$A$27:$A$39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EB-41F7-9F1E-BBF96C66B31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'AI01'!$B$26</c:f>
              <c:strCache>
                <c:ptCount val="1"/>
                <c:pt idx="0">
                  <c:v>Datos</c:v>
                </c:pt>
              </c:strCache>
            </c:strRef>
          </c:tx>
          <c:spPr>
            <a:solidFill>
              <a:srgbClr val="004586"/>
            </a:solidFill>
            <a:ln w="25400">
              <a:noFill/>
            </a:ln>
          </c:spPr>
          <c:invertIfNegative val="0"/>
          <c:cat>
            <c:strRef>
              <c:f>'AI01'!$A$27:$A$39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'AI01'!$B$27:$B$39</c:f>
              <c:numCache>
                <c:formatCode>0%</c:formatCode>
                <c:ptCount val="13"/>
                <c:pt idx="0">
                  <c:v>0</c:v>
                </c:pt>
                <c:pt idx="1">
                  <c:v>0</c:v>
                </c:pt>
                <c:pt idx="2">
                  <c:v>0</c:v>
                </c:pt>
                <c:pt idx="3">
                  <c:v>1.056338028169014</c:v>
                </c:pt>
                <c:pt idx="4">
                  <c:v>0</c:v>
                </c:pt>
                <c:pt idx="5">
                  <c:v>0</c:v>
                </c:pt>
                <c:pt idx="6">
                  <c:v>0</c:v>
                </c:pt>
                <c:pt idx="7">
                  <c:v>1</c:v>
                </c:pt>
                <c:pt idx="8">
                  <c:v>0</c:v>
                </c:pt>
                <c:pt idx="9">
                  <c:v>0</c:v>
                </c:pt>
                <c:pt idx="10">
                  <c:v>0</c:v>
                </c:pt>
                <c:pt idx="11">
                  <c:v>1</c:v>
                </c:pt>
                <c:pt idx="12">
                  <c:v>1.0187793427230047</c:v>
                </c:pt>
              </c:numCache>
            </c:numRef>
          </c:val>
          <c:extLst>
            <c:ext xmlns:c16="http://schemas.microsoft.com/office/drawing/2014/chart" uri="{C3380CC4-5D6E-409C-BE32-E72D297353CC}">
              <c16:uniqueId val="{00000000-5668-449B-A08B-CFB38FD2FA08}"/>
            </c:ext>
          </c:extLst>
        </c:ser>
        <c:ser>
          <c:idx val="1"/>
          <c:order val="1"/>
          <c:tx>
            <c:strRef>
              <c:f>'AI01'!$C$26</c:f>
              <c:strCache>
                <c:ptCount val="1"/>
                <c:pt idx="0">
                  <c:v>Meta Vigencia</c:v>
                </c:pt>
              </c:strCache>
            </c:strRef>
          </c:tx>
          <c:spPr>
            <a:solidFill>
              <a:srgbClr val="FF420E"/>
            </a:solidFill>
            <a:ln w="25400">
              <a:noFill/>
            </a:ln>
          </c:spPr>
          <c:invertIfNegative val="0"/>
          <c:cat>
            <c:strRef>
              <c:f>'AI01'!$A$27:$A$39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'AI01'!$C$27:$C$39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5668-449B-A08B-CFB38FD2FA0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'AI01'!$D$26</c:f>
              <c:strCache>
                <c:ptCount val="1"/>
                <c:pt idx="0">
                  <c:v>Meta - Rango</c:v>
                </c:pt>
              </c:strCache>
            </c:strRef>
          </c:tx>
          <c:spPr>
            <a:ln w="38100">
              <a:solidFill>
                <a:srgbClr val="FFD320"/>
              </a:solidFill>
              <a:prstDash val="solid"/>
            </a:ln>
          </c:spPr>
          <c:marker>
            <c:symbol val="none"/>
          </c:marker>
          <c:cat>
            <c:strRef>
              <c:f>'AI01'!$A$27:$A$39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668-449B-A08B-CFB38FD2FA0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'GD18'!$B$26</c:f>
              <c:strCache>
                <c:ptCount val="1"/>
                <c:pt idx="0">
                  <c:v>Datos</c:v>
                </c:pt>
              </c:strCache>
            </c:strRef>
          </c:tx>
          <c:spPr>
            <a:solidFill>
              <a:srgbClr val="004586"/>
            </a:solidFill>
            <a:ln w="25400">
              <a:noFill/>
            </a:ln>
          </c:spPr>
          <c:invertIfNegative val="0"/>
          <c:cat>
            <c:strRef>
              <c:f>'GD18'!$A$27:$A$39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'GD18'!$B$27:$B$39</c:f>
              <c:numCache>
                <c:formatCode>0%</c:formatCode>
                <c:ptCount val="13"/>
                <c:pt idx="0">
                  <c:v>0</c:v>
                </c:pt>
                <c:pt idx="1">
                  <c:v>0</c:v>
                </c:pt>
                <c:pt idx="2">
                  <c:v>1.0621621621621622</c:v>
                </c:pt>
                <c:pt idx="3">
                  <c:v>0</c:v>
                </c:pt>
                <c:pt idx="4">
                  <c:v>0</c:v>
                </c:pt>
                <c:pt idx="5">
                  <c:v>3.5135135135135137E-2</c:v>
                </c:pt>
                <c:pt idx="6">
                  <c:v>0</c:v>
                </c:pt>
                <c:pt idx="7">
                  <c:v>0</c:v>
                </c:pt>
                <c:pt idx="8">
                  <c:v>1.1008984725965858</c:v>
                </c:pt>
                <c:pt idx="9">
                  <c:v>0</c:v>
                </c:pt>
                <c:pt idx="10">
                  <c:v>0</c:v>
                </c:pt>
                <c:pt idx="11">
                  <c:v>1.1035874439461884</c:v>
                </c:pt>
                <c:pt idx="12">
                  <c:v>0.82594424460431659</c:v>
                </c:pt>
              </c:numCache>
            </c:numRef>
          </c:val>
          <c:extLst>
            <c:ext xmlns:c16="http://schemas.microsoft.com/office/drawing/2014/chart" uri="{C3380CC4-5D6E-409C-BE32-E72D297353CC}">
              <c16:uniqueId val="{00000000-9274-4658-B930-5DB84D19524E}"/>
            </c:ext>
          </c:extLst>
        </c:ser>
        <c:ser>
          <c:idx val="1"/>
          <c:order val="1"/>
          <c:tx>
            <c:strRef>
              <c:f>'GD18'!$C$26</c:f>
              <c:strCache>
                <c:ptCount val="1"/>
                <c:pt idx="0">
                  <c:v>Meta Vigencia</c:v>
                </c:pt>
              </c:strCache>
            </c:strRef>
          </c:tx>
          <c:spPr>
            <a:solidFill>
              <a:srgbClr val="FF420E"/>
            </a:solidFill>
            <a:ln w="25400">
              <a:noFill/>
            </a:ln>
          </c:spPr>
          <c:invertIfNegative val="0"/>
          <c:cat>
            <c:strRef>
              <c:f>'GD18'!$A$27:$A$39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9274-4658-B930-5DB84D19524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'GD18'!$D$26</c:f>
              <c:strCache>
                <c:ptCount val="1"/>
                <c:pt idx="0">
                  <c:v>Meta - Rango</c:v>
                </c:pt>
              </c:strCache>
            </c:strRef>
          </c:tx>
          <c:spPr>
            <a:ln w="38100">
              <a:solidFill>
                <a:srgbClr val="FFD320"/>
              </a:solidFill>
              <a:prstDash val="solid"/>
            </a:ln>
          </c:spPr>
          <c:marker>
            <c:symbol val="none"/>
          </c:marker>
          <c:cat>
            <c:strRef>
              <c:f>'GD18'!$A$27:$A$39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274-4658-B930-5DB84D19524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'GD19'!$B$26</c:f>
              <c:strCache>
                <c:ptCount val="1"/>
                <c:pt idx="0">
                  <c:v>Datos</c:v>
                </c:pt>
              </c:strCache>
            </c:strRef>
          </c:tx>
          <c:spPr>
            <a:solidFill>
              <a:srgbClr val="004586"/>
            </a:solidFill>
            <a:ln w="25400">
              <a:noFill/>
            </a:ln>
          </c:spPr>
          <c:invertIfNegative val="0"/>
          <c:cat>
            <c:strRef>
              <c:f>'GD19'!$A$27:$A$39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'GD19'!$B$27:$B$39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F808-4BED-8253-4183B37E0E6C}"/>
            </c:ext>
          </c:extLst>
        </c:ser>
        <c:ser>
          <c:idx val="1"/>
          <c:order val="1"/>
          <c:tx>
            <c:strRef>
              <c:f>'GD19'!$C$26</c:f>
              <c:strCache>
                <c:ptCount val="1"/>
                <c:pt idx="0">
                  <c:v>Meta Vigencia</c:v>
                </c:pt>
              </c:strCache>
            </c:strRef>
          </c:tx>
          <c:spPr>
            <a:solidFill>
              <a:srgbClr val="FF420E"/>
            </a:solidFill>
            <a:ln w="25400">
              <a:noFill/>
            </a:ln>
          </c:spPr>
          <c:invertIfNegative val="0"/>
          <c:cat>
            <c:strRef>
              <c:f>'GD19'!$A$27:$A$39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'GD19'!$C$27:$C$39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F808-4BED-8253-4183B37E0E6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'GD19'!$D$26</c:f>
              <c:strCache>
                <c:ptCount val="1"/>
                <c:pt idx="0">
                  <c:v>Meta - Rango</c:v>
                </c:pt>
              </c:strCache>
            </c:strRef>
          </c:tx>
          <c:spPr>
            <a:ln w="38100">
              <a:solidFill>
                <a:srgbClr val="FFD320"/>
              </a:solidFill>
              <a:prstDash val="solid"/>
            </a:ln>
          </c:spPr>
          <c:marker>
            <c:symbol val="none"/>
          </c:marker>
          <c:cat>
            <c:strRef>
              <c:f>'GD19'!$A$27:$A$39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'GD19'!$D$27:$D$39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F808-4BED-8253-4183B37E0E6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'GG01'!$B$26</c:f>
              <c:strCache>
                <c:ptCount val="1"/>
                <c:pt idx="0">
                  <c:v>Datos</c:v>
                </c:pt>
              </c:strCache>
            </c:strRef>
          </c:tx>
          <c:spPr>
            <a:solidFill>
              <a:srgbClr val="004586"/>
            </a:solidFill>
            <a:ln w="25400">
              <a:noFill/>
            </a:ln>
          </c:spPr>
          <c:invertIfNegative val="0"/>
          <c:cat>
            <c:strRef>
              <c:f>'GG01'!$A$27:$A$39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'GG01'!$B$27:$B$39</c:f>
              <c:numCache>
                <c:formatCode>0%</c:formatCode>
                <c:ptCount val="13"/>
                <c:pt idx="0">
                  <c:v>0</c:v>
                </c:pt>
                <c:pt idx="1">
                  <c:v>0</c:v>
                </c:pt>
                <c:pt idx="2">
                  <c:v>0.8</c:v>
                </c:pt>
                <c:pt idx="3">
                  <c:v>0</c:v>
                </c:pt>
                <c:pt idx="4">
                  <c:v>0</c:v>
                </c:pt>
                <c:pt idx="5">
                  <c:v>1.2222222222222223</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305-44A8-B798-9D99CD938D46}"/>
            </c:ext>
          </c:extLst>
        </c:ser>
        <c:ser>
          <c:idx val="1"/>
          <c:order val="1"/>
          <c:tx>
            <c:strRef>
              <c:f>'GG01'!$C$26</c:f>
              <c:strCache>
                <c:ptCount val="1"/>
                <c:pt idx="0">
                  <c:v>Meta Vigencia</c:v>
                </c:pt>
              </c:strCache>
            </c:strRef>
          </c:tx>
          <c:spPr>
            <a:solidFill>
              <a:srgbClr val="FF420E"/>
            </a:solidFill>
            <a:ln w="25400">
              <a:noFill/>
            </a:ln>
          </c:spPr>
          <c:invertIfNegative val="0"/>
          <c:cat>
            <c:strRef>
              <c:f>'GG01'!$A$27:$A$39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305-44A8-B798-9D99CD938D4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'GG01'!$D$26</c:f>
              <c:strCache>
                <c:ptCount val="1"/>
                <c:pt idx="0">
                  <c:v>Meta - Rango</c:v>
                </c:pt>
              </c:strCache>
            </c:strRef>
          </c:tx>
          <c:spPr>
            <a:ln w="38100">
              <a:solidFill>
                <a:srgbClr val="FFD320"/>
              </a:solidFill>
              <a:prstDash val="solid"/>
            </a:ln>
          </c:spPr>
          <c:marker>
            <c:symbol val="none"/>
          </c:marker>
          <c:cat>
            <c:strRef>
              <c:f>'GG01'!$A$27:$A$39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305-44A8-B798-9D99CD938D4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'GG02'!$B$26</c:f>
              <c:strCache>
                <c:ptCount val="1"/>
                <c:pt idx="0">
                  <c:v>Datos</c:v>
                </c:pt>
              </c:strCache>
            </c:strRef>
          </c:tx>
          <c:spPr>
            <a:solidFill>
              <a:srgbClr val="004586"/>
            </a:solidFill>
            <a:ln w="25400">
              <a:noFill/>
            </a:ln>
          </c:spPr>
          <c:invertIfNegative val="0"/>
          <c:cat>
            <c:strRef>
              <c:f>'GG02'!$A$27:$A$39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E97-4FDA-B2F2-132B4A0934D1}"/>
            </c:ext>
          </c:extLst>
        </c:ser>
        <c:ser>
          <c:idx val="1"/>
          <c:order val="1"/>
          <c:tx>
            <c:strRef>
              <c:f>'GG02'!$C$26</c:f>
              <c:strCache>
                <c:ptCount val="1"/>
                <c:pt idx="0">
                  <c:v>Meta Vigencia</c:v>
                </c:pt>
              </c:strCache>
            </c:strRef>
          </c:tx>
          <c:spPr>
            <a:solidFill>
              <a:srgbClr val="FF420E"/>
            </a:solidFill>
            <a:ln w="25400">
              <a:noFill/>
            </a:ln>
          </c:spPr>
          <c:invertIfNegative val="0"/>
          <c:cat>
            <c:strRef>
              <c:f>'GG02'!$A$27:$A$39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E97-4FDA-B2F2-132B4A0934D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'GG02'!$D$26</c:f>
              <c:strCache>
                <c:ptCount val="1"/>
                <c:pt idx="0">
                  <c:v>Meta - Rango</c:v>
                </c:pt>
              </c:strCache>
            </c:strRef>
          </c:tx>
          <c:spPr>
            <a:ln w="38100">
              <a:solidFill>
                <a:srgbClr val="FFD320"/>
              </a:solidFill>
              <a:prstDash val="solid"/>
            </a:ln>
          </c:spPr>
          <c:marker>
            <c:symbol val="none"/>
          </c:marker>
          <c:cat>
            <c:strRef>
              <c:f>'GG02'!$A$27:$A$39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E97-4FDA-B2F2-132B4A0934D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'GG03'!$B$26</c:f>
              <c:strCache>
                <c:ptCount val="1"/>
                <c:pt idx="0">
                  <c:v>Datos</c:v>
                </c:pt>
              </c:strCache>
            </c:strRef>
          </c:tx>
          <c:spPr>
            <a:solidFill>
              <a:srgbClr val="004586"/>
            </a:solidFill>
            <a:ln w="25400">
              <a:noFill/>
            </a:ln>
          </c:spPr>
          <c:invertIfNegative val="0"/>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A48-439E-9F7D-977ACD0E7261}"/>
            </c:ext>
          </c:extLst>
        </c:ser>
        <c:ser>
          <c:idx val="1"/>
          <c:order val="1"/>
          <c:tx>
            <c:strRef>
              <c:f>'GG03'!$C$26</c:f>
              <c:strCache>
                <c:ptCount val="1"/>
                <c:pt idx="0">
                  <c:v>Meta Vigencia</c:v>
                </c:pt>
              </c:strCache>
            </c:strRef>
          </c:tx>
          <c:spPr>
            <a:solidFill>
              <a:srgbClr val="FF420E"/>
            </a:solidFill>
            <a:ln w="25400">
              <a:noFill/>
            </a:ln>
          </c:spPr>
          <c:invertIfNegative val="0"/>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A48-439E-9F7D-977ACD0E72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'GG03'!$D$26</c:f>
              <c:strCache>
                <c:ptCount val="1"/>
                <c:pt idx="0">
                  <c:v>Meta - Rango</c:v>
                </c:pt>
              </c:strCache>
            </c:strRef>
          </c:tx>
          <c:spPr>
            <a:ln w="38100">
              <a:solidFill>
                <a:srgbClr val="FFD320"/>
              </a:solidFill>
              <a:prstDash val="solid"/>
            </a:ln>
          </c:spPr>
          <c:marker>
            <c:symbol val="none"/>
          </c:marker>
          <c:cat>
            <c:strRef>
              <c:f>'GG03'!$A$27:$A$39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A48-439E-9F7D-977ACD0E72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'GG04'!$B$26</c:f>
              <c:strCache>
                <c:ptCount val="1"/>
                <c:pt idx="0">
                  <c:v>Datos</c:v>
                </c:pt>
              </c:strCache>
            </c:strRef>
          </c:tx>
          <c:spPr>
            <a:solidFill>
              <a:srgbClr val="004586"/>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'GG04'!$B$27:$B$39</c:f>
              <c:numCache>
                <c:formatCode>0%</c:formatCode>
                <c:ptCount val="13"/>
                <c:pt idx="0">
                  <c:v>0</c:v>
                </c:pt>
                <c:pt idx="1">
                  <c:v>0</c:v>
                </c:pt>
                <c:pt idx="2">
                  <c:v>1</c:v>
                </c:pt>
                <c:pt idx="3">
                  <c:v>0</c:v>
                </c:pt>
                <c:pt idx="4">
                  <c:v>0</c:v>
                </c:pt>
                <c:pt idx="5">
                  <c:v>1</c:v>
                </c:pt>
                <c:pt idx="6">
                  <c:v>0</c:v>
                </c:pt>
                <c:pt idx="7">
                  <c:v>0</c:v>
                </c:pt>
                <c:pt idx="8">
                  <c:v>0.5</c:v>
                </c:pt>
                <c:pt idx="9">
                  <c:v>0</c:v>
                </c:pt>
                <c:pt idx="10">
                  <c:v>0</c:v>
                </c:pt>
                <c:pt idx="11">
                  <c:v>1</c:v>
                </c:pt>
                <c:pt idx="12">
                  <c:v>0.8571428571428571</c:v>
                </c:pt>
              </c:numCache>
            </c:numRef>
          </c:val>
          <c:extLst>
            <c:ext xmlns:c16="http://schemas.microsoft.com/office/drawing/2014/chart" uri="{C3380CC4-5D6E-409C-BE32-E72D297353CC}">
              <c16:uniqueId val="{00000000-46FE-47D0-9B56-E39461BC1CDB}"/>
            </c:ext>
          </c:extLst>
        </c:ser>
        <c:ser>
          <c:idx val="1"/>
          <c:order val="1"/>
          <c:tx>
            <c:strRef>
              <c:f>'GG04'!$C$26</c:f>
              <c:strCache>
                <c:ptCount val="1"/>
                <c:pt idx="0">
                  <c:v>Meta Vigencia</c:v>
                </c:pt>
              </c:strCache>
            </c:strRef>
          </c:tx>
          <c:spPr>
            <a:solidFill>
              <a:srgbClr val="FF420E"/>
            </a:solidFill>
            <a:ln w="25400">
              <a:noFill/>
            </a:ln>
          </c:spPr>
          <c:invertIfNegative val="0"/>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46FE-47D0-9B56-E39461BC1CD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'GG04'!$D$26</c:f>
              <c:strCache>
                <c:ptCount val="1"/>
                <c:pt idx="0">
                  <c:v>Meta - Rango</c:v>
                </c:pt>
              </c:strCache>
            </c:strRef>
          </c:tx>
          <c:spPr>
            <a:ln w="38100">
              <a:solidFill>
                <a:srgbClr val="FFD320"/>
              </a:solidFill>
              <a:prstDash val="solid"/>
            </a:ln>
          </c:spPr>
          <c:marker>
            <c:symbol val="none"/>
          </c:marker>
          <c:cat>
            <c:strRef>
              <c:f>'GG04'!$A$27:$A$39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46FE-47D0-9B56-E39461BC1CD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'GG05'!$B$26</c:f>
              <c:strCache>
                <c:ptCount val="1"/>
                <c:pt idx="0">
                  <c:v>Datos</c:v>
                </c:pt>
              </c:strCache>
            </c:strRef>
          </c:tx>
          <c:spPr>
            <a:solidFill>
              <a:srgbClr val="004586"/>
            </a:solidFill>
            <a:ln w="25400">
              <a:noFill/>
            </a:ln>
          </c:spPr>
          <c:invertIfNegative val="0"/>
          <c:cat>
            <c:strRef>
              <c:f>'GG05'!$A$27:$A$39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'GG05'!$B$27:$B$39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D001-49FA-9AA5-06C59ABEB514}"/>
            </c:ext>
          </c:extLst>
        </c:ser>
        <c:ser>
          <c:idx val="1"/>
          <c:order val="1"/>
          <c:tx>
            <c:strRef>
              <c:f>'GG05'!$C$26</c:f>
              <c:strCache>
                <c:ptCount val="1"/>
                <c:pt idx="0">
                  <c:v>Meta Vigencia</c:v>
                </c:pt>
              </c:strCache>
            </c:strRef>
          </c:tx>
          <c:spPr>
            <a:solidFill>
              <a:srgbClr val="FF420E"/>
            </a:solidFill>
            <a:ln w="25400">
              <a:noFill/>
            </a:ln>
          </c:spPr>
          <c:invertIfNegative val="0"/>
          <c:cat>
            <c:strRef>
              <c:f>'GG05'!$A$27:$A$39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0.25</c:v>
                </c:pt>
              </c:numCache>
            </c:numRef>
          </c:val>
          <c:extLst>
            <c:ext xmlns:c16="http://schemas.microsoft.com/office/drawing/2014/chart" uri="{C3380CC4-5D6E-409C-BE32-E72D297353CC}">
              <c16:uniqueId val="{00000001-D001-49FA-9AA5-06C59ABEB51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'GG05'!$D$26</c:f>
              <c:strCache>
                <c:ptCount val="1"/>
                <c:pt idx="0">
                  <c:v>Meta - Rango</c:v>
                </c:pt>
              </c:strCache>
            </c:strRef>
          </c:tx>
          <c:spPr>
            <a:ln w="38100">
              <a:solidFill>
                <a:srgbClr val="FFD320"/>
              </a:solidFill>
              <a:prstDash val="solid"/>
            </a:ln>
          </c:spPr>
          <c:marker>
            <c:symbol val="none"/>
          </c:marker>
          <c:cat>
            <c:strRef>
              <c:f>'GG05'!$A$27:$A$39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'GG05'!$D$27:$D$39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001-49FA-9AA5-06C59ABEB51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'GI01'!$B$26</c:f>
              <c:strCache>
                <c:ptCount val="1"/>
                <c:pt idx="0">
                  <c:v>Datos</c:v>
                </c:pt>
              </c:strCache>
            </c:strRef>
          </c:tx>
          <c:spPr>
            <a:solidFill>
              <a:srgbClr val="004586"/>
            </a:solidFill>
            <a:ln w="25400">
              <a:noFill/>
            </a:ln>
          </c:spPr>
          <c:invertIfNegative val="0"/>
          <c:cat>
            <c:strRef>
              <c:f>'GI01'!$A$27:$A$39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'GI01'!$B$27:$B$39</c:f>
              <c:numCache>
                <c:formatCode>0%</c:formatCode>
                <c:ptCount val="13"/>
                <c:pt idx="0">
                  <c:v>0</c:v>
                </c:pt>
                <c:pt idx="1">
                  <c:v>0</c:v>
                </c:pt>
                <c:pt idx="2">
                  <c:v>3.8</c:v>
                </c:pt>
                <c:pt idx="3">
                  <c:v>1</c:v>
                </c:pt>
                <c:pt idx="4">
                  <c:v>1</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008-432E-AB5E-FB756F1092BF}"/>
            </c:ext>
          </c:extLst>
        </c:ser>
        <c:ser>
          <c:idx val="1"/>
          <c:order val="1"/>
          <c:tx>
            <c:strRef>
              <c:f>'GI01'!$C$26</c:f>
              <c:strCache>
                <c:ptCount val="1"/>
                <c:pt idx="0">
                  <c:v>Meta Vigencia</c:v>
                </c:pt>
              </c:strCache>
            </c:strRef>
          </c:tx>
          <c:spPr>
            <a:solidFill>
              <a:srgbClr val="FF420E"/>
            </a:solidFill>
            <a:ln w="25400">
              <a:noFill/>
            </a:ln>
          </c:spPr>
          <c:invertIfNegative val="0"/>
          <c:cat>
            <c:strRef>
              <c:f>'GI01'!$A$27:$A$39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'GI01'!$C$27:$C$39</c:f>
              <c:numCache>
                <c:formatCode>0%</c:formatCode>
                <c:ptCount val="13"/>
                <c:pt idx="0">
                  <c:v>0</c:v>
                </c:pt>
                <c:pt idx="1">
                  <c:v>0</c:v>
                </c:pt>
                <c:pt idx="2">
                  <c:v>1</c:v>
                </c:pt>
                <c:pt idx="3">
                  <c:v>1</c:v>
                </c:pt>
                <c:pt idx="4">
                  <c:v>1</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008-432E-AB5E-FB756F1092B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'GI01'!$D$26</c:f>
              <c:strCache>
                <c:ptCount val="1"/>
                <c:pt idx="0">
                  <c:v>Meta - Rango</c:v>
                </c:pt>
              </c:strCache>
            </c:strRef>
          </c:tx>
          <c:spPr>
            <a:ln w="38100">
              <a:solidFill>
                <a:srgbClr val="FFD320"/>
              </a:solidFill>
              <a:prstDash val="solid"/>
            </a:ln>
          </c:spPr>
          <c:marker>
            <c:symbol val="none"/>
          </c:marker>
          <c:cat>
            <c:strRef>
              <c:f>'GI01'!$A$27:$A$39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008-432E-AB5E-FB756F1092B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'GI02'!$B$26</c:f>
              <c:strCache>
                <c:ptCount val="1"/>
                <c:pt idx="0">
                  <c:v>Datos</c:v>
                </c:pt>
              </c:strCache>
            </c:strRef>
          </c:tx>
          <c:spPr>
            <a:solidFill>
              <a:srgbClr val="004586"/>
            </a:solidFill>
            <a:ln w="25400">
              <a:noFill/>
            </a:ln>
          </c:spPr>
          <c:invertIfNegative val="0"/>
          <c:cat>
            <c:strRef>
              <c:f>'GI02'!$A$27:$A$39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'GI02'!$B$27:$B$39</c:f>
              <c:numCache>
                <c:formatCode>0%</c:formatCode>
                <c:ptCount val="13"/>
                <c:pt idx="0">
                  <c:v>0</c:v>
                </c:pt>
                <c:pt idx="1">
                  <c:v>0</c:v>
                </c:pt>
                <c:pt idx="2">
                  <c:v>0</c:v>
                </c:pt>
                <c:pt idx="3">
                  <c:v>1</c:v>
                </c:pt>
                <c:pt idx="4">
                  <c:v>0</c:v>
                </c:pt>
                <c:pt idx="5">
                  <c:v>0</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0-BD2C-4D72-81A3-4EA62F93DB34}"/>
            </c:ext>
          </c:extLst>
        </c:ser>
        <c:ser>
          <c:idx val="1"/>
          <c:order val="1"/>
          <c:tx>
            <c:strRef>
              <c:f>'GI02'!$C$26</c:f>
              <c:strCache>
                <c:ptCount val="1"/>
                <c:pt idx="0">
                  <c:v>Meta Vigencia</c:v>
                </c:pt>
              </c:strCache>
            </c:strRef>
          </c:tx>
          <c:spPr>
            <a:solidFill>
              <a:srgbClr val="FF420E"/>
            </a:solidFill>
            <a:ln w="25400">
              <a:noFill/>
            </a:ln>
          </c:spPr>
          <c:invertIfNegative val="0"/>
          <c:cat>
            <c:strRef>
              <c:f>'GI02'!$A$27:$A$39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'GI02'!$C$27:$C$39</c:f>
              <c:numCache>
                <c:formatCode>0%</c:formatCode>
                <c:ptCount val="13"/>
                <c:pt idx="0">
                  <c:v>0</c:v>
                </c:pt>
                <c:pt idx="1">
                  <c:v>0</c:v>
                </c:pt>
                <c:pt idx="2">
                  <c:v>0</c:v>
                </c:pt>
                <c:pt idx="3">
                  <c:v>1</c:v>
                </c:pt>
                <c:pt idx="4">
                  <c:v>0</c:v>
                </c:pt>
                <c:pt idx="5">
                  <c:v>0</c:v>
                </c:pt>
                <c:pt idx="6">
                  <c:v>0</c:v>
                </c:pt>
                <c:pt idx="7">
                  <c:v>0</c:v>
                </c:pt>
                <c:pt idx="8">
                  <c:v>0</c:v>
                </c:pt>
                <c:pt idx="9">
                  <c:v>1</c:v>
                </c:pt>
                <c:pt idx="10">
                  <c:v>0</c:v>
                </c:pt>
                <c:pt idx="11">
                  <c:v>0</c:v>
                </c:pt>
                <c:pt idx="12">
                  <c:v>1</c:v>
                </c:pt>
              </c:numCache>
            </c:numRef>
          </c:val>
          <c:extLst>
            <c:ext xmlns:c16="http://schemas.microsoft.com/office/drawing/2014/chart" uri="{C3380CC4-5D6E-409C-BE32-E72D297353CC}">
              <c16:uniqueId val="{00000001-BD2C-4D72-81A3-4EA62F93DB3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'GI02'!$D$26</c:f>
              <c:strCache>
                <c:ptCount val="1"/>
                <c:pt idx="0">
                  <c:v>Meta - Rango</c:v>
                </c:pt>
              </c:strCache>
            </c:strRef>
          </c:tx>
          <c:spPr>
            <a:ln w="38100">
              <a:solidFill>
                <a:srgbClr val="FFD320"/>
              </a:solidFill>
              <a:prstDash val="solid"/>
            </a:ln>
          </c:spPr>
          <c:marker>
            <c:symbol val="none"/>
          </c:marker>
          <c:cat>
            <c:strRef>
              <c:f>'GI02'!$A$27:$A$39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D2C-4D72-81A3-4EA62F93DB3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'GP02'!$B$26</c:f>
              <c:strCache>
                <c:ptCount val="1"/>
                <c:pt idx="0">
                  <c:v>Datos</c:v>
                </c:pt>
              </c:strCache>
            </c:strRef>
          </c:tx>
          <c:spPr>
            <a:solidFill>
              <a:srgbClr val="004586"/>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647-46EA-8497-5E65364BA325}"/>
            </c:ext>
          </c:extLst>
        </c:ser>
        <c:ser>
          <c:idx val="1"/>
          <c:order val="1"/>
          <c:tx>
            <c:strRef>
              <c:f>'GP02'!$C$26</c:f>
              <c:strCache>
                <c:ptCount val="1"/>
                <c:pt idx="0">
                  <c:v>Meta Vigencia</c:v>
                </c:pt>
              </c:strCache>
            </c:strRef>
          </c:tx>
          <c:spPr>
            <a:solidFill>
              <a:srgbClr val="FF420E"/>
            </a:solidFill>
            <a:ln w="25400">
              <a:noFill/>
            </a:ln>
          </c:spPr>
          <c:invertIfNegative val="0"/>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8647-46EA-8497-5E65364BA32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'GP02'!$D$26</c:f>
              <c:strCache>
                <c:ptCount val="1"/>
                <c:pt idx="0">
                  <c:v>Meta - Rango</c:v>
                </c:pt>
              </c:strCache>
            </c:strRef>
          </c:tx>
          <c:spPr>
            <a:ln w="38100">
              <a:solidFill>
                <a:srgbClr val="FFD320"/>
              </a:solidFill>
              <a:prstDash val="solid"/>
            </a:ln>
          </c:spPr>
          <c:marker>
            <c:symbol val="none"/>
          </c:marker>
          <c:cat>
            <c:strRef>
              <c:f>'GP02'!$A$27:$A$39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8647-46EA-8497-5E65364BA32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'AI02'!$B$26</c:f>
              <c:strCache>
                <c:ptCount val="1"/>
                <c:pt idx="0">
                  <c:v>Datos</c:v>
                </c:pt>
              </c:strCache>
            </c:strRef>
          </c:tx>
          <c:spPr>
            <a:solidFill>
              <a:srgbClr val="004586"/>
            </a:solidFill>
            <a:ln w="25400">
              <a:noFill/>
            </a:ln>
          </c:spPr>
          <c:invertIfNegative val="0"/>
          <c:cat>
            <c:strRef>
              <c:f>'AI02'!$A$27:$A$39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'AI02'!$B$27:$B$39</c:f>
              <c:numCache>
                <c:formatCode>0%</c:formatCode>
                <c:ptCount val="13"/>
                <c:pt idx="0">
                  <c:v>0</c:v>
                </c:pt>
                <c:pt idx="1">
                  <c:v>0</c:v>
                </c:pt>
                <c:pt idx="2">
                  <c:v>0</c:v>
                </c:pt>
                <c:pt idx="3">
                  <c:v>1.0042372881355932</c:v>
                </c:pt>
                <c:pt idx="4">
                  <c:v>0</c:v>
                </c:pt>
                <c:pt idx="5">
                  <c:v>0</c:v>
                </c:pt>
                <c:pt idx="6">
                  <c:v>0</c:v>
                </c:pt>
                <c:pt idx="7">
                  <c:v>1</c:v>
                </c:pt>
                <c:pt idx="8">
                  <c:v>0</c:v>
                </c:pt>
                <c:pt idx="9">
                  <c:v>0</c:v>
                </c:pt>
                <c:pt idx="10">
                  <c:v>0</c:v>
                </c:pt>
                <c:pt idx="11">
                  <c:v>1</c:v>
                </c:pt>
                <c:pt idx="12">
                  <c:v>1.0021097046413503</c:v>
                </c:pt>
              </c:numCache>
            </c:numRef>
          </c:val>
          <c:extLst>
            <c:ext xmlns:c16="http://schemas.microsoft.com/office/drawing/2014/chart" uri="{C3380CC4-5D6E-409C-BE32-E72D297353CC}">
              <c16:uniqueId val="{00000000-3CCF-4AAE-9060-3848B4B97329}"/>
            </c:ext>
          </c:extLst>
        </c:ser>
        <c:ser>
          <c:idx val="1"/>
          <c:order val="1"/>
          <c:tx>
            <c:strRef>
              <c:f>'AI02'!$C$26</c:f>
              <c:strCache>
                <c:ptCount val="1"/>
                <c:pt idx="0">
                  <c:v>Meta Vigencia</c:v>
                </c:pt>
              </c:strCache>
            </c:strRef>
          </c:tx>
          <c:spPr>
            <a:solidFill>
              <a:srgbClr val="FF420E"/>
            </a:solidFill>
            <a:ln w="25400">
              <a:noFill/>
            </a:ln>
          </c:spPr>
          <c:invertIfNegative val="0"/>
          <c:cat>
            <c:strRef>
              <c:f>'AI02'!$A$27:$A$39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'AI02'!$C$27:$C$39</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3CCF-4AAE-9060-3848B4B9732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'AI02'!$D$26</c:f>
              <c:strCache>
                <c:ptCount val="1"/>
                <c:pt idx="0">
                  <c:v>Meta - Rango</c:v>
                </c:pt>
              </c:strCache>
            </c:strRef>
          </c:tx>
          <c:spPr>
            <a:ln w="38100">
              <a:solidFill>
                <a:srgbClr val="FFD320"/>
              </a:solidFill>
              <a:prstDash val="solid"/>
            </a:ln>
          </c:spPr>
          <c:marker>
            <c:symbol val="none"/>
          </c:marker>
          <c:cat>
            <c:strRef>
              <c:f>'AI02'!$A$27:$A$39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3CCF-4AAE-9060-3848B4B9732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'GP03'!$B$26</c:f>
              <c:strCache>
                <c:ptCount val="1"/>
                <c:pt idx="0">
                  <c:v>Datos</c:v>
                </c:pt>
              </c:strCache>
            </c:strRef>
          </c:tx>
          <c:spPr>
            <a:solidFill>
              <a:srgbClr val="004586"/>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'GP03'!$B$27:$B$39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DBE8-4794-AD40-22F5F462035F}"/>
            </c:ext>
          </c:extLst>
        </c:ser>
        <c:ser>
          <c:idx val="1"/>
          <c:order val="1"/>
          <c:tx>
            <c:strRef>
              <c:f>'GP03'!$C$26</c:f>
              <c:strCache>
                <c:ptCount val="1"/>
                <c:pt idx="0">
                  <c:v>Meta Vigencia</c:v>
                </c:pt>
              </c:strCache>
            </c:strRef>
          </c:tx>
          <c:spPr>
            <a:solidFill>
              <a:srgbClr val="FF420E"/>
            </a:solidFill>
            <a:ln w="25400">
              <a:noFill/>
            </a:ln>
          </c:spPr>
          <c:invertIfNegative val="0"/>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'GP03'!$C$27:$C$39</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DBE8-4794-AD40-22F5F46203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'GP03'!$D$26</c:f>
              <c:strCache>
                <c:ptCount val="1"/>
                <c:pt idx="0">
                  <c:v>Meta - Rango</c:v>
                </c:pt>
              </c:strCache>
            </c:strRef>
          </c:tx>
          <c:spPr>
            <a:ln w="38100">
              <a:solidFill>
                <a:srgbClr val="FFD320"/>
              </a:solidFill>
              <a:prstDash val="solid"/>
            </a:ln>
          </c:spPr>
          <c:marker>
            <c:symbol val="none"/>
          </c:marker>
          <c:cat>
            <c:strRef>
              <c:f>'GP03'!$A$27:$A$39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DBE8-4794-AD40-22F5F46203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'GP04'!$B$26</c:f>
              <c:strCache>
                <c:ptCount val="1"/>
                <c:pt idx="0">
                  <c:v>Datos</c:v>
                </c:pt>
              </c:strCache>
            </c:strRef>
          </c:tx>
          <c:spPr>
            <a:solidFill>
              <a:srgbClr val="004586"/>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'GP04'!$B$27:$B$39</c:f>
              <c:numCache>
                <c:formatCode>0%</c:formatCode>
                <c:ptCount val="13"/>
                <c:pt idx="0">
                  <c:v>0</c:v>
                </c:pt>
                <c:pt idx="1">
                  <c:v>0</c:v>
                </c:pt>
                <c:pt idx="2">
                  <c:v>0.38505955893562527</c:v>
                </c:pt>
                <c:pt idx="3">
                  <c:v>0</c:v>
                </c:pt>
                <c:pt idx="4">
                  <c:v>0</c:v>
                </c:pt>
                <c:pt idx="5">
                  <c:v>0.53345484499396245</c:v>
                </c:pt>
                <c:pt idx="6">
                  <c:v>0</c:v>
                </c:pt>
                <c:pt idx="7">
                  <c:v>0</c:v>
                </c:pt>
                <c:pt idx="8">
                  <c:v>0</c:v>
                </c:pt>
                <c:pt idx="9">
                  <c:v>0</c:v>
                </c:pt>
                <c:pt idx="10">
                  <c:v>0</c:v>
                </c:pt>
                <c:pt idx="11">
                  <c:v>0.85524005713984497</c:v>
                </c:pt>
                <c:pt idx="12">
                  <c:v>0.59125148702314423</c:v>
                </c:pt>
              </c:numCache>
            </c:numRef>
          </c:val>
          <c:extLst>
            <c:ext xmlns:c16="http://schemas.microsoft.com/office/drawing/2014/chart" uri="{C3380CC4-5D6E-409C-BE32-E72D297353CC}">
              <c16:uniqueId val="{00000000-754F-42D2-8423-270B2BBC8A69}"/>
            </c:ext>
          </c:extLst>
        </c:ser>
        <c:ser>
          <c:idx val="1"/>
          <c:order val="1"/>
          <c:tx>
            <c:strRef>
              <c:f>'GP04'!$C$26</c:f>
              <c:strCache>
                <c:ptCount val="1"/>
                <c:pt idx="0">
                  <c:v>Meta Vigencia</c:v>
                </c:pt>
              </c:strCache>
            </c:strRef>
          </c:tx>
          <c:spPr>
            <a:solidFill>
              <a:srgbClr val="FF420E"/>
            </a:solidFill>
            <a:ln w="25400">
              <a:noFill/>
            </a:ln>
          </c:spPr>
          <c:invertIfNegative val="0"/>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0.95</c:v>
                </c:pt>
              </c:numCache>
            </c:numRef>
          </c:val>
          <c:extLst>
            <c:ext xmlns:c16="http://schemas.microsoft.com/office/drawing/2014/chart" uri="{C3380CC4-5D6E-409C-BE32-E72D297353CC}">
              <c16:uniqueId val="{00000001-754F-42D2-8423-270B2BBC8A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'GP04'!$D$26</c:f>
              <c:strCache>
                <c:ptCount val="1"/>
                <c:pt idx="0">
                  <c:v>Meta - Rango</c:v>
                </c:pt>
              </c:strCache>
            </c:strRef>
          </c:tx>
          <c:spPr>
            <a:ln w="38100">
              <a:solidFill>
                <a:srgbClr val="FFD320"/>
              </a:solidFill>
              <a:prstDash val="solid"/>
            </a:ln>
          </c:spPr>
          <c:marker>
            <c:symbol val="none"/>
          </c:marker>
          <c:cat>
            <c:strRef>
              <c:f>'GP04'!$A$27:$A$39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'GP04'!$D$27:$D$39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54F-42D2-8423-270B2BBC8A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'GP05'!$B$26</c:f>
              <c:strCache>
                <c:ptCount val="1"/>
                <c:pt idx="0">
                  <c:v>Datos</c:v>
                </c:pt>
              </c:strCache>
            </c:strRef>
          </c:tx>
          <c:spPr>
            <a:solidFill>
              <a:srgbClr val="004586"/>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'GP05'!$B$27:$B$39</c:f>
              <c:numCache>
                <c:formatCode>0%</c:formatCode>
                <c:ptCount val="13"/>
                <c:pt idx="0">
                  <c:v>0</c:v>
                </c:pt>
                <c:pt idx="1">
                  <c:v>0</c:v>
                </c:pt>
                <c:pt idx="2">
                  <c:v>13.041823184134685</c:v>
                </c:pt>
                <c:pt idx="3">
                  <c:v>0</c:v>
                </c:pt>
                <c:pt idx="4">
                  <c:v>0</c:v>
                </c:pt>
                <c:pt idx="5">
                  <c:v>0.33486154467323315</c:v>
                </c:pt>
                <c:pt idx="6">
                  <c:v>0</c:v>
                </c:pt>
                <c:pt idx="7">
                  <c:v>0</c:v>
                </c:pt>
                <c:pt idx="8">
                  <c:v>0.55297868201317535</c:v>
                </c:pt>
                <c:pt idx="9">
                  <c:v>0</c:v>
                </c:pt>
                <c:pt idx="10">
                  <c:v>0</c:v>
                </c:pt>
                <c:pt idx="11">
                  <c:v>0.84150051535422621</c:v>
                </c:pt>
                <c:pt idx="12">
                  <c:v>3.6927909815438293</c:v>
                </c:pt>
              </c:numCache>
            </c:numRef>
          </c:val>
          <c:extLst>
            <c:ext xmlns:c16="http://schemas.microsoft.com/office/drawing/2014/chart" uri="{C3380CC4-5D6E-409C-BE32-E72D297353CC}">
              <c16:uniqueId val="{00000000-1936-4227-BEA8-71F8F37197EE}"/>
            </c:ext>
          </c:extLst>
        </c:ser>
        <c:ser>
          <c:idx val="1"/>
          <c:order val="1"/>
          <c:tx>
            <c:strRef>
              <c:f>'GP05'!$C$26</c:f>
              <c:strCache>
                <c:ptCount val="1"/>
                <c:pt idx="0">
                  <c:v>Meta Vigencia</c:v>
                </c:pt>
              </c:strCache>
            </c:strRef>
          </c:tx>
          <c:spPr>
            <a:solidFill>
              <a:srgbClr val="FF420E"/>
            </a:solidFill>
            <a:ln w="25400">
              <a:noFill/>
            </a:ln>
          </c:spPr>
          <c:invertIfNegative val="0"/>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0.85</c:v>
                </c:pt>
              </c:numCache>
            </c:numRef>
          </c:val>
          <c:extLst>
            <c:ext xmlns:c16="http://schemas.microsoft.com/office/drawing/2014/chart" uri="{C3380CC4-5D6E-409C-BE32-E72D297353CC}">
              <c16:uniqueId val="{00000001-1936-4227-BEA8-71F8F37197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'GP05'!$D$26</c:f>
              <c:strCache>
                <c:ptCount val="1"/>
                <c:pt idx="0">
                  <c:v>Meta - Rango</c:v>
                </c:pt>
              </c:strCache>
            </c:strRef>
          </c:tx>
          <c:spPr>
            <a:ln w="38100">
              <a:solidFill>
                <a:srgbClr val="FFD320"/>
              </a:solidFill>
              <a:prstDash val="solid"/>
            </a:ln>
          </c:spPr>
          <c:marker>
            <c:symbol val="none"/>
          </c:marker>
          <c:cat>
            <c:strRef>
              <c:f>'GP05'!$A$27:$A$39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'GP05'!$D$27:$D$39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936-4227-BEA8-71F8F37197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'GP06'!$B$26</c:f>
              <c:strCache>
                <c:ptCount val="1"/>
                <c:pt idx="0">
                  <c:v>Datos</c:v>
                </c:pt>
              </c:strCache>
            </c:strRef>
          </c:tx>
          <c:spPr>
            <a:solidFill>
              <a:srgbClr val="004586"/>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'GP06'!$B$27:$B$39</c:f>
              <c:numCache>
                <c:formatCode>0%</c:formatCode>
                <c:ptCount val="13"/>
                <c:pt idx="0">
                  <c:v>0</c:v>
                </c:pt>
                <c:pt idx="1">
                  <c:v>0</c:v>
                </c:pt>
                <c:pt idx="2">
                  <c:v>0.2697229696066239</c:v>
                </c:pt>
                <c:pt idx="3">
                  <c:v>0</c:v>
                </c:pt>
                <c:pt idx="4">
                  <c:v>0</c:v>
                </c:pt>
                <c:pt idx="5">
                  <c:v>0.41658119901710261</c:v>
                </c:pt>
                <c:pt idx="6">
                  <c:v>0</c:v>
                </c:pt>
                <c:pt idx="7">
                  <c:v>0</c:v>
                </c:pt>
                <c:pt idx="8">
                  <c:v>0</c:v>
                </c:pt>
                <c:pt idx="9">
                  <c:v>0</c:v>
                </c:pt>
                <c:pt idx="10">
                  <c:v>0</c:v>
                </c:pt>
                <c:pt idx="11">
                  <c:v>0.80234646759583328</c:v>
                </c:pt>
                <c:pt idx="12">
                  <c:v>0.49621687873985326</c:v>
                </c:pt>
              </c:numCache>
            </c:numRef>
          </c:val>
          <c:extLst>
            <c:ext xmlns:c16="http://schemas.microsoft.com/office/drawing/2014/chart" uri="{C3380CC4-5D6E-409C-BE32-E72D297353CC}">
              <c16:uniqueId val="{00000000-7A95-49F1-A9DA-A0608E3E0360}"/>
            </c:ext>
          </c:extLst>
        </c:ser>
        <c:ser>
          <c:idx val="1"/>
          <c:order val="1"/>
          <c:tx>
            <c:strRef>
              <c:f>'GP06'!$C$26</c:f>
              <c:strCache>
                <c:ptCount val="1"/>
                <c:pt idx="0">
                  <c:v>Meta Vigencia</c:v>
                </c:pt>
              </c:strCache>
            </c:strRef>
          </c:tx>
          <c:spPr>
            <a:solidFill>
              <a:srgbClr val="FF420E"/>
            </a:solidFill>
            <a:ln w="25400">
              <a:noFill/>
            </a:ln>
          </c:spPr>
          <c:invertIfNegative val="0"/>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'GP06'!$C$27:$C$39</c:f>
              <c:numCache>
                <c:formatCode>0%</c:formatCode>
                <c:ptCount val="13"/>
                <c:pt idx="0">
                  <c:v>0</c:v>
                </c:pt>
                <c:pt idx="1">
                  <c:v>0</c:v>
                </c:pt>
                <c:pt idx="2">
                  <c:v>1</c:v>
                </c:pt>
                <c:pt idx="3">
                  <c:v>0</c:v>
                </c:pt>
                <c:pt idx="4">
                  <c:v>0</c:v>
                </c:pt>
                <c:pt idx="5">
                  <c:v>1</c:v>
                </c:pt>
                <c:pt idx="6">
                  <c:v>0</c:v>
                </c:pt>
                <c:pt idx="7">
                  <c:v>0</c:v>
                </c:pt>
                <c:pt idx="8">
                  <c:v>0</c:v>
                </c:pt>
                <c:pt idx="9">
                  <c:v>0</c:v>
                </c:pt>
                <c:pt idx="10">
                  <c:v>0</c:v>
                </c:pt>
                <c:pt idx="11">
                  <c:v>1</c:v>
                </c:pt>
                <c:pt idx="12">
                  <c:v>0.94</c:v>
                </c:pt>
              </c:numCache>
            </c:numRef>
          </c:val>
          <c:extLst>
            <c:ext xmlns:c16="http://schemas.microsoft.com/office/drawing/2014/chart" uri="{C3380CC4-5D6E-409C-BE32-E72D297353CC}">
              <c16:uniqueId val="{00000001-7A95-49F1-A9DA-A0608E3E036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'GP06'!$D$26</c:f>
              <c:strCache>
                <c:ptCount val="1"/>
                <c:pt idx="0">
                  <c:v>Meta - Rango</c:v>
                </c:pt>
              </c:strCache>
            </c:strRef>
          </c:tx>
          <c:spPr>
            <a:ln w="38100">
              <a:solidFill>
                <a:srgbClr val="FFD320"/>
              </a:solidFill>
              <a:prstDash val="solid"/>
            </a:ln>
          </c:spPr>
          <c:marker>
            <c:symbol val="none"/>
          </c:marker>
          <c:cat>
            <c:strRef>
              <c:f>'GP06'!$A$27:$A$39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'GP06'!$D$27:$D$39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A95-49F1-A9DA-A0608E3E036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'GP07'!$B$26</c:f>
              <c:strCache>
                <c:ptCount val="1"/>
                <c:pt idx="0">
                  <c:v>Datos</c:v>
                </c:pt>
              </c:strCache>
            </c:strRef>
          </c:tx>
          <c:spPr>
            <a:solidFill>
              <a:srgbClr val="004586"/>
            </a:solidFill>
            <a:ln w="25400">
              <a:noFill/>
            </a:ln>
          </c:spPr>
          <c:invertIfNegative val="0"/>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BED-4EA3-84EC-95C1F5AEF161}"/>
            </c:ext>
          </c:extLst>
        </c:ser>
        <c:ser>
          <c:idx val="1"/>
          <c:order val="1"/>
          <c:tx>
            <c:strRef>
              <c:f>'GP07'!$C$26</c:f>
              <c:strCache>
                <c:ptCount val="1"/>
                <c:pt idx="0">
                  <c:v>Meta Vigencia</c:v>
                </c:pt>
              </c:strCache>
            </c:strRef>
          </c:tx>
          <c:spPr>
            <a:solidFill>
              <a:srgbClr val="FF420E"/>
            </a:solidFill>
            <a:ln w="25400">
              <a:noFill/>
            </a:ln>
          </c:spPr>
          <c:invertIfNegative val="0"/>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BED-4EA3-84EC-95C1F5AEF1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'GP07'!$D$26</c:f>
              <c:strCache>
                <c:ptCount val="1"/>
                <c:pt idx="0">
                  <c:v>Meta - Rango</c:v>
                </c:pt>
              </c:strCache>
            </c:strRef>
          </c:tx>
          <c:spPr>
            <a:ln w="38100">
              <a:solidFill>
                <a:srgbClr val="FFD320"/>
              </a:solidFill>
              <a:prstDash val="solid"/>
            </a:ln>
          </c:spPr>
          <c:marker>
            <c:symbol val="none"/>
          </c:marker>
          <c:cat>
            <c:strRef>
              <c:f>'GP07'!$A$27:$A$39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'GP07'!$D$27:$D$39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BED-4EA3-84EC-95C1F5AEF1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'GP08'!$B$26</c:f>
              <c:strCache>
                <c:ptCount val="1"/>
                <c:pt idx="0">
                  <c:v>Datos</c:v>
                </c:pt>
              </c:strCache>
            </c:strRef>
          </c:tx>
          <c:spPr>
            <a:solidFill>
              <a:srgbClr val="004586"/>
            </a:solidFill>
            <a:ln w="25400">
              <a:noFill/>
            </a:ln>
          </c:spPr>
          <c:invertIfNegative val="0"/>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1D34-4F38-996D-8EC929B968A3}"/>
            </c:ext>
          </c:extLst>
        </c:ser>
        <c:ser>
          <c:idx val="1"/>
          <c:order val="1"/>
          <c:tx>
            <c:strRef>
              <c:f>'GP08'!$C$26</c:f>
              <c:strCache>
                <c:ptCount val="1"/>
                <c:pt idx="0">
                  <c:v>Meta Vigencia</c:v>
                </c:pt>
              </c:strCache>
            </c:strRef>
          </c:tx>
          <c:spPr>
            <a:solidFill>
              <a:srgbClr val="FF420E"/>
            </a:solidFill>
            <a:ln w="25400">
              <a:noFill/>
            </a:ln>
          </c:spPr>
          <c:invertIfNegative val="0"/>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1D34-4F38-996D-8EC929B968A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'GP08'!$D$26</c:f>
              <c:strCache>
                <c:ptCount val="1"/>
                <c:pt idx="0">
                  <c:v>Meta - Rango</c:v>
                </c:pt>
              </c:strCache>
            </c:strRef>
          </c:tx>
          <c:spPr>
            <a:ln w="38100">
              <a:solidFill>
                <a:srgbClr val="FFD320"/>
              </a:solidFill>
              <a:prstDash val="solid"/>
            </a:ln>
          </c:spPr>
          <c:marker>
            <c:symbol val="none"/>
          </c:marker>
          <c:cat>
            <c:strRef>
              <c:f>'GP08'!$A$27:$A$39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'GP08'!$D$27:$D$39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D34-4F38-996D-8EC929B968A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'GP09'!$B$26</c:f>
              <c:strCache>
                <c:ptCount val="1"/>
                <c:pt idx="0">
                  <c:v>Datos</c:v>
                </c:pt>
              </c:strCache>
            </c:strRef>
          </c:tx>
          <c:spPr>
            <a:solidFill>
              <a:srgbClr val="004586"/>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'GP09'!$B$27:$B$39</c:f>
              <c:numCache>
                <c:formatCode>0%</c:formatCode>
                <c:ptCount val="13"/>
                <c:pt idx="0">
                  <c:v>0</c:v>
                </c:pt>
                <c:pt idx="1">
                  <c:v>0</c:v>
                </c:pt>
                <c:pt idx="2">
                  <c:v>0</c:v>
                </c:pt>
                <c:pt idx="3">
                  <c:v>0</c:v>
                </c:pt>
                <c:pt idx="4">
                  <c:v>0</c:v>
                </c:pt>
                <c:pt idx="5">
                  <c:v>0</c:v>
                </c:pt>
                <c:pt idx="6">
                  <c:v>0.90258487010942712</c:v>
                </c:pt>
                <c:pt idx="7">
                  <c:v>9.1452692795852641</c:v>
                </c:pt>
                <c:pt idx="8">
                  <c:v>0</c:v>
                </c:pt>
                <c:pt idx="9">
                  <c:v>0</c:v>
                </c:pt>
                <c:pt idx="10">
                  <c:v>0</c:v>
                </c:pt>
                <c:pt idx="11">
                  <c:v>0</c:v>
                </c:pt>
                <c:pt idx="12">
                  <c:v>1.6526827702061453</c:v>
                </c:pt>
              </c:numCache>
            </c:numRef>
          </c:val>
          <c:extLst>
            <c:ext xmlns:c16="http://schemas.microsoft.com/office/drawing/2014/chart" uri="{C3380CC4-5D6E-409C-BE32-E72D297353CC}">
              <c16:uniqueId val="{00000000-B135-480D-B9D7-F9BC89A95692}"/>
            </c:ext>
          </c:extLst>
        </c:ser>
        <c:ser>
          <c:idx val="1"/>
          <c:order val="1"/>
          <c:tx>
            <c:strRef>
              <c:f>'GP09'!$C$26</c:f>
              <c:strCache>
                <c:ptCount val="1"/>
                <c:pt idx="0">
                  <c:v>Meta Vigencia</c:v>
                </c:pt>
              </c:strCache>
            </c:strRef>
          </c:tx>
          <c:spPr>
            <a:solidFill>
              <a:srgbClr val="FF420E"/>
            </a:solidFill>
            <a:ln w="25400">
              <a:noFill/>
            </a:ln>
          </c:spPr>
          <c:invertIfNegative val="0"/>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'GP09'!$C$27:$C$39</c:f>
              <c:numCache>
                <c:formatCode>0%</c:formatCode>
                <c:ptCount val="13"/>
                <c:pt idx="0">
                  <c:v>0</c:v>
                </c:pt>
                <c:pt idx="1">
                  <c:v>0</c:v>
                </c:pt>
                <c:pt idx="2">
                  <c:v>0</c:v>
                </c:pt>
                <c:pt idx="3">
                  <c:v>0</c:v>
                </c:pt>
                <c:pt idx="4">
                  <c:v>0</c:v>
                </c:pt>
                <c:pt idx="5">
                  <c:v>0</c:v>
                </c:pt>
                <c:pt idx="6">
                  <c:v>1</c:v>
                </c:pt>
                <c:pt idx="7">
                  <c:v>1</c:v>
                </c:pt>
                <c:pt idx="8">
                  <c:v>0</c:v>
                </c:pt>
                <c:pt idx="9">
                  <c:v>0</c:v>
                </c:pt>
                <c:pt idx="10">
                  <c:v>0</c:v>
                </c:pt>
                <c:pt idx="11">
                  <c:v>0</c:v>
                </c:pt>
                <c:pt idx="12">
                  <c:v>0.7</c:v>
                </c:pt>
              </c:numCache>
            </c:numRef>
          </c:val>
          <c:extLst>
            <c:ext xmlns:c16="http://schemas.microsoft.com/office/drawing/2014/chart" uri="{C3380CC4-5D6E-409C-BE32-E72D297353CC}">
              <c16:uniqueId val="{00000001-B135-480D-B9D7-F9BC89A956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'GP09'!$D$26</c:f>
              <c:strCache>
                <c:ptCount val="1"/>
                <c:pt idx="0">
                  <c:v>Meta - Rango</c:v>
                </c:pt>
              </c:strCache>
            </c:strRef>
          </c:tx>
          <c:spPr>
            <a:ln w="38100">
              <a:solidFill>
                <a:srgbClr val="FFD320"/>
              </a:solidFill>
              <a:prstDash val="solid"/>
            </a:ln>
          </c:spPr>
          <c:marker>
            <c:symbol val="none"/>
          </c:marker>
          <c:cat>
            <c:strRef>
              <c:f>'GP09'!$A$27:$A$39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'GP09'!$D$27:$D$39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135-480D-B9D7-F9BC89A956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'GS03'!$B$26</c:f>
              <c:strCache>
                <c:ptCount val="1"/>
                <c:pt idx="0">
                  <c:v>Datos</c:v>
                </c:pt>
              </c:strCache>
            </c:strRef>
          </c:tx>
          <c:spPr>
            <a:solidFill>
              <a:srgbClr val="004586"/>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'GS03'!$B$27:$B$39</c:f>
              <c:numCache>
                <c:formatCode>0%</c:formatCode>
                <c:ptCount val="13"/>
                <c:pt idx="0">
                  <c:v>0</c:v>
                </c:pt>
                <c:pt idx="1">
                  <c:v>0</c:v>
                </c:pt>
                <c:pt idx="2">
                  <c:v>0.9365637419749312</c:v>
                </c:pt>
                <c:pt idx="3">
                  <c:v>0</c:v>
                </c:pt>
                <c:pt idx="4">
                  <c:v>0</c:v>
                </c:pt>
                <c:pt idx="5">
                  <c:v>0.94904378459989935</c:v>
                </c:pt>
                <c:pt idx="6">
                  <c:v>0</c:v>
                </c:pt>
                <c:pt idx="7">
                  <c:v>0</c:v>
                </c:pt>
                <c:pt idx="8">
                  <c:v>0.96019380581417446</c:v>
                </c:pt>
                <c:pt idx="9">
                  <c:v>0</c:v>
                </c:pt>
                <c:pt idx="10">
                  <c:v>0</c:v>
                </c:pt>
                <c:pt idx="11">
                  <c:v>0.90746013667425973</c:v>
                </c:pt>
                <c:pt idx="12">
                  <c:v>0.93772502250225021</c:v>
                </c:pt>
              </c:numCache>
            </c:numRef>
          </c:val>
          <c:extLst>
            <c:ext xmlns:c16="http://schemas.microsoft.com/office/drawing/2014/chart" uri="{C3380CC4-5D6E-409C-BE32-E72D297353CC}">
              <c16:uniqueId val="{00000000-969C-4D2E-AA85-5D3A86CA0D09}"/>
            </c:ext>
          </c:extLst>
        </c:ser>
        <c:ser>
          <c:idx val="1"/>
          <c:order val="1"/>
          <c:tx>
            <c:strRef>
              <c:f>'GS03'!$C$26</c:f>
              <c:strCache>
                <c:ptCount val="1"/>
                <c:pt idx="0">
                  <c:v>Meta Vigencia</c:v>
                </c:pt>
              </c:strCache>
            </c:strRef>
          </c:tx>
          <c:spPr>
            <a:solidFill>
              <a:srgbClr val="FF420E"/>
            </a:solidFill>
            <a:ln w="25400">
              <a:noFill/>
            </a:ln>
          </c:spPr>
          <c:invertIfNegative val="0"/>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0.9</c:v>
                </c:pt>
              </c:numCache>
            </c:numRef>
          </c:val>
          <c:extLst>
            <c:ext xmlns:c16="http://schemas.microsoft.com/office/drawing/2014/chart" uri="{C3380CC4-5D6E-409C-BE32-E72D297353CC}">
              <c16:uniqueId val="{00000001-969C-4D2E-AA85-5D3A86CA0D0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'GS03'!$D$26</c:f>
              <c:strCache>
                <c:ptCount val="1"/>
                <c:pt idx="0">
                  <c:v>Meta - Rango</c:v>
                </c:pt>
              </c:strCache>
            </c:strRef>
          </c:tx>
          <c:spPr>
            <a:ln w="38100">
              <a:solidFill>
                <a:srgbClr val="FFD320"/>
              </a:solidFill>
              <a:prstDash val="solid"/>
            </a:ln>
          </c:spPr>
          <c:marker>
            <c:symbol val="none"/>
          </c:marker>
          <c:cat>
            <c:strRef>
              <c:f>'GS03'!$A$27:$A$39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969C-4D2E-AA85-5D3A86CA0D0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'GS04'!$B$26</c:f>
              <c:strCache>
                <c:ptCount val="1"/>
                <c:pt idx="0">
                  <c:v>Datos</c:v>
                </c:pt>
              </c:strCache>
            </c:strRef>
          </c:tx>
          <c:spPr>
            <a:solidFill>
              <a:srgbClr val="004586"/>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'GS04'!$B$27:$B$39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CB0-4975-9AC3-8EDF7C54C844}"/>
            </c:ext>
          </c:extLst>
        </c:ser>
        <c:ser>
          <c:idx val="1"/>
          <c:order val="1"/>
          <c:tx>
            <c:strRef>
              <c:f>'GS04'!$C$26</c:f>
              <c:strCache>
                <c:ptCount val="1"/>
                <c:pt idx="0">
                  <c:v>Meta Vigencia</c:v>
                </c:pt>
              </c:strCache>
            </c:strRef>
          </c:tx>
          <c:spPr>
            <a:solidFill>
              <a:srgbClr val="FF420E"/>
            </a:solidFill>
            <a:ln w="25400">
              <a:noFill/>
            </a:ln>
          </c:spPr>
          <c:invertIfNegative val="0"/>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'GS04'!$C$27:$C$39</c:f>
              <c:numCache>
                <c:formatCode>0%</c:formatCode>
                <c:ptCount val="13"/>
                <c:pt idx="0">
                  <c:v>0</c:v>
                </c:pt>
                <c:pt idx="1">
                  <c:v>0</c:v>
                </c:pt>
                <c:pt idx="2">
                  <c:v>0</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CB0-4975-9AC3-8EDF7C54C84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'GS04'!$D$26</c:f>
              <c:strCache>
                <c:ptCount val="1"/>
                <c:pt idx="0">
                  <c:v>Meta - Rango</c:v>
                </c:pt>
              </c:strCache>
            </c:strRef>
          </c:tx>
          <c:spPr>
            <a:ln w="38100">
              <a:solidFill>
                <a:srgbClr val="FFD320"/>
              </a:solidFill>
              <a:prstDash val="solid"/>
            </a:ln>
          </c:spPr>
          <c:marker>
            <c:symbol val="none"/>
          </c:marker>
          <c:cat>
            <c:strRef>
              <c:f>'GS04'!$A$27:$A$39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CB0-4975-9AC3-8EDF7C54C84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'GS05'!$B$26</c:f>
              <c:strCache>
                <c:ptCount val="1"/>
                <c:pt idx="0">
                  <c:v>Datos</c:v>
                </c:pt>
              </c:strCache>
            </c:strRef>
          </c:tx>
          <c:spPr>
            <a:solidFill>
              <a:srgbClr val="004586"/>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'GS05'!$B$27:$B$39</c:f>
              <c:numCache>
                <c:formatCode>0%</c:formatCode>
                <c:ptCount val="13"/>
                <c:pt idx="0">
                  <c:v>0</c:v>
                </c:pt>
                <c:pt idx="1">
                  <c:v>0</c:v>
                </c:pt>
                <c:pt idx="2">
                  <c:v>0.875</c:v>
                </c:pt>
                <c:pt idx="3">
                  <c:v>0</c:v>
                </c:pt>
                <c:pt idx="4">
                  <c:v>0</c:v>
                </c:pt>
                <c:pt idx="5">
                  <c:v>1</c:v>
                </c:pt>
                <c:pt idx="6">
                  <c:v>0</c:v>
                </c:pt>
                <c:pt idx="7">
                  <c:v>0</c:v>
                </c:pt>
                <c:pt idx="8">
                  <c:v>1</c:v>
                </c:pt>
                <c:pt idx="9">
                  <c:v>0</c:v>
                </c:pt>
                <c:pt idx="10">
                  <c:v>0</c:v>
                </c:pt>
                <c:pt idx="11">
                  <c:v>1</c:v>
                </c:pt>
                <c:pt idx="12">
                  <c:v>0.95348837209302328</c:v>
                </c:pt>
              </c:numCache>
            </c:numRef>
          </c:val>
          <c:extLst>
            <c:ext xmlns:c16="http://schemas.microsoft.com/office/drawing/2014/chart" uri="{C3380CC4-5D6E-409C-BE32-E72D297353CC}">
              <c16:uniqueId val="{00000000-C1AC-4303-B960-EE3162EB422C}"/>
            </c:ext>
          </c:extLst>
        </c:ser>
        <c:ser>
          <c:idx val="1"/>
          <c:order val="1"/>
          <c:tx>
            <c:strRef>
              <c:f>'GS05'!$C$26</c:f>
              <c:strCache>
                <c:ptCount val="1"/>
                <c:pt idx="0">
                  <c:v>Meta Vigencia</c:v>
                </c:pt>
              </c:strCache>
            </c:strRef>
          </c:tx>
          <c:spPr>
            <a:solidFill>
              <a:srgbClr val="FF420E"/>
            </a:solidFill>
            <a:ln w="25400">
              <a:noFill/>
            </a:ln>
          </c:spPr>
          <c:invertIfNegative val="0"/>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C1AC-4303-B960-EE3162EB422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'GS05'!$D$26</c:f>
              <c:strCache>
                <c:ptCount val="1"/>
                <c:pt idx="0">
                  <c:v>Meta - Rango</c:v>
                </c:pt>
              </c:strCache>
            </c:strRef>
          </c:tx>
          <c:spPr>
            <a:ln w="38100">
              <a:solidFill>
                <a:srgbClr val="FFD320"/>
              </a:solidFill>
              <a:prstDash val="solid"/>
            </a:ln>
          </c:spPr>
          <c:marker>
            <c:symbol val="none"/>
          </c:marker>
          <c:cat>
            <c:strRef>
              <c:f>'GS05'!$A$27:$A$39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'GS05'!$D$27:$D$39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C1AC-4303-B960-EE3162EB422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'AI03'!$B$26</c:f>
              <c:strCache>
                <c:ptCount val="1"/>
                <c:pt idx="0">
                  <c:v>Datos</c:v>
                </c:pt>
              </c:strCache>
            </c:strRef>
          </c:tx>
          <c:spPr>
            <a:solidFill>
              <a:srgbClr val="004586"/>
            </a:solidFill>
            <a:ln w="25400">
              <a:noFill/>
            </a:ln>
          </c:spPr>
          <c:invertIfNegative val="0"/>
          <c:cat>
            <c:strRef>
              <c:f>'AI03'!$A$27:$A$39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'AI03'!$B$27:$B$39</c:f>
              <c:numCache>
                <c:formatCode>0%</c:formatCode>
                <c:ptCount val="13"/>
                <c:pt idx="0">
                  <c:v>0</c:v>
                </c:pt>
                <c:pt idx="1">
                  <c:v>0</c:v>
                </c:pt>
                <c:pt idx="2">
                  <c:v>0</c:v>
                </c:pt>
                <c:pt idx="3">
                  <c:v>0</c:v>
                </c:pt>
                <c:pt idx="4">
                  <c:v>0</c:v>
                </c:pt>
                <c:pt idx="5">
                  <c:v>0</c:v>
                </c:pt>
                <c:pt idx="6">
                  <c:v>0</c:v>
                </c:pt>
                <c:pt idx="7">
                  <c:v>1</c:v>
                </c:pt>
                <c:pt idx="8">
                  <c:v>0</c:v>
                </c:pt>
                <c:pt idx="9">
                  <c:v>0</c:v>
                </c:pt>
                <c:pt idx="10">
                  <c:v>0</c:v>
                </c:pt>
                <c:pt idx="11">
                  <c:v>2</c:v>
                </c:pt>
                <c:pt idx="12">
                  <c:v>1</c:v>
                </c:pt>
              </c:numCache>
            </c:numRef>
          </c:val>
          <c:extLst>
            <c:ext xmlns:c16="http://schemas.microsoft.com/office/drawing/2014/chart" uri="{C3380CC4-5D6E-409C-BE32-E72D297353CC}">
              <c16:uniqueId val="{00000000-14E8-47E4-AFF9-8C1751E7C0E4}"/>
            </c:ext>
          </c:extLst>
        </c:ser>
        <c:ser>
          <c:idx val="1"/>
          <c:order val="1"/>
          <c:tx>
            <c:strRef>
              <c:f>'AI03'!$C$26</c:f>
              <c:strCache>
                <c:ptCount val="1"/>
                <c:pt idx="0">
                  <c:v>Meta Vigencia</c:v>
                </c:pt>
              </c:strCache>
            </c:strRef>
          </c:tx>
          <c:spPr>
            <a:solidFill>
              <a:srgbClr val="FF420E"/>
            </a:solidFill>
            <a:ln w="25400">
              <a:noFill/>
            </a:ln>
          </c:spPr>
          <c:invertIfNegative val="0"/>
          <c:cat>
            <c:strRef>
              <c:f>'AI03'!$A$27:$A$39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'AI03'!$C$27:$C$39</c:f>
              <c:numCache>
                <c:formatCode>0%</c:formatCode>
                <c:ptCount val="13"/>
                <c:pt idx="0">
                  <c:v>0</c:v>
                </c:pt>
                <c:pt idx="1">
                  <c:v>0</c:v>
                </c:pt>
                <c:pt idx="2">
                  <c:v>0</c:v>
                </c:pt>
                <c:pt idx="3">
                  <c:v>0</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1-14E8-47E4-AFF9-8C1751E7C0E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'AI03'!$D$26</c:f>
              <c:strCache>
                <c:ptCount val="1"/>
                <c:pt idx="0">
                  <c:v>Meta - Rango</c:v>
                </c:pt>
              </c:strCache>
            </c:strRef>
          </c:tx>
          <c:spPr>
            <a:ln w="38100">
              <a:solidFill>
                <a:srgbClr val="FFD320"/>
              </a:solidFill>
              <a:prstDash val="solid"/>
            </a:ln>
          </c:spPr>
          <c:marker>
            <c:symbol val="none"/>
          </c:marker>
          <c:cat>
            <c:strRef>
              <c:f>'AI03'!$A$27:$A$39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'AI03'!$D$27:$D$39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14E8-47E4-AFF9-8C1751E7C0E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'GT01'!$B$26</c:f>
              <c:strCache>
                <c:ptCount val="1"/>
                <c:pt idx="0">
                  <c:v>Datos</c:v>
                </c:pt>
              </c:strCache>
            </c:strRef>
          </c:tx>
          <c:spPr>
            <a:solidFill>
              <a:srgbClr val="004586"/>
            </a:solidFill>
            <a:ln w="25400">
              <a:noFill/>
            </a:ln>
          </c:spPr>
          <c:invertIfNegative val="0"/>
          <c:cat>
            <c:strRef>
              <c:f>'GT01'!$A$27:$A$39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D28-43B5-8A80-8235E10B4FAE}"/>
            </c:ext>
          </c:extLst>
        </c:ser>
        <c:ser>
          <c:idx val="1"/>
          <c:order val="1"/>
          <c:tx>
            <c:strRef>
              <c:f>'GT01'!$C$26</c:f>
              <c:strCache>
                <c:ptCount val="1"/>
                <c:pt idx="0">
                  <c:v>Meta Vigencia</c:v>
                </c:pt>
              </c:strCache>
            </c:strRef>
          </c:tx>
          <c:spPr>
            <a:solidFill>
              <a:srgbClr val="FF420E"/>
            </a:solidFill>
            <a:ln w="25400">
              <a:noFill/>
            </a:ln>
          </c:spPr>
          <c:invertIfNegative val="0"/>
          <c:cat>
            <c:strRef>
              <c:f>'GT01'!$A$27:$A$39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D28-43B5-8A80-8235E10B4FA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'GT01'!$D$26</c:f>
              <c:strCache>
                <c:ptCount val="1"/>
                <c:pt idx="0">
                  <c:v>Meta - Rango</c:v>
                </c:pt>
              </c:strCache>
            </c:strRef>
          </c:tx>
          <c:spPr>
            <a:ln w="38100">
              <a:solidFill>
                <a:srgbClr val="FFD320"/>
              </a:solidFill>
              <a:prstDash val="solid"/>
            </a:ln>
          </c:spPr>
          <c:marker>
            <c:symbol val="none"/>
          </c:marker>
          <c:cat>
            <c:strRef>
              <c:f>'GT01'!$A$27:$A$39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D28-43B5-8A80-8235E10B4FA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'GT03'!$B$26</c:f>
              <c:strCache>
                <c:ptCount val="1"/>
                <c:pt idx="0">
                  <c:v>Datos</c:v>
                </c:pt>
              </c:strCache>
            </c:strRef>
          </c:tx>
          <c:spPr>
            <a:solidFill>
              <a:srgbClr val="004586"/>
            </a:solidFill>
            <a:ln w="25400">
              <a:noFill/>
            </a:ln>
          </c:spPr>
          <c:invertIfNegative val="0"/>
          <c:cat>
            <c:strRef>
              <c:f>'GT03'!$A$27:$A$39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'GT03'!$B$27:$B$39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E28E-4C96-BD41-33872B1D6528}"/>
            </c:ext>
          </c:extLst>
        </c:ser>
        <c:ser>
          <c:idx val="1"/>
          <c:order val="1"/>
          <c:tx>
            <c:strRef>
              <c:f>'GT03'!$C$26</c:f>
              <c:strCache>
                <c:ptCount val="1"/>
                <c:pt idx="0">
                  <c:v>Meta Vigencia</c:v>
                </c:pt>
              </c:strCache>
            </c:strRef>
          </c:tx>
          <c:spPr>
            <a:solidFill>
              <a:srgbClr val="FF420E"/>
            </a:solidFill>
            <a:ln w="25400">
              <a:noFill/>
            </a:ln>
          </c:spPr>
          <c:invertIfNegative val="0"/>
          <c:cat>
            <c:strRef>
              <c:f>'GT03'!$A$27:$A$39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'GT03'!$C$27:$C$39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E28E-4C96-BD41-33872B1D652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'GT03'!$D$26</c:f>
              <c:strCache>
                <c:ptCount val="1"/>
                <c:pt idx="0">
                  <c:v>Meta - Rango</c:v>
                </c:pt>
              </c:strCache>
            </c:strRef>
          </c:tx>
          <c:spPr>
            <a:ln w="38100">
              <a:solidFill>
                <a:srgbClr val="FFD320"/>
              </a:solidFill>
              <a:prstDash val="solid"/>
            </a:ln>
          </c:spPr>
          <c:marker>
            <c:symbol val="none"/>
          </c:marker>
          <c:cat>
            <c:strRef>
              <c:f>'GT03'!$A$27:$A$39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'GT03'!$D$27:$D$39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E28E-4C96-BD41-33872B1D652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'IG01'!$B$26</c:f>
              <c:strCache>
                <c:ptCount val="1"/>
                <c:pt idx="0">
                  <c:v>Datos</c:v>
                </c:pt>
              </c:strCache>
            </c:strRef>
          </c:tx>
          <c:spPr>
            <a:solidFill>
              <a:srgbClr val="004586"/>
            </a:solidFill>
            <a:ln w="25400">
              <a:noFill/>
            </a:ln>
          </c:spPr>
          <c:invertIfNegative val="0"/>
          <c:cat>
            <c:strRef>
              <c:f>'IG01'!$A$27:$A$39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'IG01'!$B$27:$B$39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7B5-4FAE-8592-DE9D54A602DF}"/>
            </c:ext>
          </c:extLst>
        </c:ser>
        <c:ser>
          <c:idx val="1"/>
          <c:order val="1"/>
          <c:tx>
            <c:strRef>
              <c:f>'IG01'!$C$26</c:f>
              <c:strCache>
                <c:ptCount val="1"/>
                <c:pt idx="0">
                  <c:v>Meta Vigencia</c:v>
                </c:pt>
              </c:strCache>
            </c:strRef>
          </c:tx>
          <c:spPr>
            <a:solidFill>
              <a:srgbClr val="FF420E"/>
            </a:solidFill>
            <a:ln w="25400">
              <a:noFill/>
            </a:ln>
          </c:spPr>
          <c:invertIfNegative val="0"/>
          <c:cat>
            <c:strRef>
              <c:f>'IG01'!$A$27:$A$39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'IG01'!$C$27:$C$39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1-67B5-4FAE-8592-DE9D54A602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'IG01'!$D$26</c:f>
              <c:strCache>
                <c:ptCount val="1"/>
                <c:pt idx="0">
                  <c:v>Meta - Rango</c:v>
                </c:pt>
              </c:strCache>
            </c:strRef>
          </c:tx>
          <c:spPr>
            <a:ln w="38100">
              <a:solidFill>
                <a:srgbClr val="FFD320"/>
              </a:solidFill>
              <a:prstDash val="solid"/>
            </a:ln>
          </c:spPr>
          <c:marker>
            <c:symbol val="none"/>
          </c:marker>
          <c:cat>
            <c:strRef>
              <c:f>'IG01'!$A$27:$A$39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'IG01'!$D$27:$D$39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67B5-4FAE-8592-DE9D54A602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'JE01'!$B$26</c:f>
              <c:strCache>
                <c:ptCount val="1"/>
                <c:pt idx="0">
                  <c:v>Datos</c:v>
                </c:pt>
              </c:strCache>
            </c:strRef>
          </c:tx>
          <c:spPr>
            <a:solidFill>
              <a:srgbClr val="004586"/>
            </a:solidFill>
            <a:ln w="25400">
              <a:noFill/>
            </a:ln>
          </c:spPr>
          <c:invertIfNegative val="0"/>
          <c:cat>
            <c:strRef>
              <c:f>'JE01'!$A$27:$A$39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7C95-4093-ADEB-3368D2A4E9C7}"/>
            </c:ext>
          </c:extLst>
        </c:ser>
        <c:ser>
          <c:idx val="1"/>
          <c:order val="1"/>
          <c:tx>
            <c:strRef>
              <c:f>'JE01'!$C$26</c:f>
              <c:strCache>
                <c:ptCount val="1"/>
                <c:pt idx="0">
                  <c:v>Meta Vigencia</c:v>
                </c:pt>
              </c:strCache>
            </c:strRef>
          </c:tx>
          <c:spPr>
            <a:solidFill>
              <a:srgbClr val="FF420E"/>
            </a:solidFill>
            <a:ln w="25400">
              <a:noFill/>
            </a:ln>
          </c:spPr>
          <c:invertIfNegative val="0"/>
          <c:cat>
            <c:strRef>
              <c:f>'JE01'!$A$27:$A$39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7C95-4093-ADEB-3368D2A4E9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'JE01'!$D$26</c:f>
              <c:strCache>
                <c:ptCount val="1"/>
                <c:pt idx="0">
                  <c:v>Meta - Rango</c:v>
                </c:pt>
              </c:strCache>
            </c:strRef>
          </c:tx>
          <c:spPr>
            <a:ln w="38100">
              <a:solidFill>
                <a:srgbClr val="FFD320"/>
              </a:solidFill>
              <a:prstDash val="solid"/>
            </a:ln>
          </c:spPr>
          <c:marker>
            <c:symbol val="none"/>
          </c:marker>
          <c:cat>
            <c:strRef>
              <c:f>'JE01'!$A$27:$A$39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'JE01'!$D$27:$D$39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7C95-4093-ADEB-3368D2A4E9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'JE02'!$B$26</c:f>
              <c:strCache>
                <c:ptCount val="1"/>
                <c:pt idx="0">
                  <c:v>Datos</c:v>
                </c:pt>
              </c:strCache>
            </c:strRef>
          </c:tx>
          <c:spPr>
            <a:solidFill>
              <a:srgbClr val="004586"/>
            </a:solidFill>
            <a:ln w="25400">
              <a:noFill/>
            </a:ln>
          </c:spPr>
          <c:invertIfNegative val="0"/>
          <c:cat>
            <c:strRef>
              <c:f>'JE02'!$A$27:$A$39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58DB-4A3A-8F8F-DBB478EC1169}"/>
            </c:ext>
          </c:extLst>
        </c:ser>
        <c:ser>
          <c:idx val="1"/>
          <c:order val="1"/>
          <c:tx>
            <c:strRef>
              <c:f>'JE02'!$C$26</c:f>
              <c:strCache>
                <c:ptCount val="1"/>
                <c:pt idx="0">
                  <c:v>Meta Vigencia</c:v>
                </c:pt>
              </c:strCache>
            </c:strRef>
          </c:tx>
          <c:spPr>
            <a:solidFill>
              <a:srgbClr val="FF420E"/>
            </a:solidFill>
            <a:ln w="25400">
              <a:noFill/>
            </a:ln>
          </c:spPr>
          <c:invertIfNegative val="0"/>
          <c:cat>
            <c:strRef>
              <c:f>'JE02'!$A$27:$A$39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58DB-4A3A-8F8F-DBB478EC116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'JE02'!$D$26</c:f>
              <c:strCache>
                <c:ptCount val="1"/>
                <c:pt idx="0">
                  <c:v>Meta - Rango</c:v>
                </c:pt>
              </c:strCache>
            </c:strRef>
          </c:tx>
          <c:spPr>
            <a:ln w="38100">
              <a:solidFill>
                <a:srgbClr val="FFD320"/>
              </a:solidFill>
              <a:prstDash val="solid"/>
            </a:ln>
          </c:spPr>
          <c:marker>
            <c:symbol val="none"/>
          </c:marker>
          <c:cat>
            <c:strRef>
              <c:f>'JE02'!$A$27:$A$39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58DB-4A3A-8F8F-DBB478EC116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'JE03'!$B$26</c:f>
              <c:strCache>
                <c:ptCount val="1"/>
                <c:pt idx="0">
                  <c:v>Datos</c:v>
                </c:pt>
              </c:strCache>
            </c:strRef>
          </c:tx>
          <c:spPr>
            <a:solidFill>
              <a:srgbClr val="004586"/>
            </a:solidFill>
            <a:ln w="25400">
              <a:noFill/>
            </a:ln>
          </c:spPr>
          <c:invertIfNegative val="0"/>
          <c:cat>
            <c:strRef>
              <c:f>'JE03'!$A$27:$A$39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'JE03'!$B$27:$B$39</c:f>
              <c:numCache>
                <c:formatCode>0%</c:formatCode>
                <c:ptCount val="13"/>
                <c:pt idx="0">
                  <c:v>0</c:v>
                </c:pt>
                <c:pt idx="1">
                  <c:v>0</c:v>
                </c:pt>
                <c:pt idx="2">
                  <c:v>0</c:v>
                </c:pt>
                <c:pt idx="3">
                  <c:v>0</c:v>
                </c:pt>
                <c:pt idx="4">
                  <c:v>0</c:v>
                </c:pt>
                <c:pt idx="5">
                  <c:v>0.77027027027027029</c:v>
                </c:pt>
                <c:pt idx="6">
                  <c:v>0</c:v>
                </c:pt>
                <c:pt idx="7">
                  <c:v>0</c:v>
                </c:pt>
                <c:pt idx="8">
                  <c:v>0</c:v>
                </c:pt>
                <c:pt idx="9">
                  <c:v>0</c:v>
                </c:pt>
                <c:pt idx="10">
                  <c:v>0</c:v>
                </c:pt>
                <c:pt idx="11">
                  <c:v>0.83168316831683164</c:v>
                </c:pt>
                <c:pt idx="12">
                  <c:v>0.80571428571428572</c:v>
                </c:pt>
              </c:numCache>
            </c:numRef>
          </c:val>
          <c:extLst>
            <c:ext xmlns:c16="http://schemas.microsoft.com/office/drawing/2014/chart" uri="{C3380CC4-5D6E-409C-BE32-E72D297353CC}">
              <c16:uniqueId val="{00000000-3AB6-4C41-8619-8F4BEA0A805F}"/>
            </c:ext>
          </c:extLst>
        </c:ser>
        <c:ser>
          <c:idx val="1"/>
          <c:order val="1"/>
          <c:tx>
            <c:strRef>
              <c:f>'JE03'!$C$26</c:f>
              <c:strCache>
                <c:ptCount val="1"/>
                <c:pt idx="0">
                  <c:v>Meta Vigencia</c:v>
                </c:pt>
              </c:strCache>
            </c:strRef>
          </c:tx>
          <c:spPr>
            <a:solidFill>
              <a:srgbClr val="FF420E"/>
            </a:solidFill>
            <a:ln w="25400">
              <a:noFill/>
            </a:ln>
          </c:spPr>
          <c:invertIfNegative val="0"/>
          <c:cat>
            <c:strRef>
              <c:f>'JE03'!$A$27:$A$39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'JE03'!$C$27:$C$39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0.5</c:v>
                </c:pt>
              </c:numCache>
            </c:numRef>
          </c:val>
          <c:extLst>
            <c:ext xmlns:c16="http://schemas.microsoft.com/office/drawing/2014/chart" uri="{C3380CC4-5D6E-409C-BE32-E72D297353CC}">
              <c16:uniqueId val="{00000001-3AB6-4C41-8619-8F4BEA0A805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'JE03'!$D$26</c:f>
              <c:strCache>
                <c:ptCount val="1"/>
                <c:pt idx="0">
                  <c:v>Meta - Rango</c:v>
                </c:pt>
              </c:strCache>
            </c:strRef>
          </c:tx>
          <c:spPr>
            <a:ln w="38100">
              <a:solidFill>
                <a:srgbClr val="FFD320"/>
              </a:solidFill>
              <a:prstDash val="solid"/>
            </a:ln>
          </c:spPr>
          <c:marker>
            <c:symbol val="none"/>
          </c:marker>
          <c:cat>
            <c:strRef>
              <c:f>'JE03'!$A$27:$A$39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'JE03'!$D$27:$D$39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3AB6-4C41-8619-8F4BEA0A805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'JE04'!$B$26</c:f>
              <c:strCache>
                <c:ptCount val="1"/>
                <c:pt idx="0">
                  <c:v>Datos</c:v>
                </c:pt>
              </c:strCache>
            </c:strRef>
          </c:tx>
          <c:spPr>
            <a:solidFill>
              <a:srgbClr val="004586"/>
            </a:solidFill>
            <a:ln w="25400">
              <a:noFill/>
            </a:ln>
          </c:spPr>
          <c:invertIfNegative val="0"/>
          <c:cat>
            <c:strRef>
              <c:f>'JE04'!$A$27:$A$39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'JE04'!$B$27:$B$39</c:f>
              <c:numCache>
                <c:formatCode>0%</c:formatCode>
                <c:ptCount val="13"/>
                <c:pt idx="0">
                  <c:v>1</c:v>
                </c:pt>
                <c:pt idx="1">
                  <c:v>0</c:v>
                </c:pt>
                <c:pt idx="2">
                  <c:v>0</c:v>
                </c:pt>
                <c:pt idx="3">
                  <c:v>0</c:v>
                </c:pt>
                <c:pt idx="4">
                  <c:v>0</c:v>
                </c:pt>
                <c:pt idx="5">
                  <c:v>1</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0-0B6A-4AC8-B376-3D7160CEDB92}"/>
            </c:ext>
          </c:extLst>
        </c:ser>
        <c:ser>
          <c:idx val="1"/>
          <c:order val="1"/>
          <c:tx>
            <c:strRef>
              <c:f>'JE04'!$C$26</c:f>
              <c:strCache>
                <c:ptCount val="1"/>
                <c:pt idx="0">
                  <c:v>Meta Vigencia</c:v>
                </c:pt>
              </c:strCache>
            </c:strRef>
          </c:tx>
          <c:spPr>
            <a:solidFill>
              <a:srgbClr val="FF420E"/>
            </a:solidFill>
            <a:ln w="25400">
              <a:noFill/>
            </a:ln>
          </c:spPr>
          <c:invertIfNegative val="0"/>
          <c:cat>
            <c:strRef>
              <c:f>'JE04'!$A$27:$A$39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'JE04'!$C$27:$C$39</c:f>
              <c:numCache>
                <c:formatCode>0%</c:formatCode>
                <c:ptCount val="13"/>
                <c:pt idx="0">
                  <c:v>1</c:v>
                </c:pt>
                <c:pt idx="1">
                  <c:v>0</c:v>
                </c:pt>
                <c:pt idx="2">
                  <c:v>0</c:v>
                </c:pt>
                <c:pt idx="3">
                  <c:v>0</c:v>
                </c:pt>
                <c:pt idx="4">
                  <c:v>0</c:v>
                </c:pt>
                <c:pt idx="5">
                  <c:v>1</c:v>
                </c:pt>
                <c:pt idx="6">
                  <c:v>1</c:v>
                </c:pt>
                <c:pt idx="7">
                  <c:v>0</c:v>
                </c:pt>
                <c:pt idx="8">
                  <c:v>0</c:v>
                </c:pt>
                <c:pt idx="9">
                  <c:v>0</c:v>
                </c:pt>
                <c:pt idx="10">
                  <c:v>0</c:v>
                </c:pt>
                <c:pt idx="11">
                  <c:v>1</c:v>
                </c:pt>
                <c:pt idx="12">
                  <c:v>1</c:v>
                </c:pt>
              </c:numCache>
            </c:numRef>
          </c:val>
          <c:extLst>
            <c:ext xmlns:c16="http://schemas.microsoft.com/office/drawing/2014/chart" uri="{C3380CC4-5D6E-409C-BE32-E72D297353CC}">
              <c16:uniqueId val="{00000001-0B6A-4AC8-B376-3D7160CEDB9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'JE04'!$D$26</c:f>
              <c:strCache>
                <c:ptCount val="1"/>
                <c:pt idx="0">
                  <c:v>Meta - Rango</c:v>
                </c:pt>
              </c:strCache>
            </c:strRef>
          </c:tx>
          <c:spPr>
            <a:ln w="38100">
              <a:solidFill>
                <a:srgbClr val="FFD320"/>
              </a:solidFill>
              <a:prstDash val="solid"/>
            </a:ln>
          </c:spPr>
          <c:marker>
            <c:symbol val="none"/>
          </c:marker>
          <c:cat>
            <c:strRef>
              <c:f>'JE04'!$A$27:$A$39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'JE04'!$D$27:$D$39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0B6A-4AC8-B376-3D7160CEDB9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'JT01'!$B$26</c:f>
              <c:strCache>
                <c:ptCount val="1"/>
                <c:pt idx="0">
                  <c:v>Datos</c:v>
                </c:pt>
              </c:strCache>
            </c:strRef>
          </c:tx>
          <c:spPr>
            <a:solidFill>
              <a:srgbClr val="004586"/>
            </a:solidFill>
            <a:ln w="25400">
              <a:noFill/>
            </a:ln>
          </c:spPr>
          <c:invertIfNegative val="0"/>
          <c:cat>
            <c:strRef>
              <c:f>'JT01'!$A$27:$A$39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'JT01'!$B$27:$B$39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D51-4FC4-A93D-C167D10F710C}"/>
            </c:ext>
          </c:extLst>
        </c:ser>
        <c:ser>
          <c:idx val="1"/>
          <c:order val="1"/>
          <c:tx>
            <c:strRef>
              <c:f>'JT01'!$C$26</c:f>
              <c:strCache>
                <c:ptCount val="1"/>
                <c:pt idx="0">
                  <c:v>Meta Vigencia</c:v>
                </c:pt>
              </c:strCache>
            </c:strRef>
          </c:tx>
          <c:spPr>
            <a:solidFill>
              <a:srgbClr val="FF420E"/>
            </a:solidFill>
            <a:ln w="25400">
              <a:noFill/>
            </a:ln>
          </c:spPr>
          <c:invertIfNegative val="0"/>
          <c:cat>
            <c:strRef>
              <c:f>'JT01'!$A$27:$A$39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'JT01'!$C$27:$C$39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2D51-4FC4-A93D-C167D10F710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'JT01'!$D$26</c:f>
              <c:strCache>
                <c:ptCount val="1"/>
                <c:pt idx="0">
                  <c:v>Meta - Rango</c:v>
                </c:pt>
              </c:strCache>
            </c:strRef>
          </c:tx>
          <c:spPr>
            <a:ln w="38100">
              <a:solidFill>
                <a:srgbClr val="FFD320"/>
              </a:solidFill>
              <a:prstDash val="solid"/>
            </a:ln>
          </c:spPr>
          <c:marker>
            <c:symbol val="none"/>
          </c:marker>
          <c:cat>
            <c:strRef>
              <c:f>'JT01'!$A$27:$A$39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2D51-4FC4-A93D-C167D10F710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'JT02'!$B$26</c:f>
              <c:strCache>
                <c:ptCount val="1"/>
                <c:pt idx="0">
                  <c:v>Datos</c:v>
                </c:pt>
              </c:strCache>
            </c:strRef>
          </c:tx>
          <c:spPr>
            <a:solidFill>
              <a:srgbClr val="004586"/>
            </a:solidFill>
            <a:ln w="25400">
              <a:noFill/>
            </a:ln>
          </c:spPr>
          <c:invertIfNegative val="0"/>
          <c:cat>
            <c:strRef>
              <c:f>'JT02'!$A$27:$A$39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'JT02'!$B$27:$B$39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49D-4A55-B864-C83BEF04BBEE}"/>
            </c:ext>
          </c:extLst>
        </c:ser>
        <c:ser>
          <c:idx val="1"/>
          <c:order val="1"/>
          <c:tx>
            <c:strRef>
              <c:f>'JT02'!$C$26</c:f>
              <c:strCache>
                <c:ptCount val="1"/>
                <c:pt idx="0">
                  <c:v>Meta Vigencia</c:v>
                </c:pt>
              </c:strCache>
            </c:strRef>
          </c:tx>
          <c:spPr>
            <a:solidFill>
              <a:srgbClr val="FF420E"/>
            </a:solidFill>
            <a:ln w="25400">
              <a:noFill/>
            </a:ln>
          </c:spPr>
          <c:invertIfNegative val="0"/>
          <c:cat>
            <c:strRef>
              <c:f>'JT02'!$A$27:$A$39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'JT02'!$C$27:$C$39</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1-B49D-4A55-B864-C83BEF04BB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'JT02'!$D$26</c:f>
              <c:strCache>
                <c:ptCount val="1"/>
                <c:pt idx="0">
                  <c:v>Meta - Rango</c:v>
                </c:pt>
              </c:strCache>
            </c:strRef>
          </c:tx>
          <c:spPr>
            <a:ln w="38100">
              <a:solidFill>
                <a:srgbClr val="FFD320"/>
              </a:solidFill>
              <a:prstDash val="solid"/>
            </a:ln>
          </c:spPr>
          <c:marker>
            <c:symbol val="none"/>
          </c:marker>
          <c:cat>
            <c:strRef>
              <c:f>'JT02'!$A$27:$A$39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'JT02'!$D$27:$D$39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B49D-4A55-B864-C83BEF04BB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'LV01'!$B$26</c:f>
              <c:strCache>
                <c:ptCount val="1"/>
                <c:pt idx="0">
                  <c:v>Datos</c:v>
                </c:pt>
              </c:strCache>
            </c:strRef>
          </c:tx>
          <c:spPr>
            <a:solidFill>
              <a:srgbClr val="004586"/>
            </a:solidFill>
            <a:ln w="25400">
              <a:noFill/>
            </a:ln>
          </c:spPr>
          <c:invertIfNegative val="0"/>
          <c:cat>
            <c:strRef>
              <c:f>'LV01'!$A$27:$A$39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'LV01'!$B$27:$B$39</c:f>
              <c:numCache>
                <c:formatCode>0%</c:formatCode>
                <c:ptCount val="13"/>
                <c:pt idx="0">
                  <c:v>0</c:v>
                </c:pt>
                <c:pt idx="1">
                  <c:v>0</c:v>
                </c:pt>
                <c:pt idx="2">
                  <c:v>0</c:v>
                </c:pt>
                <c:pt idx="3">
                  <c:v>0</c:v>
                </c:pt>
                <c:pt idx="4">
                  <c:v>0</c:v>
                </c:pt>
                <c:pt idx="5">
                  <c:v>0.22535211267605634</c:v>
                </c:pt>
                <c:pt idx="6">
                  <c:v>0</c:v>
                </c:pt>
                <c:pt idx="7">
                  <c:v>0</c:v>
                </c:pt>
                <c:pt idx="8">
                  <c:v>0</c:v>
                </c:pt>
                <c:pt idx="9">
                  <c:v>0</c:v>
                </c:pt>
                <c:pt idx="10">
                  <c:v>0</c:v>
                </c:pt>
                <c:pt idx="11">
                  <c:v>21.481481481481481</c:v>
                </c:pt>
                <c:pt idx="12">
                  <c:v>0.42553191489361702</c:v>
                </c:pt>
              </c:numCache>
            </c:numRef>
          </c:val>
          <c:extLst>
            <c:ext xmlns:c16="http://schemas.microsoft.com/office/drawing/2014/chart" uri="{C3380CC4-5D6E-409C-BE32-E72D297353CC}">
              <c16:uniqueId val="{00000000-AB62-4F8A-A3E9-8894D7457171}"/>
            </c:ext>
          </c:extLst>
        </c:ser>
        <c:ser>
          <c:idx val="1"/>
          <c:order val="1"/>
          <c:tx>
            <c:strRef>
              <c:f>'LV01'!$C$26</c:f>
              <c:strCache>
                <c:ptCount val="1"/>
                <c:pt idx="0">
                  <c:v>Meta Vigencia</c:v>
                </c:pt>
              </c:strCache>
            </c:strRef>
          </c:tx>
          <c:spPr>
            <a:solidFill>
              <a:srgbClr val="FF420E"/>
            </a:solidFill>
            <a:ln w="25400">
              <a:noFill/>
            </a:ln>
          </c:spPr>
          <c:invertIfNegative val="0"/>
          <c:cat>
            <c:strRef>
              <c:f>'LV01'!$A$27:$A$39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'LV01'!$C$27:$C$39</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0.35</c:v>
                </c:pt>
              </c:numCache>
            </c:numRef>
          </c:val>
          <c:extLst>
            <c:ext xmlns:c16="http://schemas.microsoft.com/office/drawing/2014/chart" uri="{C3380CC4-5D6E-409C-BE32-E72D297353CC}">
              <c16:uniqueId val="{00000001-AB62-4F8A-A3E9-8894D745717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'LV01'!$D$26</c:f>
              <c:strCache>
                <c:ptCount val="1"/>
                <c:pt idx="0">
                  <c:v>Meta - Rango</c:v>
                </c:pt>
              </c:strCache>
            </c:strRef>
          </c:tx>
          <c:spPr>
            <a:ln w="38100">
              <a:solidFill>
                <a:srgbClr val="FFD320"/>
              </a:solidFill>
              <a:prstDash val="solid"/>
            </a:ln>
          </c:spPr>
          <c:marker>
            <c:symbol val="none"/>
          </c:marker>
          <c:cat>
            <c:strRef>
              <c:f>'LV01'!$A$27:$A$39</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'LV01'!$D$27:$D$39</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0.90000000000000024</c:v>
                </c:pt>
              </c:numCache>
            </c:numRef>
          </c:val>
          <c:smooth val="0"/>
          <c:extLst>
            <c:ext xmlns:c16="http://schemas.microsoft.com/office/drawing/2014/chart" uri="{C3380CC4-5D6E-409C-BE32-E72D297353CC}">
              <c16:uniqueId val="{00000002-AB62-4F8A-A3E9-8894D745717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10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5.xml"/><Relationship Id="rId5" Type="http://schemas.openxmlformats.org/officeDocument/2006/relationships/image" Target="../media/image7.svg"/><Relationship Id="rId4" Type="http://schemas.openxmlformats.org/officeDocument/2006/relationships/image" Target="../media/image6.png"/></Relationships>
</file>

<file path=xl/drawings/_rels/drawing10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6.xml"/><Relationship Id="rId5" Type="http://schemas.openxmlformats.org/officeDocument/2006/relationships/image" Target="../media/image7.svg"/><Relationship Id="rId4" Type="http://schemas.openxmlformats.org/officeDocument/2006/relationships/image" Target="../media/image6.png"/></Relationships>
</file>

<file path=xl/drawings/_rels/drawing10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7.xml"/><Relationship Id="rId5" Type="http://schemas.openxmlformats.org/officeDocument/2006/relationships/image" Target="../media/image7.svg"/><Relationship Id="rId4" Type="http://schemas.openxmlformats.org/officeDocument/2006/relationships/image" Target="../media/image6.png"/></Relationships>
</file>

<file path=xl/drawings/_rels/drawing10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8.xml"/><Relationship Id="rId5" Type="http://schemas.openxmlformats.org/officeDocument/2006/relationships/image" Target="../media/image7.svg"/><Relationship Id="rId4" Type="http://schemas.openxmlformats.org/officeDocument/2006/relationships/image" Target="../media/image6.png"/></Relationships>
</file>

<file path=xl/drawings/_rels/drawing10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89.xml"/><Relationship Id="rId5" Type="http://schemas.openxmlformats.org/officeDocument/2006/relationships/image" Target="../media/image7.svg"/><Relationship Id="rId4" Type="http://schemas.openxmlformats.org/officeDocument/2006/relationships/image" Target="../media/image6.png"/></Relationships>
</file>

<file path=xl/drawings/_rels/drawing10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90.xml"/><Relationship Id="rId5" Type="http://schemas.openxmlformats.org/officeDocument/2006/relationships/image" Target="../media/image7.svg"/><Relationship Id="rId4" Type="http://schemas.openxmlformats.org/officeDocument/2006/relationships/image" Target="../media/image6.png"/></Relationships>
</file>

<file path=xl/drawings/_rels/drawing10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91.xml"/><Relationship Id="rId5" Type="http://schemas.openxmlformats.org/officeDocument/2006/relationships/image" Target="../media/image7.svg"/><Relationship Id="rId4" Type="http://schemas.openxmlformats.org/officeDocument/2006/relationships/image" Target="../media/image6.png"/></Relationships>
</file>

<file path=xl/drawings/_rels/drawing107.xml.rels><?xml version="1.0" encoding="UTF-8" standalone="yes"?>
<Relationships xmlns="http://schemas.openxmlformats.org/package/2006/relationships"><Relationship Id="rId3" Type="http://schemas.openxmlformats.org/officeDocument/2006/relationships/hyperlink" Target="#CI!A1"/><Relationship Id="rId2" Type="http://schemas.openxmlformats.org/officeDocument/2006/relationships/image" Target="../media/image5.jpeg"/><Relationship Id="rId1" Type="http://schemas.openxmlformats.org/officeDocument/2006/relationships/chart" Target="../charts/chart92.xml"/><Relationship Id="rId5" Type="http://schemas.openxmlformats.org/officeDocument/2006/relationships/image" Target="../media/image7.svg"/><Relationship Id="rId4" Type="http://schemas.openxmlformats.org/officeDocument/2006/relationships/image" Target="../media/image6.png"/></Relationships>
</file>

<file path=xl/drawings/_rels/drawing108.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93.xml"/><Relationship Id="rId5" Type="http://schemas.openxmlformats.org/officeDocument/2006/relationships/image" Target="../media/image7.svg"/><Relationship Id="rId4" Type="http://schemas.openxmlformats.org/officeDocument/2006/relationships/image" Target="../media/image6.png"/></Relationships>
</file>

<file path=xl/drawings/_rels/drawing109.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94.xml"/><Relationship Id="rId5" Type="http://schemas.openxmlformats.org/officeDocument/2006/relationships/image" Target="../media/image7.sv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95.xml"/><Relationship Id="rId5" Type="http://schemas.openxmlformats.org/officeDocument/2006/relationships/image" Target="../media/image7.svg"/><Relationship Id="rId4" Type="http://schemas.openxmlformats.org/officeDocument/2006/relationships/image" Target="../media/image6.png"/></Relationships>
</file>

<file path=xl/drawings/_rels/drawing111.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96.xml"/><Relationship Id="rId5" Type="http://schemas.openxmlformats.org/officeDocument/2006/relationships/image" Target="../media/image7.svg"/><Relationship Id="rId4" Type="http://schemas.openxmlformats.org/officeDocument/2006/relationships/image" Target="../media/image6.png"/></Relationships>
</file>

<file path=xl/drawings/_rels/drawing112.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97.xml"/><Relationship Id="rId5" Type="http://schemas.openxmlformats.org/officeDocument/2006/relationships/image" Target="../media/image7.svg"/><Relationship Id="rId4" Type="http://schemas.openxmlformats.org/officeDocument/2006/relationships/image" Target="../media/image6.png"/></Relationships>
</file>

<file path=xl/drawings/_rels/drawing113.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98.xml"/><Relationship Id="rId5" Type="http://schemas.openxmlformats.org/officeDocument/2006/relationships/image" Target="../media/image7.svg"/><Relationship Id="rId4" Type="http://schemas.openxmlformats.org/officeDocument/2006/relationships/image" Target="../media/image6.png"/></Relationships>
</file>

<file path=xl/drawings/_rels/drawing114.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99.xml"/><Relationship Id="rId5" Type="http://schemas.openxmlformats.org/officeDocument/2006/relationships/image" Target="../media/image7.svg"/><Relationship Id="rId4" Type="http://schemas.openxmlformats.org/officeDocument/2006/relationships/image" Target="../media/image6.png"/></Relationships>
</file>

<file path=xl/drawings/_rels/drawing115.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00.xml"/><Relationship Id="rId5" Type="http://schemas.openxmlformats.org/officeDocument/2006/relationships/image" Target="../media/image7.svg"/><Relationship Id="rId4" Type="http://schemas.openxmlformats.org/officeDocument/2006/relationships/image" Target="../media/image6.png"/></Relationships>
</file>

<file path=xl/drawings/_rels/drawing116.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01.xml"/><Relationship Id="rId5" Type="http://schemas.openxmlformats.org/officeDocument/2006/relationships/image" Target="../media/image7.svg"/><Relationship Id="rId4" Type="http://schemas.openxmlformats.org/officeDocument/2006/relationships/image" Target="../media/image6.png"/></Relationships>
</file>

<file path=xl/drawings/_rels/drawing117.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02.xml"/><Relationship Id="rId5" Type="http://schemas.openxmlformats.org/officeDocument/2006/relationships/image" Target="../media/image7.svg"/><Relationship Id="rId4" Type="http://schemas.openxmlformats.org/officeDocument/2006/relationships/image" Target="../media/image6.png"/></Relationships>
</file>

<file path=xl/drawings/_rels/drawing118.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03.xml"/><Relationship Id="rId5" Type="http://schemas.openxmlformats.org/officeDocument/2006/relationships/image" Target="../media/image7.svg"/><Relationship Id="rId4" Type="http://schemas.openxmlformats.org/officeDocument/2006/relationships/image" Target="../media/image6.png"/></Relationships>
</file>

<file path=xl/drawings/_rels/drawing119.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04.xml"/><Relationship Id="rId5" Type="http://schemas.openxmlformats.org/officeDocument/2006/relationships/image" Target="../media/image7.svg"/><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05.xml"/><Relationship Id="rId5" Type="http://schemas.openxmlformats.org/officeDocument/2006/relationships/image" Target="../media/image7.svg"/><Relationship Id="rId4" Type="http://schemas.openxmlformats.org/officeDocument/2006/relationships/image" Target="../media/image6.png"/></Relationships>
</file>

<file path=xl/drawings/_rels/drawing121.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06.xml"/><Relationship Id="rId5" Type="http://schemas.openxmlformats.org/officeDocument/2006/relationships/image" Target="../media/image7.svg"/><Relationship Id="rId4" Type="http://schemas.openxmlformats.org/officeDocument/2006/relationships/image" Target="../media/image6.png"/></Relationships>
</file>

<file path=xl/drawings/_rels/drawing122.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07.xml"/><Relationship Id="rId5" Type="http://schemas.openxmlformats.org/officeDocument/2006/relationships/image" Target="../media/image7.svg"/><Relationship Id="rId4" Type="http://schemas.openxmlformats.org/officeDocument/2006/relationships/image" Target="../media/image6.png"/></Relationships>
</file>

<file path=xl/drawings/_rels/drawing123.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08.xml"/><Relationship Id="rId5" Type="http://schemas.openxmlformats.org/officeDocument/2006/relationships/image" Target="../media/image7.svg"/><Relationship Id="rId4" Type="http://schemas.openxmlformats.org/officeDocument/2006/relationships/image" Target="../media/image6.png"/></Relationships>
</file>

<file path=xl/drawings/_rels/drawing124.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09.xml"/><Relationship Id="rId5" Type="http://schemas.openxmlformats.org/officeDocument/2006/relationships/image" Target="../media/image7.svg"/><Relationship Id="rId4" Type="http://schemas.openxmlformats.org/officeDocument/2006/relationships/image" Target="../media/image6.png"/></Relationships>
</file>

<file path=xl/drawings/_rels/drawing125.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10.xml"/><Relationship Id="rId5" Type="http://schemas.openxmlformats.org/officeDocument/2006/relationships/image" Target="../media/image7.svg"/><Relationship Id="rId4" Type="http://schemas.openxmlformats.org/officeDocument/2006/relationships/image" Target="../media/image6.png"/></Relationships>
</file>

<file path=xl/drawings/_rels/drawing126.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11.xml"/><Relationship Id="rId5" Type="http://schemas.openxmlformats.org/officeDocument/2006/relationships/image" Target="../media/image7.svg"/><Relationship Id="rId4" Type="http://schemas.openxmlformats.org/officeDocument/2006/relationships/image" Target="../media/image6.png"/></Relationships>
</file>

<file path=xl/drawings/_rels/drawing12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12.xml"/><Relationship Id="rId5" Type="http://schemas.openxmlformats.org/officeDocument/2006/relationships/image" Target="../media/image7.svg"/><Relationship Id="rId4" Type="http://schemas.openxmlformats.org/officeDocument/2006/relationships/image" Target="../media/image6.png"/></Relationships>
</file>

<file path=xl/drawings/_rels/drawing128.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13.xml"/><Relationship Id="rId5" Type="http://schemas.openxmlformats.org/officeDocument/2006/relationships/image" Target="../media/image7.svg"/><Relationship Id="rId4" Type="http://schemas.openxmlformats.org/officeDocument/2006/relationships/image" Target="../media/image6.png"/></Relationships>
</file>

<file path=xl/drawings/_rels/drawing129.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14.xml"/><Relationship Id="rId5" Type="http://schemas.openxmlformats.org/officeDocument/2006/relationships/image" Target="../media/image7.sv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15.xml"/><Relationship Id="rId5" Type="http://schemas.openxmlformats.org/officeDocument/2006/relationships/image" Target="../media/image7.svg"/><Relationship Id="rId4" Type="http://schemas.openxmlformats.org/officeDocument/2006/relationships/image" Target="../media/image6.png"/></Relationships>
</file>

<file path=xl/drawings/_rels/drawing131.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16.xml"/><Relationship Id="rId5" Type="http://schemas.openxmlformats.org/officeDocument/2006/relationships/image" Target="../media/image7.svg"/><Relationship Id="rId4" Type="http://schemas.openxmlformats.org/officeDocument/2006/relationships/image" Target="../media/image6.png"/></Relationships>
</file>

<file path=xl/drawings/_rels/drawing13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17.xml"/><Relationship Id="rId5" Type="http://schemas.openxmlformats.org/officeDocument/2006/relationships/image" Target="../media/image7.svg"/><Relationship Id="rId4" Type="http://schemas.openxmlformats.org/officeDocument/2006/relationships/image" Target="../media/image6.png"/></Relationships>
</file>

<file path=xl/drawings/_rels/drawing13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18.xml"/><Relationship Id="rId5" Type="http://schemas.openxmlformats.org/officeDocument/2006/relationships/image" Target="../media/image7.svg"/><Relationship Id="rId4" Type="http://schemas.openxmlformats.org/officeDocument/2006/relationships/image" Target="../media/image6.png"/></Relationships>
</file>

<file path=xl/drawings/_rels/drawing134.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19.xml"/><Relationship Id="rId5" Type="http://schemas.openxmlformats.org/officeDocument/2006/relationships/image" Target="../media/image7.svg"/><Relationship Id="rId4" Type="http://schemas.openxmlformats.org/officeDocument/2006/relationships/image" Target="../media/image6.png"/></Relationships>
</file>

<file path=xl/drawings/_rels/drawing135.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20.xml"/><Relationship Id="rId5" Type="http://schemas.openxmlformats.org/officeDocument/2006/relationships/image" Target="../media/image7.svg"/><Relationship Id="rId4" Type="http://schemas.openxmlformats.org/officeDocument/2006/relationships/image" Target="../media/image6.png"/></Relationships>
</file>

<file path=xl/drawings/_rels/drawing136.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21.xml"/><Relationship Id="rId5" Type="http://schemas.openxmlformats.org/officeDocument/2006/relationships/image" Target="../media/image7.svg"/><Relationship Id="rId4" Type="http://schemas.openxmlformats.org/officeDocument/2006/relationships/image" Target="../media/image6.png"/></Relationships>
</file>

<file path=xl/drawings/_rels/drawing137.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22.xml"/><Relationship Id="rId5" Type="http://schemas.openxmlformats.org/officeDocument/2006/relationships/image" Target="../media/image7.svg"/><Relationship Id="rId4" Type="http://schemas.openxmlformats.org/officeDocument/2006/relationships/image" Target="../media/image6.png"/></Relationships>
</file>

<file path=xl/drawings/_rels/drawing13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23.xml"/><Relationship Id="rId5" Type="http://schemas.openxmlformats.org/officeDocument/2006/relationships/image" Target="../media/image7.svg"/><Relationship Id="rId4" Type="http://schemas.openxmlformats.org/officeDocument/2006/relationships/image" Target="../media/image6.png"/></Relationships>
</file>

<file path=xl/drawings/_rels/drawing139.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24.xml"/><Relationship Id="rId5" Type="http://schemas.openxmlformats.org/officeDocument/2006/relationships/image" Target="../media/image7.sv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140.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25.xml"/><Relationship Id="rId5" Type="http://schemas.openxmlformats.org/officeDocument/2006/relationships/image" Target="../media/image7.svg"/><Relationship Id="rId4" Type="http://schemas.openxmlformats.org/officeDocument/2006/relationships/image" Target="../media/image6.png"/></Relationships>
</file>

<file path=xl/drawings/_rels/drawing141.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6.xml"/><Relationship Id="rId5" Type="http://schemas.openxmlformats.org/officeDocument/2006/relationships/image" Target="../media/image7.svg"/><Relationship Id="rId4" Type="http://schemas.openxmlformats.org/officeDocument/2006/relationships/image" Target="../media/image6.png"/></Relationships>
</file>

<file path=xl/drawings/_rels/drawing142.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27.xml"/><Relationship Id="rId5" Type="http://schemas.openxmlformats.org/officeDocument/2006/relationships/image" Target="../media/image7.svg"/><Relationship Id="rId4" Type="http://schemas.openxmlformats.org/officeDocument/2006/relationships/image" Target="../media/image6.png"/></Relationships>
</file>

<file path=xl/drawings/_rels/drawing143.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28.xml"/><Relationship Id="rId5" Type="http://schemas.openxmlformats.org/officeDocument/2006/relationships/image" Target="../media/image7.svg"/><Relationship Id="rId4" Type="http://schemas.openxmlformats.org/officeDocument/2006/relationships/image" Target="../media/image6.png"/></Relationships>
</file>

<file path=xl/drawings/_rels/drawing144.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29.xml"/><Relationship Id="rId5" Type="http://schemas.openxmlformats.org/officeDocument/2006/relationships/image" Target="../media/image7.svg"/><Relationship Id="rId4" Type="http://schemas.openxmlformats.org/officeDocument/2006/relationships/image" Target="../media/image6.png"/></Relationships>
</file>

<file path=xl/drawings/_rels/drawing145.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30.xml"/><Relationship Id="rId5" Type="http://schemas.openxmlformats.org/officeDocument/2006/relationships/image" Target="../media/image7.svg"/><Relationship Id="rId4" Type="http://schemas.openxmlformats.org/officeDocument/2006/relationships/image" Target="../media/image6.png"/></Relationships>
</file>

<file path=xl/drawings/_rels/drawing146.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31.xml"/><Relationship Id="rId5" Type="http://schemas.openxmlformats.org/officeDocument/2006/relationships/image" Target="../media/image7.svg"/><Relationship Id="rId4" Type="http://schemas.openxmlformats.org/officeDocument/2006/relationships/image" Target="../media/image6.png"/></Relationships>
</file>

<file path=xl/drawings/_rels/drawing147.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32.xml"/><Relationship Id="rId5" Type="http://schemas.openxmlformats.org/officeDocument/2006/relationships/image" Target="../media/image7.svg"/><Relationship Id="rId4" Type="http://schemas.openxmlformats.org/officeDocument/2006/relationships/image" Target="../media/image6.png"/></Relationships>
</file>

<file path=xl/drawings/_rels/drawing14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33.xml"/><Relationship Id="rId5" Type="http://schemas.openxmlformats.org/officeDocument/2006/relationships/image" Target="../media/image7.svg"/><Relationship Id="rId4" Type="http://schemas.openxmlformats.org/officeDocument/2006/relationships/image" Target="../media/image6.png"/></Relationships>
</file>

<file path=xl/drawings/_rels/drawing14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34.xml"/><Relationship Id="rId5" Type="http://schemas.openxmlformats.org/officeDocument/2006/relationships/image" Target="../media/image7.svg"/><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35.xml"/><Relationship Id="rId5" Type="http://schemas.openxmlformats.org/officeDocument/2006/relationships/image" Target="../media/image7.svg"/><Relationship Id="rId4" Type="http://schemas.openxmlformats.org/officeDocument/2006/relationships/image" Target="../media/image6.png"/></Relationships>
</file>

<file path=xl/drawings/_rels/drawing151.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36.xml"/><Relationship Id="rId5" Type="http://schemas.openxmlformats.org/officeDocument/2006/relationships/image" Target="../media/image7.svg"/><Relationship Id="rId4" Type="http://schemas.openxmlformats.org/officeDocument/2006/relationships/image" Target="../media/image6.png"/></Relationships>
</file>

<file path=xl/drawings/_rels/drawing152.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37.xml"/><Relationship Id="rId5" Type="http://schemas.openxmlformats.org/officeDocument/2006/relationships/image" Target="../media/image7.svg"/><Relationship Id="rId4" Type="http://schemas.openxmlformats.org/officeDocument/2006/relationships/image" Target="../media/image6.png"/></Relationships>
</file>

<file path=xl/drawings/_rels/drawing153.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38.xml"/><Relationship Id="rId5" Type="http://schemas.openxmlformats.org/officeDocument/2006/relationships/image" Target="../media/image7.svg"/><Relationship Id="rId4" Type="http://schemas.openxmlformats.org/officeDocument/2006/relationships/image" Target="../media/image6.png"/></Relationships>
</file>

<file path=xl/drawings/_rels/drawing154.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39.xml"/><Relationship Id="rId5" Type="http://schemas.openxmlformats.org/officeDocument/2006/relationships/image" Target="../media/image7.svg"/><Relationship Id="rId4" Type="http://schemas.openxmlformats.org/officeDocument/2006/relationships/image" Target="../media/image6.png"/></Relationships>
</file>

<file path=xl/drawings/_rels/drawing155.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140.xml"/><Relationship Id="rId5" Type="http://schemas.openxmlformats.org/officeDocument/2006/relationships/image" Target="../media/image7.svg"/><Relationship Id="rId4" Type="http://schemas.openxmlformats.org/officeDocument/2006/relationships/image" Target="../media/image6.png"/></Relationships>
</file>

<file path=xl/drawings/_rels/drawing156.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41.xml"/><Relationship Id="rId5" Type="http://schemas.openxmlformats.org/officeDocument/2006/relationships/image" Target="../media/image7.svg"/><Relationship Id="rId4" Type="http://schemas.openxmlformats.org/officeDocument/2006/relationships/image" Target="../media/image6.png"/></Relationships>
</file>

<file path=xl/drawings/_rels/drawing157.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42.xml"/><Relationship Id="rId5" Type="http://schemas.openxmlformats.org/officeDocument/2006/relationships/image" Target="../media/image7.svg"/><Relationship Id="rId4" Type="http://schemas.openxmlformats.org/officeDocument/2006/relationships/image" Target="../media/image6.png"/></Relationships>
</file>

<file path=xl/drawings/_rels/drawing158.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43.xml"/><Relationship Id="rId5" Type="http://schemas.openxmlformats.org/officeDocument/2006/relationships/image" Target="../media/image7.svg"/><Relationship Id="rId4" Type="http://schemas.openxmlformats.org/officeDocument/2006/relationships/image" Target="../media/image6.png"/></Relationships>
</file>

<file path=xl/drawings/_rels/drawing159.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44.xml"/><Relationship Id="rId5" Type="http://schemas.openxmlformats.org/officeDocument/2006/relationships/image" Target="../media/image7.sv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xml"/><Relationship Id="rId5" Type="http://schemas.openxmlformats.org/officeDocument/2006/relationships/image" Target="../media/image7.svg"/><Relationship Id="rId4" Type="http://schemas.openxmlformats.org/officeDocument/2006/relationships/image" Target="../media/image6.png"/></Relationships>
</file>

<file path=xl/drawings/_rels/drawing160.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45.xml"/><Relationship Id="rId5" Type="http://schemas.openxmlformats.org/officeDocument/2006/relationships/image" Target="../media/image7.svg"/><Relationship Id="rId4" Type="http://schemas.openxmlformats.org/officeDocument/2006/relationships/image" Target="../media/image6.png"/></Relationships>
</file>

<file path=xl/drawings/_rels/drawing161.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46.xml"/><Relationship Id="rId5" Type="http://schemas.openxmlformats.org/officeDocument/2006/relationships/image" Target="../media/image7.svg"/><Relationship Id="rId4" Type="http://schemas.openxmlformats.org/officeDocument/2006/relationships/image" Target="../media/image6.png"/></Relationships>
</file>

<file path=xl/drawings/_rels/drawing162.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47.xml"/><Relationship Id="rId5" Type="http://schemas.openxmlformats.org/officeDocument/2006/relationships/image" Target="../media/image7.svg"/><Relationship Id="rId4" Type="http://schemas.openxmlformats.org/officeDocument/2006/relationships/image" Target="../media/image6.png"/></Relationships>
</file>

<file path=xl/drawings/_rels/drawing163.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48.xml"/><Relationship Id="rId5" Type="http://schemas.openxmlformats.org/officeDocument/2006/relationships/image" Target="../media/image7.svg"/><Relationship Id="rId4" Type="http://schemas.openxmlformats.org/officeDocument/2006/relationships/image" Target="../media/image6.png"/></Relationships>
</file>

<file path=xl/drawings/_rels/drawing164.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49.xml"/><Relationship Id="rId5" Type="http://schemas.openxmlformats.org/officeDocument/2006/relationships/image" Target="../media/image7.svg"/><Relationship Id="rId4" Type="http://schemas.openxmlformats.org/officeDocument/2006/relationships/image" Target="../media/image6.png"/></Relationships>
</file>

<file path=xl/drawings/_rels/drawing165.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50.xml"/><Relationship Id="rId5" Type="http://schemas.openxmlformats.org/officeDocument/2006/relationships/image" Target="../media/image7.svg"/><Relationship Id="rId4" Type="http://schemas.openxmlformats.org/officeDocument/2006/relationships/image" Target="../media/image6.png"/></Relationships>
</file>

<file path=xl/drawings/_rels/drawing166.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51.xml"/><Relationship Id="rId5" Type="http://schemas.openxmlformats.org/officeDocument/2006/relationships/image" Target="../media/image7.svg"/><Relationship Id="rId4" Type="http://schemas.openxmlformats.org/officeDocument/2006/relationships/image" Target="../media/image6.png"/></Relationships>
</file>

<file path=xl/drawings/_rels/drawing167.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52.xml"/><Relationship Id="rId5" Type="http://schemas.openxmlformats.org/officeDocument/2006/relationships/image" Target="../media/image7.svg"/><Relationship Id="rId4" Type="http://schemas.openxmlformats.org/officeDocument/2006/relationships/image" Target="../media/image6.png"/></Relationships>
</file>

<file path=xl/drawings/_rels/drawing168.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5.jpeg"/><Relationship Id="rId1" Type="http://schemas.openxmlformats.org/officeDocument/2006/relationships/chart" Target="../charts/chart153.xml"/><Relationship Id="rId5" Type="http://schemas.openxmlformats.org/officeDocument/2006/relationships/image" Target="../media/image7.svg"/><Relationship Id="rId4" Type="http://schemas.openxmlformats.org/officeDocument/2006/relationships/image" Target="../media/image6.png"/></Relationships>
</file>

<file path=xl/drawings/_rels/drawing169.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54.xml"/><Relationship Id="rId5" Type="http://schemas.openxmlformats.org/officeDocument/2006/relationships/image" Target="../media/image7.svg"/><Relationship Id="rId4" Type="http://schemas.openxmlformats.org/officeDocument/2006/relationships/image" Target="../media/image6.png"/></Relationships>
</file>

<file path=xl/drawings/_rels/drawing1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xml"/><Relationship Id="rId5" Type="http://schemas.openxmlformats.org/officeDocument/2006/relationships/image" Target="../media/image7.svg"/><Relationship Id="rId4" Type="http://schemas.openxmlformats.org/officeDocument/2006/relationships/image" Target="../media/image6.png"/></Relationships>
</file>

<file path=xl/drawings/_rels/drawing170.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55.xml"/><Relationship Id="rId5" Type="http://schemas.openxmlformats.org/officeDocument/2006/relationships/image" Target="../media/image7.svg"/><Relationship Id="rId4" Type="http://schemas.openxmlformats.org/officeDocument/2006/relationships/image" Target="../media/image6.png"/></Relationships>
</file>

<file path=xl/drawings/_rels/drawing171.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56.xml"/><Relationship Id="rId5" Type="http://schemas.openxmlformats.org/officeDocument/2006/relationships/image" Target="../media/image7.svg"/><Relationship Id="rId4" Type="http://schemas.openxmlformats.org/officeDocument/2006/relationships/image" Target="../media/image6.png"/></Relationships>
</file>

<file path=xl/drawings/_rels/drawing17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57.xml"/><Relationship Id="rId5" Type="http://schemas.openxmlformats.org/officeDocument/2006/relationships/image" Target="../media/image7.svg"/><Relationship Id="rId4" Type="http://schemas.openxmlformats.org/officeDocument/2006/relationships/image" Target="../media/image6.png"/></Relationships>
</file>

<file path=xl/drawings/_rels/drawing173.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58.xml"/><Relationship Id="rId5" Type="http://schemas.openxmlformats.org/officeDocument/2006/relationships/image" Target="../media/image7.svg"/><Relationship Id="rId4" Type="http://schemas.openxmlformats.org/officeDocument/2006/relationships/image" Target="../media/image6.png"/></Relationships>
</file>

<file path=xl/drawings/_rels/drawing174.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59.xml"/><Relationship Id="rId5" Type="http://schemas.openxmlformats.org/officeDocument/2006/relationships/image" Target="../media/image7.svg"/><Relationship Id="rId4" Type="http://schemas.openxmlformats.org/officeDocument/2006/relationships/image" Target="../media/image6.png"/></Relationships>
</file>

<file path=xl/drawings/_rels/drawing175.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60.xml"/><Relationship Id="rId5" Type="http://schemas.openxmlformats.org/officeDocument/2006/relationships/image" Target="../media/image7.svg"/><Relationship Id="rId4" Type="http://schemas.openxmlformats.org/officeDocument/2006/relationships/image" Target="../media/image6.png"/></Relationships>
</file>

<file path=xl/drawings/_rels/drawing176.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61.xml"/><Relationship Id="rId5" Type="http://schemas.openxmlformats.org/officeDocument/2006/relationships/image" Target="../media/image7.svg"/><Relationship Id="rId4" Type="http://schemas.openxmlformats.org/officeDocument/2006/relationships/image" Target="../media/image6.png"/></Relationships>
</file>

<file path=xl/drawings/_rels/drawing177.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62.xml"/><Relationship Id="rId5" Type="http://schemas.openxmlformats.org/officeDocument/2006/relationships/image" Target="../media/image7.svg"/><Relationship Id="rId4" Type="http://schemas.openxmlformats.org/officeDocument/2006/relationships/image" Target="../media/image6.png"/></Relationships>
</file>

<file path=xl/drawings/_rels/drawing178.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63.xml"/><Relationship Id="rId5" Type="http://schemas.openxmlformats.org/officeDocument/2006/relationships/image" Target="../media/image7.svg"/><Relationship Id="rId4" Type="http://schemas.openxmlformats.org/officeDocument/2006/relationships/image" Target="../media/image6.png"/></Relationships>
</file>

<file path=xl/drawings/_rels/drawing179.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64.xml"/><Relationship Id="rId5" Type="http://schemas.openxmlformats.org/officeDocument/2006/relationships/image" Target="../media/image7.svg"/><Relationship Id="rId4"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5.jpeg"/><Relationship Id="rId1" Type="http://schemas.openxmlformats.org/officeDocument/2006/relationships/chart" Target="../charts/chart3.xml"/><Relationship Id="rId5" Type="http://schemas.openxmlformats.org/officeDocument/2006/relationships/image" Target="../media/image7.svg"/><Relationship Id="rId4" Type="http://schemas.openxmlformats.org/officeDocument/2006/relationships/image" Target="../media/image6.png"/></Relationships>
</file>

<file path=xl/drawings/_rels/drawing180.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65.xml"/><Relationship Id="rId5" Type="http://schemas.openxmlformats.org/officeDocument/2006/relationships/image" Target="../media/image7.svg"/><Relationship Id="rId4" Type="http://schemas.openxmlformats.org/officeDocument/2006/relationships/image" Target="../media/image6.png"/></Relationships>
</file>

<file path=xl/drawings/_rels/drawing181.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66.xml"/><Relationship Id="rId5" Type="http://schemas.openxmlformats.org/officeDocument/2006/relationships/image" Target="../media/image7.svg"/><Relationship Id="rId4" Type="http://schemas.openxmlformats.org/officeDocument/2006/relationships/image" Target="../media/image6.png"/></Relationships>
</file>

<file path=xl/drawings/_rels/drawing18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67.xml"/><Relationship Id="rId5" Type="http://schemas.openxmlformats.org/officeDocument/2006/relationships/image" Target="../media/image7.svg"/><Relationship Id="rId4" Type="http://schemas.openxmlformats.org/officeDocument/2006/relationships/image" Target="../media/image6.png"/></Relationships>
</file>

<file path=xl/drawings/_rels/drawing183.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68.xml"/><Relationship Id="rId5" Type="http://schemas.openxmlformats.org/officeDocument/2006/relationships/image" Target="../media/image7.svg"/><Relationship Id="rId4" Type="http://schemas.openxmlformats.org/officeDocument/2006/relationships/image" Target="../media/image6.png"/></Relationships>
</file>

<file path=xl/drawings/_rels/drawing184.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69.xml"/><Relationship Id="rId5" Type="http://schemas.openxmlformats.org/officeDocument/2006/relationships/image" Target="../media/image7.svg"/><Relationship Id="rId4" Type="http://schemas.openxmlformats.org/officeDocument/2006/relationships/image" Target="../media/image6.png"/></Relationships>
</file>

<file path=xl/drawings/_rels/drawing18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70.xml"/><Relationship Id="rId5" Type="http://schemas.openxmlformats.org/officeDocument/2006/relationships/image" Target="../media/image7.svg"/><Relationship Id="rId4" Type="http://schemas.openxmlformats.org/officeDocument/2006/relationships/image" Target="../media/image6.png"/></Relationships>
</file>

<file path=xl/drawings/_rels/drawing186.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71.xml"/><Relationship Id="rId5" Type="http://schemas.openxmlformats.org/officeDocument/2006/relationships/image" Target="../media/image7.svg"/><Relationship Id="rId4" Type="http://schemas.openxmlformats.org/officeDocument/2006/relationships/image" Target="../media/image6.png"/></Relationships>
</file>

<file path=xl/drawings/_rels/drawing187.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72.xml"/><Relationship Id="rId5" Type="http://schemas.openxmlformats.org/officeDocument/2006/relationships/image" Target="../media/image7.svg"/><Relationship Id="rId4" Type="http://schemas.openxmlformats.org/officeDocument/2006/relationships/image" Target="../media/image6.png"/></Relationships>
</file>

<file path=xl/drawings/_rels/drawing188.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73.xml"/><Relationship Id="rId5" Type="http://schemas.openxmlformats.org/officeDocument/2006/relationships/image" Target="../media/image7.svg"/><Relationship Id="rId4" Type="http://schemas.openxmlformats.org/officeDocument/2006/relationships/image" Target="../media/image6.png"/></Relationships>
</file>

<file path=xl/drawings/_rels/drawing189.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74.xml"/><Relationship Id="rId5" Type="http://schemas.openxmlformats.org/officeDocument/2006/relationships/image" Target="../media/image7.svg"/><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5.jpeg"/><Relationship Id="rId1" Type="http://schemas.openxmlformats.org/officeDocument/2006/relationships/chart" Target="../charts/chart4.xml"/><Relationship Id="rId5" Type="http://schemas.openxmlformats.org/officeDocument/2006/relationships/image" Target="../media/image7.svg"/><Relationship Id="rId4" Type="http://schemas.openxmlformats.org/officeDocument/2006/relationships/image" Target="../media/image6.png"/></Relationships>
</file>

<file path=xl/drawings/_rels/drawing190.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75.xml"/><Relationship Id="rId5" Type="http://schemas.openxmlformats.org/officeDocument/2006/relationships/image" Target="../media/image7.svg"/><Relationship Id="rId4" Type="http://schemas.openxmlformats.org/officeDocument/2006/relationships/image" Target="../media/image6.png"/></Relationships>
</file>

<file path=xl/drawings/_rels/drawing19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76.xml"/><Relationship Id="rId5" Type="http://schemas.openxmlformats.org/officeDocument/2006/relationships/image" Target="../media/image7.svg"/><Relationship Id="rId4" Type="http://schemas.openxmlformats.org/officeDocument/2006/relationships/image" Target="../media/image6.png"/></Relationships>
</file>

<file path=xl/drawings/_rels/drawing19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177.xml"/><Relationship Id="rId5" Type="http://schemas.openxmlformats.org/officeDocument/2006/relationships/image" Target="../media/image7.svg"/><Relationship Id="rId4" Type="http://schemas.openxmlformats.org/officeDocument/2006/relationships/image" Target="../media/image6.png"/></Relationships>
</file>

<file path=xl/drawings/_rels/drawing19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8.xml"/><Relationship Id="rId5" Type="http://schemas.openxmlformats.org/officeDocument/2006/relationships/image" Target="../media/image7.svg"/><Relationship Id="rId4" Type="http://schemas.openxmlformats.org/officeDocument/2006/relationships/image" Target="../media/image6.png"/></Relationships>
</file>

<file path=xl/drawings/_rels/drawing19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79.xml"/><Relationship Id="rId5" Type="http://schemas.openxmlformats.org/officeDocument/2006/relationships/image" Target="../media/image7.svg"/><Relationship Id="rId4" Type="http://schemas.openxmlformats.org/officeDocument/2006/relationships/image" Target="../media/image6.png"/></Relationships>
</file>

<file path=xl/drawings/_rels/drawing195.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80.xml"/><Relationship Id="rId5" Type="http://schemas.openxmlformats.org/officeDocument/2006/relationships/image" Target="../media/image7.svg"/><Relationship Id="rId4" Type="http://schemas.openxmlformats.org/officeDocument/2006/relationships/image" Target="../media/image6.png"/></Relationships>
</file>

<file path=xl/drawings/_rels/drawing19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81.xml"/><Relationship Id="rId5" Type="http://schemas.openxmlformats.org/officeDocument/2006/relationships/image" Target="../media/image7.svg"/><Relationship Id="rId4" Type="http://schemas.openxmlformats.org/officeDocument/2006/relationships/image" Target="../media/image6.png"/></Relationships>
</file>

<file path=xl/drawings/_rels/drawing197.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82.xml"/><Relationship Id="rId5" Type="http://schemas.openxmlformats.org/officeDocument/2006/relationships/image" Target="../media/image7.svg"/><Relationship Id="rId4" Type="http://schemas.openxmlformats.org/officeDocument/2006/relationships/image" Target="../media/image6.png"/></Relationships>
</file>

<file path=xl/drawings/_rels/drawing198.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83.xml"/><Relationship Id="rId5" Type="http://schemas.openxmlformats.org/officeDocument/2006/relationships/image" Target="../media/image7.svg"/><Relationship Id="rId4" Type="http://schemas.openxmlformats.org/officeDocument/2006/relationships/image" Target="../media/image6.png"/></Relationships>
</file>

<file path=xl/drawings/_rels/drawing199.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84.xml"/><Relationship Id="rId5" Type="http://schemas.openxmlformats.org/officeDocument/2006/relationships/image" Target="../media/image7.sv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5.jpeg"/><Relationship Id="rId1" Type="http://schemas.openxmlformats.org/officeDocument/2006/relationships/chart" Target="../charts/chart5.xml"/><Relationship Id="rId5" Type="http://schemas.openxmlformats.org/officeDocument/2006/relationships/image" Target="../media/image7.svg"/><Relationship Id="rId4" Type="http://schemas.openxmlformats.org/officeDocument/2006/relationships/image" Target="../media/image6.png"/></Relationships>
</file>

<file path=xl/drawings/_rels/drawing200.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85.xml"/><Relationship Id="rId5" Type="http://schemas.openxmlformats.org/officeDocument/2006/relationships/image" Target="../media/image7.svg"/><Relationship Id="rId4" Type="http://schemas.openxmlformats.org/officeDocument/2006/relationships/image" Target="../media/image6.png"/></Relationships>
</file>

<file path=xl/drawings/_rels/drawing201.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86.xml"/><Relationship Id="rId5" Type="http://schemas.openxmlformats.org/officeDocument/2006/relationships/image" Target="../media/image7.svg"/><Relationship Id="rId4" Type="http://schemas.openxmlformats.org/officeDocument/2006/relationships/image" Target="../media/image6.png"/></Relationships>
</file>

<file path=xl/drawings/_rels/drawing202.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87.xml"/><Relationship Id="rId5" Type="http://schemas.openxmlformats.org/officeDocument/2006/relationships/image" Target="../media/image7.svg"/><Relationship Id="rId4" Type="http://schemas.openxmlformats.org/officeDocument/2006/relationships/image" Target="../media/image6.png"/></Relationships>
</file>

<file path=xl/drawings/_rels/drawing203.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88.xml"/><Relationship Id="rId5" Type="http://schemas.openxmlformats.org/officeDocument/2006/relationships/image" Target="../media/image7.svg"/><Relationship Id="rId4" Type="http://schemas.openxmlformats.org/officeDocument/2006/relationships/image" Target="../media/image6.png"/></Relationships>
</file>

<file path=xl/drawings/_rels/drawing204.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89.xml"/><Relationship Id="rId5" Type="http://schemas.openxmlformats.org/officeDocument/2006/relationships/image" Target="../media/image7.svg"/><Relationship Id="rId4" Type="http://schemas.openxmlformats.org/officeDocument/2006/relationships/image" Target="../media/image6.png"/></Relationships>
</file>

<file path=xl/drawings/_rels/drawing205.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5.jpeg"/><Relationship Id="rId1" Type="http://schemas.openxmlformats.org/officeDocument/2006/relationships/chart" Target="../charts/chart190.xml"/><Relationship Id="rId5" Type="http://schemas.openxmlformats.org/officeDocument/2006/relationships/image" Target="../media/image7.svg"/><Relationship Id="rId4" Type="http://schemas.openxmlformats.org/officeDocument/2006/relationships/image" Target="../media/image6.png"/></Relationships>
</file>

<file path=xl/drawings/_rels/drawing206.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91.xml"/><Relationship Id="rId5" Type="http://schemas.openxmlformats.org/officeDocument/2006/relationships/image" Target="../media/image7.svg"/><Relationship Id="rId4" Type="http://schemas.openxmlformats.org/officeDocument/2006/relationships/image" Target="../media/image6.png"/></Relationships>
</file>

<file path=xl/drawings/_rels/drawing207.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92.xml"/><Relationship Id="rId5" Type="http://schemas.openxmlformats.org/officeDocument/2006/relationships/image" Target="../media/image7.svg"/><Relationship Id="rId4" Type="http://schemas.openxmlformats.org/officeDocument/2006/relationships/image" Target="../media/image6.png"/></Relationships>
</file>

<file path=xl/drawings/_rels/drawing208.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93.xml"/><Relationship Id="rId5" Type="http://schemas.openxmlformats.org/officeDocument/2006/relationships/image" Target="../media/image7.svg"/><Relationship Id="rId4" Type="http://schemas.openxmlformats.org/officeDocument/2006/relationships/image" Target="../media/image6.png"/></Relationships>
</file>

<file path=xl/drawings/_rels/drawing20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194.xml"/><Relationship Id="rId5" Type="http://schemas.openxmlformats.org/officeDocument/2006/relationships/image" Target="../media/image7.svg"/><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3" Type="http://schemas.openxmlformats.org/officeDocument/2006/relationships/hyperlink" Target="#OCDI!A1"/><Relationship Id="rId2" Type="http://schemas.openxmlformats.org/officeDocument/2006/relationships/image" Target="../media/image5.jpeg"/><Relationship Id="rId1" Type="http://schemas.openxmlformats.org/officeDocument/2006/relationships/chart" Target="../charts/chart6.xml"/><Relationship Id="rId5" Type="http://schemas.openxmlformats.org/officeDocument/2006/relationships/image" Target="../media/image7.svg"/><Relationship Id="rId4" Type="http://schemas.openxmlformats.org/officeDocument/2006/relationships/image" Target="../media/image6.png"/></Relationships>
</file>

<file path=xl/drawings/_rels/drawing210.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95.xml"/><Relationship Id="rId5" Type="http://schemas.openxmlformats.org/officeDocument/2006/relationships/image" Target="../media/image7.svg"/><Relationship Id="rId4" Type="http://schemas.openxmlformats.org/officeDocument/2006/relationships/image" Target="../media/image6.png"/></Relationships>
</file>

<file path=xl/drawings/_rels/drawing211.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96.xml"/><Relationship Id="rId5" Type="http://schemas.openxmlformats.org/officeDocument/2006/relationships/image" Target="../media/image7.svg"/><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7.xml"/><Relationship Id="rId5" Type="http://schemas.openxmlformats.org/officeDocument/2006/relationships/image" Target="../media/image7.svg"/><Relationship Id="rId4" Type="http://schemas.openxmlformats.org/officeDocument/2006/relationships/image" Target="../media/image6.png"/></Relationships>
</file>

<file path=xl/drawings/_rels/drawing23.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8.xml"/><Relationship Id="rId5" Type="http://schemas.openxmlformats.org/officeDocument/2006/relationships/image" Target="../media/image7.svg"/><Relationship Id="rId4" Type="http://schemas.openxmlformats.org/officeDocument/2006/relationships/image" Target="../media/image6.png"/></Relationships>
</file>

<file path=xl/drawings/_rels/drawing24.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9.xml"/><Relationship Id="rId5" Type="http://schemas.openxmlformats.org/officeDocument/2006/relationships/image" Target="../media/image7.svg"/><Relationship Id="rId4" Type="http://schemas.openxmlformats.org/officeDocument/2006/relationships/image" Target="../media/image6.png"/></Relationships>
</file>

<file path=xl/drawings/_rels/drawing2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0.xml"/><Relationship Id="rId5" Type="http://schemas.openxmlformats.org/officeDocument/2006/relationships/image" Target="../media/image7.svg"/><Relationship Id="rId4" Type="http://schemas.openxmlformats.org/officeDocument/2006/relationships/image" Target="../media/image6.png"/></Relationships>
</file>

<file path=xl/drawings/_rels/drawing26.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5.jpeg"/><Relationship Id="rId1" Type="http://schemas.openxmlformats.org/officeDocument/2006/relationships/chart" Target="../charts/chart11.xml"/><Relationship Id="rId5" Type="http://schemas.openxmlformats.org/officeDocument/2006/relationships/image" Target="../media/image7.svg"/><Relationship Id="rId4" Type="http://schemas.openxmlformats.org/officeDocument/2006/relationships/image" Target="../media/image6.png"/></Relationships>
</file>

<file path=xl/drawings/_rels/drawing2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12.xml"/><Relationship Id="rId5" Type="http://schemas.openxmlformats.org/officeDocument/2006/relationships/image" Target="../media/image7.svg"/><Relationship Id="rId4" Type="http://schemas.openxmlformats.org/officeDocument/2006/relationships/image" Target="../media/image6.png"/></Relationships>
</file>

<file path=xl/drawings/_rels/drawing28.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3.xml"/><Relationship Id="rId5" Type="http://schemas.openxmlformats.org/officeDocument/2006/relationships/image" Target="../media/image7.svg"/><Relationship Id="rId4" Type="http://schemas.openxmlformats.org/officeDocument/2006/relationships/image" Target="../media/image6.png"/></Relationships>
</file>

<file path=xl/drawings/_rels/drawing29.xml.rels><?xml version="1.0" encoding="UTF-8" standalone="yes"?>
<Relationships xmlns="http://schemas.openxmlformats.org/package/2006/relationships"><Relationship Id="rId3" Type="http://schemas.openxmlformats.org/officeDocument/2006/relationships/hyperlink" Target="#OL!A1"/><Relationship Id="rId2" Type="http://schemas.openxmlformats.org/officeDocument/2006/relationships/image" Target="../media/image5.jpeg"/><Relationship Id="rId1" Type="http://schemas.openxmlformats.org/officeDocument/2006/relationships/chart" Target="../charts/chart14.xml"/><Relationship Id="rId5" Type="http://schemas.openxmlformats.org/officeDocument/2006/relationships/image" Target="../media/image7.sv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5.xml"/><Relationship Id="rId5" Type="http://schemas.openxmlformats.org/officeDocument/2006/relationships/image" Target="../media/image7.svg"/><Relationship Id="rId4" Type="http://schemas.openxmlformats.org/officeDocument/2006/relationships/image" Target="../media/image6.png"/></Relationships>
</file>

<file path=xl/drawings/_rels/drawing31.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6.xml"/><Relationship Id="rId5" Type="http://schemas.openxmlformats.org/officeDocument/2006/relationships/image" Target="../media/image7.svg"/><Relationship Id="rId4" Type="http://schemas.openxmlformats.org/officeDocument/2006/relationships/image" Target="../media/image6.png"/></Relationships>
</file>

<file path=xl/drawings/_rels/drawing3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5.jpeg"/><Relationship Id="rId1" Type="http://schemas.openxmlformats.org/officeDocument/2006/relationships/chart" Target="../charts/chart17.xml"/><Relationship Id="rId5" Type="http://schemas.openxmlformats.org/officeDocument/2006/relationships/image" Target="../media/image7.svg"/><Relationship Id="rId4" Type="http://schemas.openxmlformats.org/officeDocument/2006/relationships/image" Target="../media/image6.png"/></Relationships>
</file>

<file path=xl/drawings/_rels/drawing33.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18.xml"/><Relationship Id="rId5" Type="http://schemas.openxmlformats.org/officeDocument/2006/relationships/image" Target="../media/image7.svg"/><Relationship Id="rId4" Type="http://schemas.openxmlformats.org/officeDocument/2006/relationships/image" Target="../media/image6.png"/></Relationships>
</file>

<file path=xl/drawings/_rels/drawing34.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19.xml"/><Relationship Id="rId5" Type="http://schemas.openxmlformats.org/officeDocument/2006/relationships/image" Target="../media/image7.svg"/><Relationship Id="rId4" Type="http://schemas.openxmlformats.org/officeDocument/2006/relationships/image" Target="../media/image6.png"/></Relationships>
</file>

<file path=xl/drawings/_rels/drawing35.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5.jpeg"/><Relationship Id="rId1" Type="http://schemas.openxmlformats.org/officeDocument/2006/relationships/chart" Target="../charts/chart20.xml"/><Relationship Id="rId5" Type="http://schemas.openxmlformats.org/officeDocument/2006/relationships/image" Target="../media/image7.svg"/><Relationship Id="rId4"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1.xml"/></Relationships>
</file>

<file path=xl/drawings/_rels/drawing3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2.xml"/><Relationship Id="rId5" Type="http://schemas.openxmlformats.org/officeDocument/2006/relationships/image" Target="../media/image7.svg"/><Relationship Id="rId4" Type="http://schemas.openxmlformats.org/officeDocument/2006/relationships/image" Target="../media/image6.png"/></Relationships>
</file>

<file path=xl/drawings/_rels/drawing3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3.xml"/><Relationship Id="rId5" Type="http://schemas.openxmlformats.org/officeDocument/2006/relationships/image" Target="../media/image7.svg"/><Relationship Id="rId4" Type="http://schemas.openxmlformats.org/officeDocument/2006/relationships/image" Target="../media/image6.png"/></Relationships>
</file>

<file path=xl/drawings/_rels/drawing39.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24.xml"/><Relationship Id="rId5" Type="http://schemas.openxmlformats.org/officeDocument/2006/relationships/image" Target="../media/image7.sv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25.xml"/><Relationship Id="rId5" Type="http://schemas.openxmlformats.org/officeDocument/2006/relationships/image" Target="../media/image7.svg"/><Relationship Id="rId4" Type="http://schemas.openxmlformats.org/officeDocument/2006/relationships/image" Target="../media/image6.png"/></Relationships>
</file>

<file path=xl/drawings/_rels/drawing41.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26.xml"/><Relationship Id="rId5" Type="http://schemas.openxmlformats.org/officeDocument/2006/relationships/image" Target="../media/image7.svg"/><Relationship Id="rId4" Type="http://schemas.openxmlformats.org/officeDocument/2006/relationships/image" Target="../media/image6.png"/></Relationships>
</file>

<file path=xl/drawings/_rels/drawing42.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27.xml"/><Relationship Id="rId5" Type="http://schemas.openxmlformats.org/officeDocument/2006/relationships/image" Target="../media/image7.svg"/><Relationship Id="rId4" Type="http://schemas.openxmlformats.org/officeDocument/2006/relationships/image" Target="../media/image6.png"/></Relationships>
</file>

<file path=xl/drawings/_rels/drawing43.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28.xml"/><Relationship Id="rId5" Type="http://schemas.openxmlformats.org/officeDocument/2006/relationships/image" Target="../media/image7.svg"/><Relationship Id="rId4" Type="http://schemas.openxmlformats.org/officeDocument/2006/relationships/image" Target="../media/image6.png"/></Relationships>
</file>

<file path=xl/drawings/_rels/drawing4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29.xml"/><Relationship Id="rId5" Type="http://schemas.openxmlformats.org/officeDocument/2006/relationships/image" Target="../media/image7.svg"/><Relationship Id="rId4" Type="http://schemas.openxmlformats.org/officeDocument/2006/relationships/image" Target="../media/image6.png"/></Relationships>
</file>

<file path=xl/drawings/_rels/drawing45.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30.xml"/><Relationship Id="rId5" Type="http://schemas.openxmlformats.org/officeDocument/2006/relationships/image" Target="../media/image7.svg"/><Relationship Id="rId4" Type="http://schemas.openxmlformats.org/officeDocument/2006/relationships/image" Target="../media/image6.png"/></Relationships>
</file>

<file path=xl/drawings/_rels/drawing46.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31.xml"/><Relationship Id="rId5" Type="http://schemas.openxmlformats.org/officeDocument/2006/relationships/image" Target="../media/image7.svg"/><Relationship Id="rId4" Type="http://schemas.openxmlformats.org/officeDocument/2006/relationships/image" Target="../media/image6.png"/></Relationships>
</file>

<file path=xl/drawings/_rels/drawing47.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32.xml"/><Relationship Id="rId5" Type="http://schemas.openxmlformats.org/officeDocument/2006/relationships/image" Target="../media/image7.svg"/><Relationship Id="rId4" Type="http://schemas.openxmlformats.org/officeDocument/2006/relationships/image" Target="../media/image6.png"/></Relationships>
</file>

<file path=xl/drawings/_rels/drawing4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33.xml"/><Relationship Id="rId5" Type="http://schemas.openxmlformats.org/officeDocument/2006/relationships/image" Target="../media/image7.svg"/><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34.xml"/><Relationship Id="rId5" Type="http://schemas.openxmlformats.org/officeDocument/2006/relationships/image" Target="../media/image7.sv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35.xml"/><Relationship Id="rId5" Type="http://schemas.openxmlformats.org/officeDocument/2006/relationships/image" Target="../media/image7.svg"/><Relationship Id="rId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36.xml"/><Relationship Id="rId5" Type="http://schemas.openxmlformats.org/officeDocument/2006/relationships/image" Target="../media/image7.svg"/><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37.xml"/><Relationship Id="rId5" Type="http://schemas.openxmlformats.org/officeDocument/2006/relationships/image" Target="../media/image7.svg"/><Relationship Id="rId4"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38.xml"/><Relationship Id="rId5" Type="http://schemas.openxmlformats.org/officeDocument/2006/relationships/image" Target="../media/image7.svg"/><Relationship Id="rId4"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39.xml"/><Relationship Id="rId5" Type="http://schemas.openxmlformats.org/officeDocument/2006/relationships/image" Target="../media/image7.svg"/><Relationship Id="rId4" Type="http://schemas.openxmlformats.org/officeDocument/2006/relationships/image" Target="../media/image6.png"/></Relationships>
</file>

<file path=xl/drawings/_rels/drawing5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40.xml"/><Relationship Id="rId5" Type="http://schemas.openxmlformats.org/officeDocument/2006/relationships/image" Target="../media/image7.svg"/><Relationship Id="rId4" Type="http://schemas.openxmlformats.org/officeDocument/2006/relationships/image" Target="../media/image6.png"/></Relationships>
</file>

<file path=xl/drawings/_rels/drawing5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41.xml"/><Relationship Id="rId5" Type="http://schemas.openxmlformats.org/officeDocument/2006/relationships/image" Target="../media/image7.svg"/><Relationship Id="rId4" Type="http://schemas.openxmlformats.org/officeDocument/2006/relationships/image" Target="../media/image6.png"/></Relationships>
</file>

<file path=xl/drawings/_rels/drawing57.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42.xml"/><Relationship Id="rId5" Type="http://schemas.openxmlformats.org/officeDocument/2006/relationships/image" Target="../media/image7.svg"/><Relationship Id="rId4" Type="http://schemas.openxmlformats.org/officeDocument/2006/relationships/image" Target="../media/image6.png"/></Relationships>
</file>

<file path=xl/drawings/_rels/drawing58.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43.xml"/><Relationship Id="rId5" Type="http://schemas.openxmlformats.org/officeDocument/2006/relationships/image" Target="../media/image7.svg"/><Relationship Id="rId4" Type="http://schemas.openxmlformats.org/officeDocument/2006/relationships/image" Target="../media/image6.png"/></Relationships>
</file>

<file path=xl/drawings/_rels/drawing59.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44.xml"/><Relationship Id="rId5" Type="http://schemas.openxmlformats.org/officeDocument/2006/relationships/image" Target="../media/image7.sv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60.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45.xml"/><Relationship Id="rId5" Type="http://schemas.openxmlformats.org/officeDocument/2006/relationships/image" Target="../media/image7.svg"/><Relationship Id="rId4"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5.jpeg"/><Relationship Id="rId1" Type="http://schemas.openxmlformats.org/officeDocument/2006/relationships/chart" Target="../charts/chart46.xml"/><Relationship Id="rId5" Type="http://schemas.openxmlformats.org/officeDocument/2006/relationships/image" Target="../media/image7.svg"/><Relationship Id="rId4" Type="http://schemas.openxmlformats.org/officeDocument/2006/relationships/image" Target="../media/image6.png"/></Relationships>
</file>

<file path=xl/drawings/_rels/drawing6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47.xml"/><Relationship Id="rId5" Type="http://schemas.openxmlformats.org/officeDocument/2006/relationships/image" Target="../media/image7.svg"/><Relationship Id="rId4" Type="http://schemas.openxmlformats.org/officeDocument/2006/relationships/image" Target="../media/image6.png"/></Relationships>
</file>

<file path=xl/drawings/_rels/drawing63.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48.xml"/><Relationship Id="rId5" Type="http://schemas.openxmlformats.org/officeDocument/2006/relationships/image" Target="../media/image7.svg"/><Relationship Id="rId4" Type="http://schemas.openxmlformats.org/officeDocument/2006/relationships/image" Target="../media/image6.png"/></Relationships>
</file>

<file path=xl/drawings/_rels/drawing64.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49.xml"/><Relationship Id="rId5" Type="http://schemas.openxmlformats.org/officeDocument/2006/relationships/image" Target="../media/image7.svg"/><Relationship Id="rId4" Type="http://schemas.openxmlformats.org/officeDocument/2006/relationships/image" Target="../media/image6.png"/></Relationships>
</file>

<file path=xl/drawings/_rels/drawing65.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0.xml"/><Relationship Id="rId5" Type="http://schemas.openxmlformats.org/officeDocument/2006/relationships/image" Target="../media/image7.svg"/><Relationship Id="rId4" Type="http://schemas.openxmlformats.org/officeDocument/2006/relationships/image" Target="../media/image6.png"/></Relationships>
</file>

<file path=xl/drawings/_rels/drawing66.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1.xml"/><Relationship Id="rId5" Type="http://schemas.openxmlformats.org/officeDocument/2006/relationships/image" Target="../media/image7.svg"/><Relationship Id="rId4" Type="http://schemas.openxmlformats.org/officeDocument/2006/relationships/image" Target="../media/image6.png"/></Relationships>
</file>

<file path=xl/drawings/_rels/drawing67.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5.jpeg"/><Relationship Id="rId1" Type="http://schemas.openxmlformats.org/officeDocument/2006/relationships/chart" Target="../charts/chart52.xml"/><Relationship Id="rId5" Type="http://schemas.openxmlformats.org/officeDocument/2006/relationships/image" Target="../media/image7.svg"/><Relationship Id="rId4" Type="http://schemas.openxmlformats.org/officeDocument/2006/relationships/image" Target="../media/image6.png"/></Relationships>
</file>

<file path=xl/drawings/_rels/drawing68.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53.xml"/><Relationship Id="rId5" Type="http://schemas.openxmlformats.org/officeDocument/2006/relationships/image" Target="../media/image7.svg"/><Relationship Id="rId4" Type="http://schemas.openxmlformats.org/officeDocument/2006/relationships/image" Target="../media/image6.png"/></Relationships>
</file>

<file path=xl/drawings/_rels/drawing6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54.xml"/><Relationship Id="rId5" Type="http://schemas.openxmlformats.org/officeDocument/2006/relationships/image" Target="../media/image7.sv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55.xml"/><Relationship Id="rId5" Type="http://schemas.openxmlformats.org/officeDocument/2006/relationships/image" Target="../media/image7.svg"/><Relationship Id="rId4" Type="http://schemas.openxmlformats.org/officeDocument/2006/relationships/image" Target="../media/image6.png"/></Relationships>
</file>

<file path=xl/drawings/_rels/drawing71.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5.jpeg"/><Relationship Id="rId1" Type="http://schemas.openxmlformats.org/officeDocument/2006/relationships/chart" Target="../charts/chart56.xml"/><Relationship Id="rId5" Type="http://schemas.openxmlformats.org/officeDocument/2006/relationships/image" Target="../media/image7.svg"/><Relationship Id="rId4" Type="http://schemas.openxmlformats.org/officeDocument/2006/relationships/image" Target="../media/image6.png"/></Relationships>
</file>

<file path=xl/drawings/_rels/drawing7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57.xml"/><Relationship Id="rId5" Type="http://schemas.openxmlformats.org/officeDocument/2006/relationships/image" Target="../media/image7.svg"/><Relationship Id="rId4" Type="http://schemas.openxmlformats.org/officeDocument/2006/relationships/image" Target="../media/image6.png"/></Relationships>
</file>

<file path=xl/drawings/_rels/drawing73.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58.xml"/><Relationship Id="rId5" Type="http://schemas.openxmlformats.org/officeDocument/2006/relationships/image" Target="../media/image7.svg"/><Relationship Id="rId4" Type="http://schemas.openxmlformats.org/officeDocument/2006/relationships/image" Target="../media/image6.png"/></Relationships>
</file>

<file path=xl/drawings/_rels/drawing7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59.xml"/><Relationship Id="rId5" Type="http://schemas.openxmlformats.org/officeDocument/2006/relationships/image" Target="../media/image7.svg"/><Relationship Id="rId4" Type="http://schemas.openxmlformats.org/officeDocument/2006/relationships/image" Target="../media/image6.png"/></Relationships>
</file>

<file path=xl/drawings/_rels/drawing7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0.xml"/><Relationship Id="rId5" Type="http://schemas.openxmlformats.org/officeDocument/2006/relationships/image" Target="../media/image7.svg"/><Relationship Id="rId4" Type="http://schemas.openxmlformats.org/officeDocument/2006/relationships/image" Target="../media/image6.png"/></Relationships>
</file>

<file path=xl/drawings/_rels/drawing7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1.xml"/><Relationship Id="rId5" Type="http://schemas.openxmlformats.org/officeDocument/2006/relationships/image" Target="../media/image7.svg"/><Relationship Id="rId4" Type="http://schemas.openxmlformats.org/officeDocument/2006/relationships/image" Target="../media/image6.png"/></Relationships>
</file>

<file path=xl/drawings/_rels/drawing7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2.xml"/><Relationship Id="rId5" Type="http://schemas.openxmlformats.org/officeDocument/2006/relationships/image" Target="../media/image7.svg"/><Relationship Id="rId4" Type="http://schemas.openxmlformats.org/officeDocument/2006/relationships/image" Target="../media/image6.png"/></Relationships>
</file>

<file path=xl/drawings/_rels/drawing7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3.xml"/><Relationship Id="rId5" Type="http://schemas.openxmlformats.org/officeDocument/2006/relationships/image" Target="../media/image7.svg"/><Relationship Id="rId4" Type="http://schemas.openxmlformats.org/officeDocument/2006/relationships/image" Target="../media/image6.png"/></Relationships>
</file>

<file path=xl/drawings/_rels/drawing7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4.xml"/><Relationship Id="rId5" Type="http://schemas.openxmlformats.org/officeDocument/2006/relationships/image" Target="../media/image7.sv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8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5.xml"/><Relationship Id="rId5" Type="http://schemas.openxmlformats.org/officeDocument/2006/relationships/image" Target="../media/image7.svg"/><Relationship Id="rId4" Type="http://schemas.openxmlformats.org/officeDocument/2006/relationships/image" Target="../media/image6.png"/></Relationships>
</file>

<file path=xl/drawings/_rels/drawing8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6.xml"/><Relationship Id="rId5" Type="http://schemas.openxmlformats.org/officeDocument/2006/relationships/image" Target="../media/image7.svg"/><Relationship Id="rId4" Type="http://schemas.openxmlformats.org/officeDocument/2006/relationships/image" Target="../media/image6.png"/></Relationships>
</file>

<file path=xl/drawings/_rels/drawing8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7.xml"/><Relationship Id="rId5" Type="http://schemas.openxmlformats.org/officeDocument/2006/relationships/image" Target="../media/image7.svg"/><Relationship Id="rId4" Type="http://schemas.openxmlformats.org/officeDocument/2006/relationships/image" Target="../media/image6.png"/></Relationships>
</file>

<file path=xl/drawings/_rels/drawing8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8.xml"/><Relationship Id="rId5" Type="http://schemas.openxmlformats.org/officeDocument/2006/relationships/image" Target="../media/image7.svg"/><Relationship Id="rId4" Type="http://schemas.openxmlformats.org/officeDocument/2006/relationships/image" Target="../media/image6.png"/></Relationships>
</file>

<file path=xl/drawings/_rels/drawing8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69.xml"/><Relationship Id="rId5" Type="http://schemas.openxmlformats.org/officeDocument/2006/relationships/image" Target="../media/image7.svg"/><Relationship Id="rId4" Type="http://schemas.openxmlformats.org/officeDocument/2006/relationships/image" Target="../media/image6.png"/></Relationships>
</file>

<file path=xl/drawings/_rels/drawing8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0.xml"/><Relationship Id="rId5" Type="http://schemas.openxmlformats.org/officeDocument/2006/relationships/image" Target="../media/image7.svg"/><Relationship Id="rId4" Type="http://schemas.openxmlformats.org/officeDocument/2006/relationships/image" Target="../media/image6.png"/></Relationships>
</file>

<file path=xl/drawings/_rels/drawing8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1.xml"/><Relationship Id="rId5" Type="http://schemas.openxmlformats.org/officeDocument/2006/relationships/image" Target="../media/image7.svg"/><Relationship Id="rId4" Type="http://schemas.openxmlformats.org/officeDocument/2006/relationships/image" Target="../media/image6.png"/></Relationships>
</file>

<file path=xl/drawings/_rels/drawing8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5.jpeg"/><Relationship Id="rId1" Type="http://schemas.openxmlformats.org/officeDocument/2006/relationships/chart" Target="../charts/chart72.xml"/><Relationship Id="rId5" Type="http://schemas.openxmlformats.org/officeDocument/2006/relationships/image" Target="../media/image7.svg"/><Relationship Id="rId4" Type="http://schemas.openxmlformats.org/officeDocument/2006/relationships/image" Target="../media/image6.png"/></Relationships>
</file>

<file path=xl/drawings/_rels/drawing8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73.xml"/><Relationship Id="rId5" Type="http://schemas.openxmlformats.org/officeDocument/2006/relationships/image" Target="../media/image7.svg"/><Relationship Id="rId4" Type="http://schemas.openxmlformats.org/officeDocument/2006/relationships/image" Target="../media/image6.png"/></Relationships>
</file>

<file path=xl/drawings/_rels/drawing8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74.xml"/><Relationship Id="rId5" Type="http://schemas.openxmlformats.org/officeDocument/2006/relationships/image" Target="../media/image7.sv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 2021'!A1"/><Relationship Id="rId4"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75.xml"/><Relationship Id="rId5" Type="http://schemas.openxmlformats.org/officeDocument/2006/relationships/image" Target="../media/image7.svg"/><Relationship Id="rId4"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5.jpeg"/><Relationship Id="rId1" Type="http://schemas.openxmlformats.org/officeDocument/2006/relationships/chart" Target="../charts/chart76.xml"/><Relationship Id="rId5" Type="http://schemas.openxmlformats.org/officeDocument/2006/relationships/image" Target="../media/image7.svg"/><Relationship Id="rId4" Type="http://schemas.openxmlformats.org/officeDocument/2006/relationships/image" Target="../media/image6.png"/></Relationships>
</file>

<file path=xl/drawings/_rels/drawing92.xml.rels><?xml version="1.0" encoding="UTF-8" standalone="yes"?>
<Relationships xmlns="http://schemas.openxmlformats.org/package/2006/relationships"><Relationship Id="rId3" Type="http://schemas.openxmlformats.org/officeDocument/2006/relationships/hyperlink" Target="#CI!A1"/><Relationship Id="rId2" Type="http://schemas.openxmlformats.org/officeDocument/2006/relationships/image" Target="../media/image5.jpeg"/><Relationship Id="rId1" Type="http://schemas.openxmlformats.org/officeDocument/2006/relationships/chart" Target="../charts/chart77.xml"/><Relationship Id="rId5" Type="http://schemas.openxmlformats.org/officeDocument/2006/relationships/image" Target="../media/image7.svg"/><Relationship Id="rId4" Type="http://schemas.openxmlformats.org/officeDocument/2006/relationships/image" Target="../media/image6.png"/></Relationships>
</file>

<file path=xl/drawings/_rels/drawing93.xml.rels><?xml version="1.0" encoding="UTF-8" standalone="yes"?>
<Relationships xmlns="http://schemas.openxmlformats.org/package/2006/relationships"><Relationship Id="rId3" Type="http://schemas.openxmlformats.org/officeDocument/2006/relationships/hyperlink" Target="#CI!A1"/><Relationship Id="rId2" Type="http://schemas.openxmlformats.org/officeDocument/2006/relationships/image" Target="../media/image5.jpeg"/><Relationship Id="rId1" Type="http://schemas.openxmlformats.org/officeDocument/2006/relationships/chart" Target="../charts/chart78.xml"/><Relationship Id="rId5" Type="http://schemas.openxmlformats.org/officeDocument/2006/relationships/image" Target="../media/image7.svg"/><Relationship Id="rId4" Type="http://schemas.openxmlformats.org/officeDocument/2006/relationships/image" Target="../media/image6.png"/></Relationships>
</file>

<file path=xl/drawings/_rels/drawing9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79.xml"/><Relationship Id="rId5" Type="http://schemas.openxmlformats.org/officeDocument/2006/relationships/image" Target="../media/image7.svg"/><Relationship Id="rId4" Type="http://schemas.openxmlformats.org/officeDocument/2006/relationships/image" Target="../media/image6.png"/></Relationships>
</file>

<file path=xl/drawings/_rels/drawing9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0.xml"/><Relationship Id="rId5" Type="http://schemas.openxmlformats.org/officeDocument/2006/relationships/image" Target="../media/image7.svg"/><Relationship Id="rId4" Type="http://schemas.openxmlformats.org/officeDocument/2006/relationships/image" Target="../media/image6.png"/></Relationships>
</file>

<file path=xl/drawings/_rels/drawing9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1.xml"/><Relationship Id="rId5" Type="http://schemas.openxmlformats.org/officeDocument/2006/relationships/image" Target="../media/image7.svg"/><Relationship Id="rId4" Type="http://schemas.openxmlformats.org/officeDocument/2006/relationships/image" Target="../media/image6.png"/></Relationships>
</file>

<file path=xl/drawings/_rels/drawing9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2.xml"/><Relationship Id="rId5" Type="http://schemas.openxmlformats.org/officeDocument/2006/relationships/image" Target="../media/image7.svg"/><Relationship Id="rId4" Type="http://schemas.openxmlformats.org/officeDocument/2006/relationships/image" Target="../media/image6.png"/></Relationships>
</file>

<file path=xl/drawings/_rels/drawing9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3.xml"/><Relationship Id="rId5" Type="http://schemas.openxmlformats.org/officeDocument/2006/relationships/image" Target="../media/image7.svg"/><Relationship Id="rId4" Type="http://schemas.openxmlformats.org/officeDocument/2006/relationships/image" Target="../media/image6.png"/></Relationships>
</file>

<file path=xl/drawings/_rels/drawing9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5.jpeg"/><Relationship Id="rId1" Type="http://schemas.openxmlformats.org/officeDocument/2006/relationships/chart" Target="../charts/chart84.xml"/><Relationship Id="rId5" Type="http://schemas.openxmlformats.org/officeDocument/2006/relationships/image" Target="../media/image7.sv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3909424</xdr:colOff>
      <xdr:row>1</xdr:row>
      <xdr:rowOff>123825</xdr:rowOff>
    </xdr:from>
    <xdr:to>
      <xdr:col>4</xdr:col>
      <xdr:colOff>809625</xdr:colOff>
      <xdr:row>3</xdr:row>
      <xdr:rowOff>279767</xdr:rowOff>
    </xdr:to>
    <xdr:pic>
      <xdr:nvPicPr>
        <xdr:cNvPr id="6" name="Imagen 5">
          <a:extLst>
            <a:ext uri="{FF2B5EF4-FFF2-40B4-BE49-F238E27FC236}">
              <a16:creationId xmlns:a16="http://schemas.microsoft.com/office/drawing/2014/main" id="{58860774-4927-4251-B4DF-E56F07B4A2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4799" y="314325"/>
          <a:ext cx="2196101" cy="8798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264DBA61-DB80-4451-84A7-99343145D3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BA10DD51-D353-4E0E-B920-4215DED64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1BD46E1-38C4-417E-9D13-EBEECDEBB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C66C79C-07D4-44CF-B8E6-FC277A508BB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22215E9-8AD0-4D5E-810E-9F8B79171F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4067188-297C-44D0-A435-4FDB31182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20477AA-9E11-4E10-961A-1E0DEE174F4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9D53A11-3E74-4AB6-A170-E2DB8E5C25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F4C0B81-CFC4-47CE-817E-14CC493F6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F64BE35-A524-4C7D-BEAF-8F1F65749EC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A29F2E-94B6-4F9D-9D38-67880C180C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C810F5D-4108-4921-9AA2-0A3C92932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9AC27D0-D454-4E3C-8B3D-0B9DF015B1E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F0E4F33-2B6D-4206-AE80-5E8BBE989B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ADC3AD-D88C-41D6-9854-2875C9DE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06AB6FC-3A93-4E99-8800-B3DD87176FE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D1555A8-72AE-4681-85C2-DE7198861B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86F4079-C434-4077-A71E-9E4238C7B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4D14C1C-9094-432C-A04C-236AF31A1D8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C281924-91E1-4BDD-A379-C402F80E94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881789F-34E5-43FF-932C-BB45AB76D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CDE1FDB-01C4-4CA1-9DB9-C35D7CBC303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56B9B7D-9FF1-42F6-B162-5F2DAD31A3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AA27F19-AA3D-4FEC-8167-99E01C8FA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CD81BC7-46E2-48B3-B742-FF0A5550D35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84E206F-B0E4-4A7F-A20B-E7BDC6080C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EDD334-946E-40F4-87CB-E8973F225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10CFE5C-DC20-4192-BD6E-B5B7A54C5FB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D53C7AE-64B4-4344-87DF-BB050AC3B5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29FF4D8-8D37-412E-B18E-48FE840CE9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26AEDE7-0029-4612-9C30-61714E2AB06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E531910-447A-4527-8480-40D564CFD8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C3FDCDD1-87BF-4FB3-9656-150BE7F279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091762A4-61E1-4A3A-9230-3F94575BE5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CC6299-135A-45FC-B4BD-FE2F05C98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67DD6DA-ED12-4056-B545-355463FE6F5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8654879-970C-4EDA-BCB4-F790F334115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F6D1BDB-498A-4BE4-A104-06E7AAF06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41547BA-5ADC-4FC2-A75F-612A06E3E54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4F8D566-879A-45F2-9CF7-DACAB422DD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1F9CE5B-655C-4084-836E-AB59464CA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F827034-E1F5-40D4-81C3-CA013A92E63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B525147-86C1-430B-802F-3EF93ABCFE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2242022-4AB6-456D-A613-6C97AA4F3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CE13668-CB26-4092-9FD7-45168F0D8A5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839BD5B-B13D-4358-8455-463CDE2077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5A7427D-DA69-4F32-84B8-F39146BD8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31AEE4B-53D8-4E19-BB40-C512075E49D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FA9D600-3FB4-464D-9838-555E4C2999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7DACD49-11AC-4174-8448-9F79D3AE7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3C2BF6A-7F26-4BE1-8A33-714CB2A2E31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DE96B38-0F46-48CE-9E58-DD45DB4BC1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DEDE053-FC68-4D6C-99CE-7A3AE8C0B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62EBBC7-B714-4A51-9812-9524B5DDFD3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0898CDC-1487-4D73-8D6B-3719C55D4C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660D892-5251-45E0-9530-B745AA79B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FD38EBC-C80F-4308-8D28-B706B0C5CD6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D56E1CE-FF82-4BC4-A96C-01F052CDC5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462C3C4-63A8-4BD2-833A-D1C1E5362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7D5FAE5-FE81-42ED-9644-B7BFEBFA7CC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D512A1C-B2B1-4178-94DC-E6F5BA695F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E0AFEAF-18DF-4787-892E-AE21FD6E7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D1196B9-CC02-4FA8-8E26-843D5DD5D6E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CB2CD7A-0E9D-4DA0-BE0B-ED7B6E1836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75A60C86-92B5-4F0E-AECD-6767FD24C5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B5DA6DE3-5916-43A8-B039-A651D68808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A306D94-D64E-4571-9C96-4B3225DF5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F4B06F0-CE69-44C4-9CA1-E96B1574C73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0CFE980-ADDC-4F7C-BEC3-0C824F0882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4A949A0-FCF1-430A-A512-E821B362C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6020062-4700-450E-B6C5-7FC2DA48C78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EE38443-06A9-4A7F-9191-EB439EF5CAC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B004248-AD50-4937-9794-F9D23C200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D02CECE-99EE-4871-B38F-4E005270359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17F4E7B-6267-4237-B415-BCADDF7CE7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9ADF032-E455-4F18-A477-5273F75D7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70A384E-7850-4903-9AEE-2176D5C660A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BC3366A-114E-4E98-B7B7-276A791574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7F01E09-B92E-4289-8676-A692042BA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63CE060-30C5-4966-BB80-51D9E89BFEB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8BDE248-B423-4688-97D4-E0B34ED919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D120ACA-0573-4F52-B970-0070BC8FF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038D1E3-E960-4036-86B1-915FDB792A4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6C6D430-FF72-459B-98F0-D9385ED6F1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3F516B3-9500-4DDD-BA1A-43F687344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702A984-A044-4CE1-B149-D22A77B34CC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DFE9028-B560-4B9C-8B35-CFC6859DB1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E8AD9D1-B578-4324-B1E4-8D673A299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D5B6C1D-4F31-4F41-B327-E8E5E9B5EA9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C9B4AD8-6DC9-4CCE-90E0-E569EA3E1D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1FEF35C-5290-44D3-8E24-859CA6291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13055F3-4621-40A9-8755-DC33CE9DB00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C328641-F3DF-4299-9F43-B17E284153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C677C9F-7D33-47EC-9CA9-6D5B4A2DC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C25B3BA-4773-434C-B4C1-0675FF38B16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3273EE69-BFCE-47B3-B640-5BD750A9FC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21AA703-DDA1-4832-AE22-AAF5912D24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F883B2E6-AB7E-4A47-BD01-DC5156CCF7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CAE8540-1533-4C3F-9E9D-FA711DBA4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8D516B6-B62C-4B37-BC5F-6C2C0FC41B6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BAD912C-3EA9-4CE3-B1BE-B25C8002E5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1D50382-EAA1-4868-BAFF-CB524FAA7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17D9F87-2854-4A12-AD17-2217407D74B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D0C9C21-63E2-4232-9C6F-B33B3BC84EF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26D6BB7-F030-4734-ABF2-2C12A03CB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97A0147-A632-469E-81E0-C397D43E01C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35DDBF9-9479-4F10-9D6F-AB5F73C275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5BDA91-06D3-4D70-A4B4-AF6A0A32E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26D4972-B4FE-4628-AFCA-6E37D1E5FDE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3309182-7E78-4705-80D0-CDAB92E1D3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D99B179-6953-4C78-8C4A-FA3567716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EA95358-557C-4C39-944D-4C636004CCE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C9B6780-DCE8-4BFF-889B-BF892C3AA1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85FDEE2-D18C-4FE7-B82B-1000DF1F3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D5F6EAD-22A2-4048-B89F-62FBF154742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30A3E6A-2C60-4EC5-AF7B-18120AF20C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48EE959-A0B9-417F-AAE3-AECE48C49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AF5B33-3C2D-46E1-B688-55866220E75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F745256-1998-4D7F-8CF7-500A9994C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9A266C8-DEA8-478D-AE28-D109AF288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303646C-1D9F-4D2C-92FE-B7CB0E4BF3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FF33F6A-047B-4FED-B39B-DA82A2670B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BED389B-F052-4DDD-9403-CDA78C37E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C1A3C46-C66E-41A8-9D16-C38F21A8C41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15C3B83-F29E-4E40-A28C-265DD72038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B40B2E9-2F46-43EE-A957-DEA31C0AF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B2B0543-0526-405A-999E-583EF7358AF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EDEF3F1-B289-41AF-A085-5DA31B73C8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500DC1B-BD18-47F2-B679-090AA36EF4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6B7B60BA-0CDB-4CE3-ABEE-5707ABFE2D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AE18933-936B-483B-A4D4-CBA9E36A7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B397E72-C7E4-4232-82D0-A849E4F2E0E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E16DC9F-23F1-44E2-9273-60D21EB99E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DD24B4F-83CB-4723-8946-6E66DBA5F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F4AF2DD-C7C4-44D5-A19B-063CD3FB0B3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227BF1-A5BE-4262-A6C0-81D8CC5A3F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A7EF88B-FC45-4CBE-9F50-B607BD543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9B2779C-2FB2-4EB4-9871-A90DA6023F5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BAAB0D1-D2AE-40B4-9DE8-12AE945970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0800E6F-4716-4B74-92C4-2BB70B791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0336DDA-F480-4C42-9E72-95DFAB12189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43961</xdr:colOff>
      <xdr:row>0</xdr:row>
      <xdr:rowOff>0</xdr:rowOff>
    </xdr:from>
    <xdr:to>
      <xdr:col>0</xdr:col>
      <xdr:colOff>359019</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B43D58BC-6086-4E1B-9EA3-3D51ABA536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43961" y="0"/>
          <a:ext cx="315058" cy="315058"/>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901D0E-51F9-4E2F-ACD6-6E86BA5B6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41C50BD-B321-49C4-B66E-752644F1B15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C93C5B20-C3CC-48B2-B9D9-DBDC74850E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92188B5-4791-4910-A942-435F652D2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06E2C26-4F9A-411A-90FA-F8399B1ECC9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DA4539-CDC2-4A72-8D34-04D817329D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38750AA-9C0F-41C0-9A89-0D38C8F67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EA07970-4828-4C8B-AE4C-E780DCDF00A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47EDA355-5579-4584-BB0D-081C27E4F1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14DEE0F-B6D5-41D5-A03C-070816078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11614AF-70E9-4763-99A5-F801F4C04B9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F77CD22-9961-4EA0-A662-D6938E2ECB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185FA45-4B5A-4503-ADC2-7586A5FEC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8301813-7305-48BE-AE24-A6F447FACDB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FCD85B-7716-401B-8E9C-0771950311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94A765E-711C-47C1-A7DF-0F90F824D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E8F0710-B73E-4C47-8315-4ABC9F9FD8B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D653A32-FD86-428B-86BD-41ABDCC6AD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9610F510-A136-4A10-AC79-548A9770CD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DA5D6353-8F78-44A8-AA15-D3201D19E9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E00C121-226F-4984-94CF-4553373C3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F808A71-8A9C-46FB-8DE2-44843AA1C81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DB82C3D-0270-42EB-932E-45D94B67EF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0ABB553-6463-4B4B-9875-A1E107B69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4708BED-1D68-4514-B0B5-2BCCBC7F9EC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203C3E9-183E-45C1-AE38-7269215AD9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76E7694-88A0-4DF2-8965-740E91BB9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F0F82DD-6D6C-40C2-875F-DE8947A4743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AF49C2B-243D-4E37-A5F8-D68C679C68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418E85A-4CFF-492D-80C0-A6D5969E1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88E74DF-2B24-4AAC-A0AB-0D47F4AE92B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B893DA2-DF42-4C86-95EE-28F98742D6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37817D-6058-4ABB-B8B2-8C77DFA6B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245FF9E-971C-4A70-B560-6082B1A35E2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C6558EC-8503-46B0-872D-5CD72032D5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1E89CA1-EAAB-4706-BB32-2BA851826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DD02BDC-D1CD-4000-BBE6-1E5D0EA0CC4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AFBCF08-2018-44AD-92C8-A5244AB736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01BC4C3-114A-416C-BF43-5F4A0C001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FBD203B-4829-44DB-B673-DDAA2460D63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0607B52-450F-4629-86BC-E9D92876FF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6EFCA36-DEE6-4C52-A3F4-15C2369A2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9C72EF6-5441-4AB3-A0EA-B642896B9FB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E1BDF12-0788-47C3-AC64-B100F624F2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602458D-3316-4F86-A573-3461C9DF2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B1633AD-DC63-4D00-8AB3-562450E4C52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3B0217F-D609-4F22-B7C6-44F763E660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20A2970-C53D-4914-BB90-E5F4FCED2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D3EBD99-3D42-40FE-BA61-ECAD8BC1A5A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2439AD7-2E0D-42A7-A7C2-9CA36FF568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1575988-202E-4669-A134-ED93A198B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F0A8D7F-AE8F-4F16-8305-9E5D8F94367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30D61AF-6C91-458E-B202-012DC5223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007889C-7CA1-4699-BA95-6A267C7A1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9223DFA-0788-4B42-A784-75E34013CD1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404EDAE-B1B6-4FCA-BB55-FAD1C0AAB5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6E5F95B-714B-4FBF-8B37-AF5B1337E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6875BEC-466E-4719-9C3A-B23EB829DA6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604ECA1-AD46-4EE1-AD1C-3F96847331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52023B7-6DAB-4F46-A2E3-944BA7A05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0525219-8C48-4CC0-AEC1-249D941FB94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B52C868-786C-4C64-9976-6ED8C43E55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7621BDA-660E-4AF8-8EA8-BA46CD30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9E51E71-C714-4A9F-BE2C-2FD7E790806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10C4F6C-5BF6-428A-A6E4-2E5285436F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EEDF55B-8DF0-490C-A8E8-8382F0D4A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9FFC4B1-82BE-49A2-83E9-2AB56D165E17}"/>
            </a:ext>
          </a:extLst>
        </xdr:cNvPr>
        <xdr:cNvPicPr/>
      </xdr:nvPicPr>
      <xdr:blipFill>
        <a:blip xmlns:r="http://schemas.openxmlformats.org/officeDocument/2006/relationships" r:embed="rId2" cstate="print"/>
        <a:stretch>
          <a:fillRect/>
        </a:stretch>
      </xdr:blipFill>
      <xdr:spPr>
        <a:xfrm>
          <a:off x="52916" y="136072"/>
          <a:ext cx="1261162" cy="414844"/>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F02F4BC-492D-496E-BEF8-6AAEA2A4F4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1927AF2-91C5-4710-A4D7-78C97F6E8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486AF6C-7EFF-47B4-A88A-42E75FAC008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8DD0FC6-1C31-412A-B130-65DCF18EB9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48805A3-7209-4FE3-9122-63A0C7000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C766C2E-B387-4CAE-A493-8B2FF599111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84B3977-DA9A-4299-9339-F7112E69AA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C20A1CB-3A39-4660-8B3D-DCC7A9A6C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1685680-DE79-4F35-86D3-1495CA83D26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550E5BF-1C15-4E56-9374-47B640C2E4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1625AB8-7D8C-4A7D-A8D2-5067EDD01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CD3F744-8AF6-4C88-8FB5-8B3B99D0DE5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8579775-129C-4CCA-A87C-8ECA061C409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D14DCE-006B-4041-B602-F2677311F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4D086C5-4FEF-4AFA-BD60-38E46319785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9FEA9CF-84E7-4614-BE6E-C75ED270F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4ABD0E5-D884-40E8-B172-CC09256ACD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630A728-FE65-4080-933D-5189B2308B9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E89FF99-FD9C-4277-BB2C-FBF12331A5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1761211-A5E0-4BDA-BD95-AB48CEF17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1BBF836-44D0-4DB0-9DC7-77119282B62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44B50C8-FBF1-4492-A0A1-EC255D4E66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820DF0F-6DE5-4416-979E-911184480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81F06C8-74AC-491E-A617-D95ED7BF2C0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0207397-0F30-414A-9711-FC4F724C00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7C0A82-84B4-49EB-B678-852D74DAA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5BC1069-2B19-4E40-B02E-F411C568000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026D86-7DDE-4C79-8E65-864CE676B6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CAA4ACD-FF42-48CF-A1B3-29887225E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EF74A4C-B1BC-4E22-9CDB-186C3E1FA5F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24F7B67-5899-48FA-B10A-B42786B741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B15814F-56A0-4783-9E54-08750B72D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07B4247-AD0D-4D5D-ABF6-ABE3D6AC5A3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DF20011-2D9F-457E-9AFF-0B3113A867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10D6A0E-241E-49B0-8DB4-42E590026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E195B70-5696-4816-BB3B-DA4E8D891F7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A6F615C-4660-46C1-9A27-1484097C38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2E7B4D5-8A8D-482F-9E93-38BBE2D07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BA4BFE2-DB7F-4227-813A-82DED4A889F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0B2BF3E-BB0E-4BFD-B12A-DCB12AF28A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7FB739B-3D56-4EAA-A218-1A5FAADFF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16CB696-0631-41AE-B577-66AB8C14A45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7E660AB-D086-4E06-91E6-3C75212D37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497A901-AEF0-4523-92EE-7E0968C93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E5B1E04-5F5B-4BCD-99D5-B3F887C98F2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897B418-42AE-48D5-BB1E-88C6D3D1F2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BE0610B-662F-42A5-90E3-EF4D7B783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00DBB71-C175-42DB-8E21-DE6D53CF79C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58A201E-4682-4F0E-B168-E24ED9D5BA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615957E-D13D-46B2-BCDC-81534D195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A5D6C8C-5EA0-47C4-AB80-00D4C2D804B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C6076ED-DA88-4121-9333-99EA181089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981FA2A-B70B-4A47-A482-39795386A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134BCF3-EDB1-454C-8FB1-26B8775F2FD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F85F8F6-56EC-4714-9788-AEDC1A506D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9513C19-0432-4892-90C4-40C6F4CA8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6591361-B825-4783-BB29-A1DAC4E9B10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7FB7517-1134-46C0-A1D8-1FDF53148D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DC85420-4D90-449F-AB2E-89CF45901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1AB3D7C-8439-4956-9023-3019A0BA6CE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CF44BD4-57DD-48A4-97FB-76AE63BB10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6508AEF-A7E5-427C-98E8-4B4E14AB1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A168839-73C4-4DF2-A698-042DA49D4B0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2CA1159-2CC9-4128-B32C-C924B22D83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A3F018B-F1D0-4F2A-98C8-86FD7348A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5B15640-FE04-4447-B8FE-211D5FF0A47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E720892-FCD6-4D5C-9D3F-2C5D727C2C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8DFCFA6-DD1A-4A0D-B6B2-7AF3C4CFB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AFCF12D-F8B3-4232-B77B-DAB3D308725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A6F9061-3D8D-49E2-BD14-9BD835C40B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51AAE55-4F27-44C3-86FE-82284F297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09527A3-A4A9-4330-9FAA-F59171CDAA2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095149C-5D47-410A-9C0E-48C90759E0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7424AF3-E5E6-439B-A817-4AE2FCE0A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A371C8A-42BF-4BF0-96C9-20B1CB33E07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2FC34E7-B6FB-45D8-B27C-3DC71C339F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6D918CA-7A9D-4A53-BFD6-6662316EB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376193-DC58-4050-A7C1-370735D417F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40FDADE-84F2-43C2-90B5-939B275E5B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AACF110-7554-4E5F-8C41-BB62B62C0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8D2D882-4016-489B-8939-95F76B21C84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7CAB5DC-18AF-48C0-ADA2-59686073B7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189080F-64F7-4E8C-B086-26265775B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CC0D197-8B8C-4F15-A783-5F7D8D95989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5470E37-A9E1-410E-8385-10B76950D3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9A8BE43-929C-4601-BE18-FF848CED3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00DDDCE-76E9-460E-84D0-082F1BB04D8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673D80B-F559-4741-A23D-A07861AA3E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7E9F64-F101-46E7-8B29-245528359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29DB440-6760-448A-AA13-66C292B0AB4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A96BD29-DB62-4905-8571-E6A3E3EB3F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65C8743-B7D6-4F71-9616-174789673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3CF2218-0A3A-48D6-86A0-344FA50A24D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3863DBB-0F83-4141-9EB1-23CB23AF9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88E2F19-E8F1-46A5-ABF1-57C1E5499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5A3E719-129B-4D65-8EDE-41EF89442F5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DB50954-2797-448D-9F31-4E509242BF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F4E4199-ED15-4EA4-B875-D538AFFA4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F77FA3A-6593-4BB1-9C4E-A1CD07AB6C0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77E0634-DAEE-4E26-8FF5-898946EC80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5F72B34-45D7-44F7-9F7E-B7D9458D9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B32EE4A-4D1F-4247-B70B-477216B93EF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9F7C677-ED1A-4DAB-B0C8-4CB85EDC25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2F51FE0-E8ED-4058-B27C-7209A8099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E3D55F8-667C-4407-B2DA-E89DFE6941D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9B40C0D-A729-4AE8-B20F-7A17BA7766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76890EA-22BD-4D15-800A-D59321659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DCEE77D-6830-4503-83B6-F90C53F60ED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EEE1422-1862-4EBA-B480-D282BF2B1F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0C87068-9449-404E-9584-6E2711022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A166E5F-2651-42BB-BF7B-25F581986CC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2CF18B0-FDBF-4D5B-88DA-9BC233B49F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BDD8DB9-4218-4F11-8AF8-8B008EFB0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FA4B9F6-0261-48C4-AB64-CDD48B5634D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920C140-2AC3-4C1F-993D-E77B226998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EE38ECA3-83AA-47A2-AF58-596FA360FA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81300" y="27851100"/>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4" name="Imagen 3">
          <a:extLst>
            <a:ext uri="{FF2B5EF4-FFF2-40B4-BE49-F238E27FC236}">
              <a16:creationId xmlns:a16="http://schemas.microsoft.com/office/drawing/2014/main" id="{677140AD-B4BB-8C45-75C2-7B97D369F5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CBF556-5249-4C46-B2BE-E90D97844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E768120-0E54-4881-B2F0-830DC0B259C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8EDB3F36-C9A6-46BC-89C9-23D85CFCE2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3911FB5-F1AA-4745-8D37-73B64EF7D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D769CB9-2AB9-4754-A934-797F458B34F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15092F3-9A65-4E69-8CF5-565558AC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02151E3-7796-4CCF-9B0E-0C0D1F14C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27BAE10-E3E8-487B-B174-0D4CD61F720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30BBDE6-EBD2-470D-9DD7-188F5DC2F3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8BB56C6-D0F1-4A69-82EC-AA3A50760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69E1954-47F3-4271-93D5-7CD2D0A4B13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32DABC7-08FF-4265-B305-A851285B14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97EDDA3-924E-40AA-B85D-17AFCA921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626F8B3-8401-4BE5-AB6C-99586097681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3F6D7C8-E532-4530-9E7E-B8F46ED4A0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325B298-0FF2-44E4-968B-2D0A49B33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66C9AE6-BA5E-4750-8429-26700501117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B74CFDC-A889-4663-8367-76AE3BCE46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6718890-B38A-4000-9E17-4F627547E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E0621D9-A0A8-4614-A7FD-6E91E90F0CD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E29FEB7-A22B-4F94-9B98-DB2A1D4CED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4B06038-66A8-4E61-8551-8A666D45C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248CBF6-C5A8-40FE-830E-A51ECED5C93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1342D29C-7A59-4449-8BA9-DCE68DDF7E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F074C5A-647E-4DD0-A161-C96CFCC03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513ACF4-78F9-4BC6-8922-A801F48A4DE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BC57267-A69A-4DA0-9DB6-1B1B99FF45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2307E6D-3AA9-4610-BA8A-527705CA2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CF2DC58-B8E8-4D3E-952F-00A7AA13398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72A8920-B2BA-4B3A-B605-294796CB10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896F3F7-6319-4FE2-9124-F7726A271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D95DDAF-CCB2-4804-8E8D-CB59281EAC4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8BC74C0-8C6F-4878-899B-0C814276A0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DBD0869-4AB3-4B65-B3AC-9260E0F10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4C5E1E0-FFD2-485E-BFD6-4D5898540A7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8E1B265-9D08-4240-90E8-3C6E52AC4F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4A18467-CA16-47A8-AE8D-AA6CC45AF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F29579-DA02-4407-A723-E8BEB0A17BF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BB4E989-DC09-4B23-980C-BA34992D6E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60380E5-C36A-4A7F-8DA7-FAA94C8A7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1E93893-4F49-44CD-9B20-A3AE5EAAA75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80D8C37-5691-4E7F-81ED-DBB15EABC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EC7CB46-29E8-4A17-B4DD-70D61B86D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864769C-F31B-4DFE-BD64-245733DD772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316D49C-8A35-4D47-BD3F-766D5F6066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CB83EA2-476B-4752-98A7-ED7E9417F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291478F-8DA8-42FC-81B8-F1FD20C06DD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7961896-9741-438E-805F-AF6CA3452E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EF262A2-6BC7-4E93-BF89-C3F50F91D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089978E-58F1-4645-AAA7-77EBA303D5E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039B73D-9EE2-49D1-87C5-19F6BA2990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E2D2603-FC68-40F9-BF72-C71218B3A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6F07778-D8A4-4D2F-9298-2D3C651D852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460ED30-DEED-474B-B74E-A01BA827F9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E51ACB5-D7CE-4184-86C9-934803A05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BA5311E-073F-42CE-9A3F-5ED641F4924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E9F05442-0D02-4C48-834A-0CFD5CF808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2ED6A42-2033-4E34-8612-54A550888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AE45E34-7C01-440D-870C-96C4616D3D6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BF9C053-F0D8-4BF0-B1DA-6D744D57E01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62A6555-5E67-4556-A8E0-D6BE4839A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F673336-CCE1-4842-927D-899502A2975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9C401914-D707-4724-ADE4-8ABB41CE09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A10D559-15DA-49F0-B2E4-5824EDD16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7B2DE73-CFD6-46C9-81C9-E42A45B3D5C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C723A4F3-3236-4B57-B317-8E126F2C97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836E58D-CE0A-4842-B363-9379B6A9F8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0C44DF18-9885-4BDB-935E-5CF7976D7D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05D5765-7628-4587-BB90-37306460D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344526E-9076-4DF3-90A1-613D52C35F2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56951FB-6135-4AB4-AB6E-F98309FA40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1153E4-F9E6-4A92-8220-B91678AA0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144B2F7-CC89-4128-ACF4-592FC858096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B81EEA08-31FA-4F35-BECF-F541030775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3064E2-A2B4-4142-B4FC-6238F5E5C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1CC3C4C-4EF0-49AB-B9C3-B2B368A738B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3C47BC9-F56A-43A1-A7BC-6C30B37303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FD0618D-D2CD-4184-9C4A-E5D127C5B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5073212-792F-400C-BE6B-CCF37E76176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F41DEE23-126F-473F-BE3B-777E9F118C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802B24A-CB2A-4468-9A28-938B960F0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53F853C-5DC4-4340-A2DD-A32B1C343A1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5AD06582-7B49-4A5A-9ACF-FBAB9036EC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9C6FF64-BC33-4EE0-B4E4-FA0F90BF9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479A1AE-4E80-412A-A842-5E00867BD1E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68FFB874-18D7-4087-8CD3-8D7D2A550D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ABC4231-525C-409D-A990-A9A165715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4F88E3E-0481-4C2C-9C81-7B62EA863D2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4C7E381-6EEA-49B9-8ABA-28E3AFA9F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7855229-B313-4154-BBCC-198CEBDEE3E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9B063C9-0F30-4129-8E8F-86A7C97878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52E4F7F-53A9-4DBB-B853-055BFF2B5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1C50FE0-0FE7-46DB-8E7C-B3128442D0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3DDB82A-2EBA-4EB4-BF83-B1CC42F244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792A230-D2A9-48AD-AC34-95B922163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586A1D1-A9AB-43E5-8692-A54C9717432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FD7718D-FE3D-4722-BC23-478D5FB7EA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7E42B90A-33E1-4129-A929-2241441448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C9DCA983-D64F-44B4-8AA5-8CCF9D681F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D9D80A6-A750-491A-A168-A8220F2D7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94278AE-C82A-4C5C-AAF1-C8B053C2BA2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8E9E76-2291-424D-B046-D9DB2681F1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F2D5447-10A4-462B-A05E-2C365E716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88A089E-3177-4869-AC76-CA344F5CEFC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EB405D9-3E6F-4A95-AC2E-3831C538A0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32FBFF-B419-4CE3-9DB9-7248ACA6F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2F95955-9463-4EEB-BFCF-8C7324508A5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4935B14-F258-4AE2-90D5-897E556929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8C80F3C-BEF8-4A6C-9331-F3EB1E58F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909AD1D-2B1E-42B1-88DC-2F950EEA603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7969ADC-DE5A-4EE6-B8BE-54FD6A7091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B8F3029-FBCE-45F6-AB40-F3B4689CD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B7A0D6F-6593-4C01-83D4-E75C79ADC50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98C79C6-870D-4E7C-A1D2-87D87ED90B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1A16D82-C4A3-471C-B81E-46B14E506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59DCD52-7B7C-4EBF-9592-7D0C91BD9F3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EE7149D-3F96-405B-8AF9-C48DA53200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6036931-F1B3-435F-B0C3-EE1B04E6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CC453CF-CE2E-4E47-B12A-4CA65D7AEB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4D26AD4-6A06-463A-B90A-8155BCBE60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4C53E30-EABF-444A-A6AE-C316F79E4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C6326C7-FDAF-494D-833F-EE09D6A3F6D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2B05112-8F9A-4E88-B946-02BD5DC3BC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0840755-35EB-4709-A098-D327117CD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1CDE474-25A1-4029-B940-553B822C92B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21A9F9C-1072-46D5-A0B5-0BB5B58384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73C5880-D657-4E6E-9297-6BE2AEA92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7A9482F-A51F-44E5-B407-3484CDE2C7B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8A563A5-B208-48BC-B195-9E634C9797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E9EAD11A-1E97-4EDE-A6EB-4752D3DA21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37EB6273-C075-46CD-AD2E-63FD643CA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00E02DA3-1EB1-470B-9240-E395FA3AE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D2629F6-4915-4AE2-99B1-9C8419E9A24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DA09B60-1283-47FD-8333-F59BA90F50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6A1ED60-2F1A-4B19-86F1-6A872285A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40C3381F-EB56-493C-A8A8-08C028E9F7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34D18D9-D080-4EF0-9FA3-84F188D506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DC21E07-13B6-45A0-A68E-341BF9014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2FE86D0-1270-46D3-B90F-0514D871F6C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B817B13-DEE9-4530-9C31-C64D4CB57F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F8ECCA5-B121-42F5-A233-3E095BD02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AB1F548-13AE-41C6-BC7D-A12BEA2171E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B596AB9-7427-4FE3-B8BA-168F1CEC7A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4F43DD6-916A-4D4A-880F-B84651749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F2C74F3-5802-4FA4-8354-CF60A66AF2D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EE19E0A-696B-411E-89D5-BA73E1247E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2BBD69-E5B1-4166-AC9C-A7AB1E33B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E1F3F68-A943-4F6A-92FA-3257488E3E6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6C62C91-AECD-48AD-9FC0-56316F06AD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222B015-6566-4309-ADBA-A21396F79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53B8BB3-433A-47CE-B9A9-B1B49639C9B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97B67F1-F3B9-49E3-9611-B4BB5F2F332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1B6023C-52BF-49E6-A119-9CC3D2FEC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1259919-8077-4181-9FEF-D5232646E94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BB4DCCF-38C3-4E02-B600-CC3081A278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982F8CA-129C-49D9-9BCC-8273C21EA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F092C579-F3E4-4163-88F6-04468F82E77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9349B81-8D86-4D4E-ACDC-2D5ADF3979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65A318D-A5AE-4F42-85D2-81864BE25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CB6D6AF-86A3-41B0-ACC6-1AA51A51502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7033D05-BE66-4ECB-BFF7-8132D978BC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EB194C1-0147-4795-8F9D-20436255E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DD99C5CF-0052-49D8-A0D1-41C23EC645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F26877E-50E4-40FF-B3B3-80283FC8F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AD0366C-2725-481E-B421-F6D8466C1F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BEF7DDF-A4D8-41F3-BB86-15886FA4C9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82441E9-58B3-4EB4-800C-AC670106E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1354F80-9F21-4EAD-AD19-203E9400506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4D59C3E-5BF4-4385-AB18-7E3B240D1F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502DEBC-C4DC-487E-A6C1-E09EE4F49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649A19A-22C1-47A2-BA4C-93F099DEF44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CB1EAB7-B4A2-4AA1-8CD5-B02C0B2A28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4E944F6-D12C-4D19-B167-EBA9FF075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CCCFEB3-80FB-4F43-A224-7EA5031D833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D5BC9721-F298-4D83-A262-BCCF8CED60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460C4D9-C391-4E42-B6D6-B97D6EB4C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8DFCCA5-0E6D-461B-B51C-DDA0FE90A74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5C9A8EC-92E9-49CD-8AD3-D70A7A595A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2437A48-9295-4364-B01F-21AE7AEA8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FA03397-705B-4557-958A-C7C6D1AAFA9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4A6C29-1C89-4D3B-B477-54FCC255F3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E65FD09-40FC-45F8-AFBA-B4489FDDA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D9C1F7B-1B41-4351-B876-9663D62D8C28}"/>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79D748A-BED4-415C-B5E2-9B14B86239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A609522-2325-4119-9D2D-B3B7B88EE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2DDF0E1-F89E-4BBD-BE8A-0900205A5DA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3AE15ABE-4BE4-48FD-94CF-4C1E216F44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F5E875E-ABB8-45A1-A311-2D7C23CAD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243BC21-EC57-455A-86AC-D88512EFF3F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EA47EC6-40CB-4330-9C9F-0BAA027DE2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BB9BEC0-5CB1-420F-A872-932D996C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4EC95E1-FA6C-4C33-9B52-57F1CA30752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D80E2B3-FB16-49AE-BEC4-AF60F12233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5921DD14-7EAB-4D62-8A63-D50F2C3AC9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7D614D24-D217-4714-8A19-2D65E432CD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26185FD-18D5-4C01-AEBA-698048125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97516A29-508A-494E-82B8-774F9ACFA9A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5AE85F4-E65A-43D0-8F6D-9420406890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B687EDD-B1B4-455C-B34B-E2D74D9BA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A2836C26-93A9-4FAB-8EE2-56DE3BFBD2F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21C4777-8103-482D-910D-CD467BE594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4194C5D8-D299-4CAB-B104-34B154B80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FBA50AB-8DD9-4241-A7A1-29B15451598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BF1E531-EB3A-4F24-90A8-E88D8EA90E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F89A7ED-BE71-480E-9E79-72B683DFA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D7584C1F-868C-4464-8B18-FCC1E580F78E}"/>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D30866D-E713-410F-8E14-129F6CB35C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19006D9-3FF8-4DD5-B10B-93B21715C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3DBFE09-60C8-44B3-9867-4FA4100936E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BB10CC0-253E-488F-84B5-CDDA3F42DB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D8F7F62-DEA1-49EA-972F-AD7463C54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83B61E0-674F-4827-A0BE-AC09EE7C1CB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FAD855D-3BD3-4AEE-BCBB-AC9CF46545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A38EFAC6-DA37-4C69-9FFC-B46716176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59A347A-36AF-4803-9AE3-F84837BD941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E8F12D8-D00F-496C-9FB2-E9C9762113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BF8A625-E3E3-49DA-B1E3-497870D8F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8E9F0C8-CF80-40F8-9DF9-F8008DB58D7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70F5D25-EEA8-4DBF-8190-4F4BD3993C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94BD3CB6-458E-422A-9249-9C6C817CE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A8B8564-E3A0-40EE-BF1C-38ECA0EAC68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61EF60F-1359-49B6-B191-FB82D809DA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F1BA141-36BF-498C-85BB-1D6EF7EA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7A5B94-5C7C-4ACF-BE9C-E67459FA5E6D}"/>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F4216AD-DBA0-41D6-AFCE-3C0ABBF7F1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4068DE28-C5E9-42F4-B5D0-3EC75E40C9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2F041F1A-E733-40A5-9ED2-CCF2C3764E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F531481-F788-4F65-BC8A-676BD1C07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634F84A-A59A-4D42-9DE4-4ADC6776643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E8543A5-C321-44D8-B27E-2343A0BE34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3F5B6070-E57D-4FFC-8503-EA09C097E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3FC18AD-6B71-4DC8-97E0-D43AAA91F7D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C6FE22B-3462-46D1-B5D6-2019B84F54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ED6D056-3470-4F65-9EA8-E8451B4E5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D9EE7BE-536C-40FA-9763-E135365F1D5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C27F6E9-1981-4635-9BFE-EAFFFA6F6A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C93C0A60-8577-40EF-8BB1-CA02A6B7D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78ECEB-0CAB-497C-97CD-9DF00EBAC92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5128011-FECF-4E61-BFFA-BF5F875605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EF42C9D-3EF8-481E-8013-9242C9F6C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02B31907-8A69-445C-BF74-F52614E976E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DB9C68D-DCCA-4264-B984-E44A1A51AF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FCA8B54-B14C-4840-AC20-3C65FF71F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70321295-592F-42C4-840B-1D1948608457}"/>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90B3427-EDA1-4C38-AED6-B5D434168F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764C9CD-866B-488B-A158-A6732BB91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E0A95ED8-B98C-4361-85D8-9F7F7BB39BC0}"/>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8181662-EB13-447A-B3D7-64F3FE336D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B433C0CB-1FC8-4065-90B3-434BCD628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868E5250-2678-44A3-A3F7-375C84D00AA9}"/>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0E7685ED-BF23-4218-B09E-D93461226F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2E1AF4D6-3AA2-45B6-844B-23B3BD43A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CFAE8D7-E11C-4C0C-936D-D44C5F3282DF}"/>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809CAF2-8339-44A5-8F39-F88FD87911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EFCADA12-C784-4EFC-A340-E658E3B8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715BDD9-BDD7-444C-B264-69C272226D5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220984F-F2D1-4916-B889-40708F4927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84D2AD1-5DA3-4F9C-BE7F-87022D534C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38100</xdr:colOff>
      <xdr:row>0</xdr:row>
      <xdr:rowOff>152401</xdr:rowOff>
    </xdr:from>
    <xdr:to>
      <xdr:col>2</xdr:col>
      <xdr:colOff>695325</xdr:colOff>
      <xdr:row>4</xdr:row>
      <xdr:rowOff>60305</xdr:rowOff>
    </xdr:to>
    <xdr:pic>
      <xdr:nvPicPr>
        <xdr:cNvPr id="3" name="Imagen 2">
          <a:extLst>
            <a:ext uri="{FF2B5EF4-FFF2-40B4-BE49-F238E27FC236}">
              <a16:creationId xmlns:a16="http://schemas.microsoft.com/office/drawing/2014/main" id="{E6995E58-15A4-4BC9-987A-88471DE899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6300" y="152401"/>
          <a:ext cx="1495425" cy="63180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8F791B02-09DD-43F1-825C-7640FD6CC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124A119E-6417-4860-987D-9CCD5419093B}"/>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92D96B2-9AAA-4557-8382-0D0372F74A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52576DFD-2D23-4747-8F68-924924E3E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0306ED2-041A-4526-883E-B29349FA6253}"/>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5299AE6-D8F7-451E-B90E-A07D3F651A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12D1D3B-0663-46C6-8708-ACD829485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57E247BA-D9A9-4737-A05F-C02043194055}"/>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AACC180D-4DD9-4692-815E-8EABCFFC0C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1ED578A5-6695-40E5-A3FD-50986E70D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52916</xdr:colOff>
      <xdr:row>0</xdr:row>
      <xdr:rowOff>136072</xdr:rowOff>
    </xdr:from>
    <xdr:ext cx="1261162" cy="414844"/>
    <xdr:pic>
      <xdr:nvPicPr>
        <xdr:cNvPr id="3" name="2 Imagen" descr="Logo Supersalud.jpg">
          <a:extLst>
            <a:ext uri="{FF2B5EF4-FFF2-40B4-BE49-F238E27FC236}">
              <a16:creationId xmlns:a16="http://schemas.microsoft.com/office/drawing/2014/main" id="{C4462F31-28DC-4C66-ADAB-043B07E1EE5F}"/>
            </a:ext>
          </a:extLst>
        </xdr:cNvPr>
        <xdr:cNvPicPr/>
      </xdr:nvPicPr>
      <xdr:blipFill>
        <a:blip xmlns:r="http://schemas.openxmlformats.org/officeDocument/2006/relationships" r:embed="rId2" cstate="print"/>
        <a:stretch>
          <a:fillRect/>
        </a:stretch>
      </xdr:blipFill>
      <xdr:spPr>
        <a:xfrm>
          <a:off x="52916" y="136072"/>
          <a:ext cx="1261162" cy="414844"/>
        </a:xfrm>
        <a:prstGeom prst="rect">
          <a:avLst/>
        </a:prstGeom>
      </xdr:spPr>
    </xdr:pic>
    <xdr:clientData/>
  </xdr:one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E24ECA6-4826-42BF-85CF-332EE05E5E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FE640E2A-3ED7-455C-8235-99FBBBE6C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A74C7C3-8FD8-4E78-AED5-4CF012AC36FC}"/>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826A3A2-2235-4EC8-828A-2488431B1D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7124313-2D07-487D-8914-FA71106BC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648DB508-4976-4A9B-800F-B17981B4F7C1}"/>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0178197-60F7-4B24-AF86-9B3B097879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95DFF66-E5C8-415C-B328-16391E0CF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BF92ABAC-9C91-44D5-9F96-470A365BEED4}"/>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60FD79A-4258-4FF2-8B5D-37340CA649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DD82296E-A328-4AFA-ADE4-FF2CE9315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206A71C6-871E-497F-9B3E-0AEFFFEA4AEA}"/>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4DCD876-1DA7-44B1-8C25-AE34A4492E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67EB5615-7DF2-4730-B04B-AE75EE8C7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3E20687C-57B5-4319-8AC5-99F39F5A47A6}"/>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F33489E-1D10-4852-8084-89A771EA92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4</xdr:col>
      <xdr:colOff>83457</xdr:colOff>
      <xdr:row>25</xdr:row>
      <xdr:rowOff>121557</xdr:rowOff>
    </xdr:from>
    <xdr:to>
      <xdr:col>23</xdr:col>
      <xdr:colOff>359682</xdr:colOff>
      <xdr:row>38</xdr:row>
      <xdr:rowOff>159658</xdr:rowOff>
    </xdr:to>
    <xdr:graphicFrame macro="">
      <xdr:nvGraphicFramePr>
        <xdr:cNvPr id="2" name="Gráfico 3">
          <a:extLst>
            <a:ext uri="{FF2B5EF4-FFF2-40B4-BE49-F238E27FC236}">
              <a16:creationId xmlns:a16="http://schemas.microsoft.com/office/drawing/2014/main" id="{7FD69C06-7B96-4C9D-921D-5AB99F261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52916</xdr:colOff>
      <xdr:row>0</xdr:row>
      <xdr:rowOff>136072</xdr:rowOff>
    </xdr:from>
    <xdr:to>
      <xdr:col>1</xdr:col>
      <xdr:colOff>559405</xdr:colOff>
      <xdr:row>3</xdr:row>
      <xdr:rowOff>45358</xdr:rowOff>
    </xdr:to>
    <xdr:pic>
      <xdr:nvPicPr>
        <xdr:cNvPr id="3" name="2 Imagen" descr="Logo Supersalud.jpg">
          <a:extLst>
            <a:ext uri="{FF2B5EF4-FFF2-40B4-BE49-F238E27FC236}">
              <a16:creationId xmlns:a16="http://schemas.microsoft.com/office/drawing/2014/main" id="{CE09AEFA-AAFD-49E3-98E9-CDF522CF72D2}"/>
            </a:ext>
          </a:extLst>
        </xdr:cNvPr>
        <xdr:cNvPicPr/>
      </xdr:nvPicPr>
      <xdr:blipFill>
        <a:blip xmlns:r="http://schemas.openxmlformats.org/officeDocument/2006/relationships" r:embed="rId2" cstate="print"/>
        <a:stretch>
          <a:fillRect/>
        </a:stretch>
      </xdr:blipFill>
      <xdr:spPr>
        <a:xfrm>
          <a:off x="52916" y="136072"/>
          <a:ext cx="1258964" cy="423636"/>
        </a:xfrm>
        <a:prstGeom prst="rect">
          <a:avLst/>
        </a:prstGeom>
      </xdr:spPr>
    </xdr:pic>
    <xdr:clientData/>
  </xdr:twoCellAnchor>
  <xdr:twoCellAnchor editAs="oneCell">
    <xdr:from>
      <xdr:col>0</xdr:col>
      <xdr:colOff>0</xdr:colOff>
      <xdr:row>0</xdr:row>
      <xdr:rowOff>0</xdr:rowOff>
    </xdr:from>
    <xdr:to>
      <xdr:col>0</xdr:col>
      <xdr:colOff>315058</xdr:colOff>
      <xdr:row>1</xdr:row>
      <xdr:rowOff>146539</xdr:rowOff>
    </xdr:to>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85D90AE-EB47-49E1-8467-0B4632E54D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50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nry.lozano/AppData/Local/Microsoft/Windows/Temporary%20Internet%20Files/Content.Outlook/WBVJ2HCU/REV%20ULT%20%20ARMONIZACION%20DE%20INDICADORES%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V1%20-%20copia/AB02-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V1%20-%20copia/AB03-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2016"/>
      <sheetName val="Piloto 105"/>
      <sheetName val="SUBFINANCIERA"/>
      <sheetName val="TALENTO HUMANO"/>
      <sheetName val="SUBADMINISTRATIVA"/>
      <sheetName val="OAJ"/>
      <sheetName val="METODOLOGIAS A. Y RIESGOS"/>
      <sheetName val="DEL. INSTITUCIONAL"/>
      <sheetName val="DEL. SUPV. RIESGOS"/>
      <sheetName val="MEDIDAS ESPECIALES "/>
      <sheetName val="JURISDICCIONAL"/>
      <sheetName val="DEL. PROTECCION "/>
      <sheetName val="COMUNICACIONES"/>
      <sheetName val="C.I. DISCIPLINARIO"/>
      <sheetName val="OTI"/>
      <sheetName val="OAP"/>
      <sheetName val="CONTROL INTERNO"/>
      <sheetName val="PROCESOS ADMITIVOS."/>
      <sheetName val="INDICADORES GENERALES"/>
      <sheetName val="RESULTADO ARMONIZACION"/>
      <sheetName val="TOTAL INDICADORES"/>
      <sheetName val="Hoja1"/>
    </sheetNames>
    <sheetDataSet>
      <sheetData sheetId="0"/>
      <sheetData sheetId="1">
        <row r="3">
          <cell r="I3" t="str">
            <v>Indicador "BD HAL Abril (2)"</v>
          </cell>
          <cell r="J3" t="str">
            <v>Nombre del Indicador</v>
          </cell>
          <cell r="K3" t="str">
            <v>Variable 1</v>
          </cell>
          <cell r="L3" t="str">
            <v>Variable 2</v>
          </cell>
          <cell r="M3" t="str">
            <v>Tipo indicador</v>
          </cell>
          <cell r="N3" t="str">
            <v>Valor(es) asociado</v>
          </cell>
        </row>
        <row r="4">
          <cell r="I4" t="str">
            <v>Porcentaje de actuaciones realizadas en la etapa de apertura en el período actual.</v>
          </cell>
          <cell r="J4" t="str">
            <v>Porcentaje de actuaciones realizadas en la etapa de apertura en el período actual.</v>
          </cell>
          <cell r="K4" t="str">
            <v xml:space="preserve">Número de actuaciones realizadas en la etapa de apertura en el periodo actual </v>
          </cell>
          <cell r="L4" t="str">
            <v xml:space="preserve">Número de Solicitudes recibidas en el periodo anterior y prioritarias  
</v>
          </cell>
          <cell r="M4" t="str">
            <v xml:space="preserve">Eficacia 
</v>
          </cell>
          <cell r="N4" t="str">
            <v xml:space="preserve"> Oportunidad
 Universalidad</v>
          </cell>
        </row>
        <row r="5">
          <cell r="I5" t="str">
            <v xml:space="preserve">Porcentaje de procesos administrativos con Resoluciones de Pruebas y Alegatos expedidas en el periodo actual._x000D_
_x000D_
</v>
          </cell>
          <cell r="J5" t="str">
            <v xml:space="preserve">Porcentaje de procesos administrativos con Resoluciones de Pruebas y Alegatos expedidas en el periodo actual._x000D_
_x000D_
</v>
          </cell>
          <cell r="K5" t="str">
            <v>Número de procesos administrativos con resoluciones de pruebas y alegatos de conclusiones expedidas en el período actual.</v>
          </cell>
          <cell r="L5" t="str">
            <v>Número de Procesos Administrativos que se encuentren en etapa probatoria o en alegatos asignados en el período anterior y prioritarios.</v>
          </cell>
          <cell r="M5" t="str">
            <v xml:space="preserve">Eficacia 
</v>
          </cell>
          <cell r="N5" t="str">
            <v xml:space="preserve"> Oportunidad                                            
Universalidad                     
Responsabilidad</v>
          </cell>
        </row>
        <row r="6">
          <cell r="I6" t="str">
            <v>Porcentaje de resoluciones decisorias proferidas en el periodo actual.</v>
          </cell>
          <cell r="J6" t="str">
            <v>Porcentaje de resoluciones decisorias proferidas en el periodo actual.</v>
          </cell>
          <cell r="K6" t="str">
            <v xml:space="preserve">Número de resoluciones decisorias proferidas en el periodo actual.
</v>
          </cell>
          <cell r="L6" t="str">
            <v xml:space="preserve">Número de Procesos Administrativos en etapa decisoria asignados en el período anterior y prioritarios.
</v>
          </cell>
          <cell r="M6" t="str">
            <v xml:space="preserve">Eficacia 
</v>
          </cell>
          <cell r="N6" t="str">
            <v xml:space="preserve"> Oportunidad 
Universalidad  
Responsabilidad</v>
          </cell>
        </row>
        <row r="7">
          <cell r="I7" t="str">
            <v xml:space="preserve">Porcentaje de Resoluciones en la etapa de Recursos y Revocatorias Directas en el periodo actual.
</v>
          </cell>
          <cell r="J7" t="str">
            <v xml:space="preserve">Porcentaje de Resoluciones en la etapa de Recursos y Revocatorias Directas en el periodo actual.
</v>
          </cell>
          <cell r="K7" t="str">
            <v>Número de resoluciones proferidas en la etapa de Recursos y Revocatorias Directas en el periodo actual.</v>
          </cell>
          <cell r="L7" t="str">
            <v>Número de Procesos Administrativos en etapa de Recursos y Revocatorias Directas en el periodo anterior y prioritarias.</v>
          </cell>
          <cell r="M7" t="str">
            <v xml:space="preserve">Eficacia 
</v>
          </cell>
          <cell r="N7" t="str">
            <v xml:space="preserve"> Oportunidad 
Universalidad</v>
          </cell>
        </row>
        <row r="8">
          <cell r="I8" t="str">
            <v xml:space="preserve">
Porcentaje de actos administrativos proyectados para la descongestión en el marco de la gestión del proceso administrativo.</v>
          </cell>
          <cell r="J8" t="str">
            <v xml:space="preserve">
Porcentaje de actos administrativos proyectados para la descongestión en el marco de la gestión del proceso administrativo.</v>
          </cell>
          <cell r="K8" t="str">
            <v>Número de actos administrativos proyectados para la descongestión de vigencias anteriores en el marco de la gestión del proceso en el período actual.</v>
          </cell>
          <cell r="L8" t="str">
            <v>Número de expedientes asignados y prioritarios.</v>
          </cell>
          <cell r="M8" t="str">
            <v xml:space="preserve">Eficacia 
</v>
          </cell>
          <cell r="N8" t="str">
            <v>Oportunidad 
Universalidad 
Responsabilidad</v>
          </cell>
        </row>
        <row r="9">
          <cell r="I9" t="str">
            <v>Porcentaje  de entidades con adopción, modificación o levantamiento de medida especial</v>
          </cell>
          <cell r="J9" t="str">
            <v>Porcentaje  de entidades con adopción, modificación o levantamiento de medida especial</v>
          </cell>
          <cell r="K9" t="str">
            <v xml:space="preserve">Número de entidades con adopción, modificación o levantamiento de medida especial realizadas
</v>
          </cell>
          <cell r="L9" t="str">
            <v>Número  de Entidades con toma de posesión, prorroga, modificación y/o levantamiento de  medidas especiales adoptadas.</v>
          </cell>
          <cell r="M9" t="str">
            <v xml:space="preserve">Eficacia 
</v>
          </cell>
          <cell r="N9" t="str">
            <v>Equidad                            
Responsabilidad</v>
          </cell>
        </row>
        <row r="10">
          <cell r="I10" t="str">
            <v>Porcentaje  de solicitudes de inscripción en el Registro de Interventores, Liquidadores y Contralores evaluadas</v>
          </cell>
          <cell r="J10" t="str">
            <v>Porcentaje  de solicitudes de inscripción en el Registro de Interventores, Liquidadores y Contralores evaluadas</v>
          </cell>
          <cell r="K10" t="str">
            <v>Número de solicitudes de inscripción evaluadas y registradas.</v>
          </cell>
          <cell r="L10" t="str">
            <v>Número de solicitudes de inscripción presentadas.</v>
          </cell>
          <cell r="M10" t="str">
            <v>Eficiencia</v>
          </cell>
          <cell r="N10" t="str">
            <v>Eficacia
Equidad</v>
          </cell>
        </row>
        <row r="11">
          <cell r="I11" t="str">
            <v xml:space="preserve">Porcentaje de auditorías de seguimiento realizadas a las entidades en medida especial </v>
          </cell>
          <cell r="J11" t="str">
            <v xml:space="preserve">Porcentaje de auditorías de seguimiento realizadas a las entidades en medida especial </v>
          </cell>
          <cell r="K11" t="str">
            <v>Número de auditorías de seguimiento realizadas a las a las entidades en medida especial.</v>
          </cell>
          <cell r="L11" t="str">
            <v>Número de auditorías de seguimiento programadas.</v>
          </cell>
          <cell r="M11" t="str">
            <v xml:space="preserve">Eficacia 
</v>
          </cell>
          <cell r="N11" t="str">
            <v>Legalidad                                 
Oportunidad</v>
          </cell>
        </row>
        <row r="12">
          <cell r="I12" t="str">
            <v xml:space="preserve">Porcentaje de conceptos técnicos de seguimiento generados </v>
          </cell>
          <cell r="J12" t="str">
            <v xml:space="preserve">Porcentaje de conceptos técnicos de seguimiento generados </v>
          </cell>
          <cell r="K12" t="str">
            <v>Número de conceptos técnicos de seguimiento realizados a las medidas especiales adoptadas.</v>
          </cell>
          <cell r="L12" t="str">
            <v>Número de entidades en medida especial.</v>
          </cell>
          <cell r="M12" t="str">
            <v>Eficiencia</v>
          </cell>
          <cell r="N12" t="str">
            <v>Equidad                                     
Legalidad                           
Resposabilidad</v>
          </cell>
        </row>
        <row r="13">
          <cell r="I13" t="str">
            <v>Porcentaje de conceptos técnicos de seguimiento generados de las entidades identificadas en Liquidación Voluntaria.</v>
          </cell>
          <cell r="J13" t="str">
            <v>Porcentaje de conceptos técnicos de seguimiento generados de las entidades identificadas en Liquidación Voluntaria.</v>
          </cell>
          <cell r="K13" t="str">
            <v>Número de conceptos técnicos elaborados a los procesos de liquidación voluntaria.</v>
          </cell>
          <cell r="L13" t="str">
            <v>Número de entidades identificadas en liquidación voluntaria.</v>
          </cell>
          <cell r="M13" t="str">
            <v xml:space="preserve">Eficacia 
</v>
          </cell>
          <cell r="N13" t="str">
            <v>Equidad                                     
Legalidad                           
Resposabilidad</v>
          </cell>
        </row>
        <row r="14">
          <cell r="I14" t="str">
            <v xml:space="preserve">Porcentaje de entidades bajo medida con seguimiento al plan de acción adoptado </v>
          </cell>
          <cell r="J14" t="str">
            <v xml:space="preserve">Porcentaje de entidades bajo medida con seguimiento al plan de acción adoptado </v>
          </cell>
          <cell r="K14" t="str">
            <v>Número de entidades bajo medida con seguimiento al plan de acción adoptado.</v>
          </cell>
          <cell r="L14" t="str">
            <v>Número de entidades en medida especial.</v>
          </cell>
          <cell r="M14" t="str">
            <v>Efectividad</v>
          </cell>
          <cell r="N14" t="str">
            <v>Pertinencia                       
Responsabilidad</v>
          </cell>
        </row>
        <row r="15">
          <cell r="I15" t="str">
            <v>Porcentaje de auditorías realizadas en el periodo.</v>
          </cell>
          <cell r="J15" t="str">
            <v>Porcentaje de auditorías realizadas en el periodo.</v>
          </cell>
          <cell r="K15" t="str">
            <v>Número de auditorías realizadas.</v>
          </cell>
          <cell r="L15" t="str">
            <v>Número de auditorías programadas.</v>
          </cell>
          <cell r="M15" t="str">
            <v>Eficiencia</v>
          </cell>
          <cell r="N15" t="str">
            <v xml:space="preserve">Oportunidad                                       
Legalidad
</v>
          </cell>
        </row>
        <row r="16">
          <cell r="I16" t="e">
            <v>#N/A</v>
          </cell>
          <cell r="J16" t="str">
            <v>Porcentaje de informes de auditorías elaborados en el periodo</v>
          </cell>
          <cell r="K16" t="str">
            <v>Número de informes de auditorías elaborados en un periodo</v>
          </cell>
          <cell r="L16" t="str">
            <v>Número de auditorías programadas.</v>
          </cell>
          <cell r="M16" t="str">
            <v xml:space="preserve">Eficacia 
</v>
          </cell>
          <cell r="N16" t="str">
            <v xml:space="preserve"> Probidad                                          
Equidad
</v>
          </cell>
        </row>
        <row r="17">
          <cell r="I17" t="str">
            <v>Porcentaje de Planes de Gestión Integral del Riesgo con concepto de viabilidad en el periodo.</v>
          </cell>
          <cell r="J17" t="str">
            <v>Porcentaje de Planes de Gestión Integral del Riesgo con concepto de viabilidad en el periodo.</v>
          </cell>
          <cell r="K17" t="str">
            <v>Número de Planes de Gestión Integral del Riesgo con concepto de viabilidad realizado en el periodo.</v>
          </cell>
          <cell r="L17" t="str">
            <v>Número de Planes de Gestión Integral del Riesgo evaluados en el periodo.</v>
          </cell>
          <cell r="M17" t="str">
            <v>Eficiencia</v>
          </cell>
          <cell r="N17" t="str">
            <v>Probidad
Pertinencia</v>
          </cell>
        </row>
        <row r="18">
          <cell r="I18" t="str">
            <v>Porcentaje de auditorías realizadas en el periodo.</v>
          </cell>
          <cell r="J18" t="str">
            <v>Porcentaje de auditorías realizadas en el periodo.</v>
          </cell>
          <cell r="K18" t="str">
            <v>Número de auditorías realizadas.</v>
          </cell>
          <cell r="L18" t="str">
            <v>Número de auditorías programadas.</v>
          </cell>
          <cell r="M18" t="str">
            <v>Eficiencia</v>
          </cell>
          <cell r="N18" t="str">
            <v xml:space="preserve">Legalidad                                
Oportunidad  </v>
          </cell>
        </row>
        <row r="19">
          <cell r="I19" t="str">
            <v>Porcentaje de informes de auditorías elaborados en el periodo</v>
          </cell>
          <cell r="J19" t="str">
            <v>Porcentaje de informes de auditorías elaborados en el periodo</v>
          </cell>
          <cell r="K19" t="str">
            <v>Número de informes de auditorías elaborados en un periodo</v>
          </cell>
          <cell r="L19" t="str">
            <v>Número de auditorías realizadas</v>
          </cell>
          <cell r="M19" t="str">
            <v xml:space="preserve">Eficacia 
</v>
          </cell>
          <cell r="N19" t="str">
            <v xml:space="preserve"> Probidad                                          
Equidad
</v>
          </cell>
        </row>
        <row r="20">
          <cell r="I20" t="str">
            <v>Porcentaje de Informes de verificación de estándares de permanencia gestionado en el periodo</v>
          </cell>
          <cell r="J20" t="str">
            <v>Porcentaje de Informes de verificación de estándares de permanencia gestionado en el periodo</v>
          </cell>
          <cell r="K20" t="str">
            <v>Número de informes de verificación de estándares de permanencia elaborado y publicado en un periodo.</v>
          </cell>
          <cell r="L20" t="str">
            <v>Número de informes de verificación elaborados</v>
          </cell>
          <cell r="M20" t="str">
            <v>Eficiencia</v>
          </cell>
          <cell r="N20" t="str">
            <v xml:space="preserve">Pertinencia
Probidad                                          
Equidad
</v>
          </cell>
        </row>
        <row r="21">
          <cell r="I21" t="str">
            <v>Porcentaje de Informes de verificación de cumplimiento de Reservas Técnicas y del Régimen de Inversiones de las Reservas Técnicas</v>
          </cell>
          <cell r="J21" t="str">
            <v>Porcentaje de Informes de verificación de cumplimiento de Reservas Técnicas y del Régimen de Inversiones de las Reservas Técnicas</v>
          </cell>
          <cell r="K21" t="str">
            <v>Número de Informes de verificación de cumplimiento de Reservas Técnicas y del Régimen de Inversiones de las Reservas Técnicas elaborados en un periodo</v>
          </cell>
          <cell r="L21" t="str">
            <v>Número de informes de verificación elaborados</v>
          </cell>
          <cell r="M21" t="str">
            <v>Eficiencia</v>
          </cell>
          <cell r="N21" t="str">
            <v xml:space="preserve">Pertinencia
Probidad                                          
Equidad
</v>
          </cell>
        </row>
        <row r="22">
          <cell r="I22" t="str">
            <v>Porcentaje de Informes de seguimiento a la implementación de los marcos técnicos normativos reglamentarios de la Ley 1314 de 2009, en sujetos vigilados.</v>
          </cell>
          <cell r="J22" t="str">
            <v>Porcentaje de Informes de seguimiento a la implementación de los marcos técnicos normativos reglamentarios de la Ley 1314 de 2009, en sujetos vigilados.</v>
          </cell>
          <cell r="K22" t="str">
            <v>Número de informes de seguimiento a la implementación de los marcos técnicos normativos reglamentarios de la Ley 1314 de 2009, en sujetos vigilados, elaborados en un periodo.</v>
          </cell>
          <cell r="L22" t="str">
            <v>Número de informes de seguimiento elaborados</v>
          </cell>
          <cell r="M22" t="str">
            <v xml:space="preserve">Eficacia 
</v>
          </cell>
          <cell r="N22" t="str">
            <v xml:space="preserve">Probidad                                          
Equidad
</v>
          </cell>
        </row>
        <row r="23">
          <cell r="I23" t="str">
            <v>Porcentaje de auditorías realizadas en el periodo.</v>
          </cell>
          <cell r="J23" t="str">
            <v>Porcentaje de auditorías realizadas en el periodo.</v>
          </cell>
          <cell r="K23" t="str">
            <v>Número de auditorías realizadas.</v>
          </cell>
          <cell r="L23" t="str">
            <v>Número de auditorías programadas.</v>
          </cell>
          <cell r="M23" t="str">
            <v>Eficiencia</v>
          </cell>
          <cell r="N23" t="str">
            <v>Legalidad                                       
Oportunidad</v>
          </cell>
        </row>
        <row r="24">
          <cell r="I24" t="str">
            <v>Porcentaje de informes de auditorías elaborados en el periodo</v>
          </cell>
          <cell r="J24" t="str">
            <v>Porcentaje de informes de auditorías elaborados en el periodo</v>
          </cell>
          <cell r="K24" t="str">
            <v>Número de informes de auditorías elaborados en un periodo</v>
          </cell>
          <cell r="L24" t="str">
            <v>Número de auditorías realizadas</v>
          </cell>
          <cell r="M24" t="str">
            <v xml:space="preserve">Eficacia 
</v>
          </cell>
          <cell r="N24" t="str">
            <v xml:space="preserve">Probidad                                          
Equidad
</v>
          </cell>
        </row>
        <row r="25">
          <cell r="I25" t="str">
            <v>Porcentaje de auditorías realizadas en el periodo.</v>
          </cell>
          <cell r="J25" t="str">
            <v>Porcentaje de auditorías realizadas en el periodo.</v>
          </cell>
          <cell r="K25" t="str">
            <v>Número de auditorías realizadas.</v>
          </cell>
          <cell r="L25" t="str">
            <v>Número de auditorías programadas.</v>
          </cell>
          <cell r="M25" t="str">
            <v>Eficiencia</v>
          </cell>
          <cell r="N25" t="str">
            <v>Legalidad                                      
Oportunidad</v>
          </cell>
        </row>
        <row r="26">
          <cell r="I26" t="str">
            <v>Porcentaje de informes de auditorías elaborados en el periodo</v>
          </cell>
          <cell r="J26" t="str">
            <v>Porcentaje de informes de auditorías elaborados en el periodo</v>
          </cell>
          <cell r="K26" t="str">
            <v>Número de informes de auditorías elaborados en un periodo</v>
          </cell>
          <cell r="L26" t="str">
            <v>Número de auditorías realizadas</v>
          </cell>
          <cell r="M26" t="str">
            <v xml:space="preserve">Eficacia 
</v>
          </cell>
          <cell r="N26" t="str">
            <v xml:space="preserve">Probidad                                          
Equidad
</v>
          </cell>
        </row>
        <row r="27">
          <cell r="I27" t="str">
            <v>Porcentaje de Cumplimiento de hitos y/o productos definidos en el Cronograma.</v>
          </cell>
          <cell r="J27" t="str">
            <v>Porcentaje de Cumplimiento de hitos y/o productos definidos en el Cronograma.</v>
          </cell>
          <cell r="K27" t="str">
            <v>Numero de hitos y/o productos entregados en los plazos definidos en el Cronograma</v>
          </cell>
          <cell r="L27" t="str">
            <v>Numero Total de hitos y/o productos programados para el periodo.</v>
          </cell>
          <cell r="M27" t="str">
            <v xml:space="preserve">Eficacia 
</v>
          </cell>
          <cell r="N27" t="str">
            <v>Eficiencia
Oportunidad</v>
          </cell>
        </row>
        <row r="28">
          <cell r="I28" t="e">
            <v>#N/A</v>
          </cell>
          <cell r="J28" t="str">
            <v>Porcentaje de Cumplimiento de hitos y/o productos definidos en el Cronograma.</v>
          </cell>
          <cell r="K28" t="str">
            <v>Numero de hitos y/o productos entregados en los plazos definidos en el Cronograma</v>
          </cell>
          <cell r="L28" t="str">
            <v>Numero Total de hitos y/o productos programados para el periodo.</v>
          </cell>
          <cell r="M28" t="str">
            <v xml:space="preserve">Eficacia 
</v>
          </cell>
          <cell r="N28" t="str">
            <v>Eficiencia
Oportunidad</v>
          </cell>
        </row>
        <row r="29">
          <cell r="I29" t="str">
            <v>Porcentaje de Cumplimiento de hitos y/o productos definidos en el Cronograma.</v>
          </cell>
          <cell r="J29" t="str">
            <v>Porcentaje de Cumplimiento de hitos y/o productos definidos en el Cronograma.</v>
          </cell>
          <cell r="K29" t="str">
            <v>Numero de hitos y/o productos entregados en los plazos definidos en el Cronograma</v>
          </cell>
          <cell r="L29" t="str">
            <v>Numero Total de hitos y/o productos programados para el periodo.</v>
          </cell>
          <cell r="M29" t="str">
            <v xml:space="preserve">Eficacia 
</v>
          </cell>
          <cell r="N29" t="str">
            <v>Eficacia
Oportunidad</v>
          </cell>
        </row>
        <row r="30">
          <cell r="I30" t="e">
            <v>#N/A</v>
          </cell>
          <cell r="J30" t="str">
            <v>Porcentaje de solicitudes de trámites y peticiones, respondidas y gestionadas dentro de los plazos de ley en el periodo
AU01</v>
          </cell>
          <cell r="K30" t="str">
            <v xml:space="preserve">Número de peticiones y solicitudes respondidas y gestionadas dentro de los plazos de ley, en el período 
</v>
          </cell>
          <cell r="L30" t="str">
            <v>Número de peticiones y solicitudes, recibidas en el período * 100%</v>
          </cell>
          <cell r="M30" t="str">
            <v xml:space="preserve">Eficacia 
</v>
          </cell>
          <cell r="N30" t="str">
            <v>Pertinencia                                  
Vocacion de servicio</v>
          </cell>
        </row>
        <row r="31">
          <cell r="I31" t="str">
            <v>Porcentaje de solicitudes de trámites y peticiones, respondidas y gestionadas dentro de los plazos de ley en el periodo
AU01</v>
          </cell>
          <cell r="J31" t="str">
            <v>Porcentaje de solicitudes de trámites y peticiones, respondidas y gestionadas dentro de los plazos de ley en el periodo
AU01</v>
          </cell>
          <cell r="K31" t="str">
            <v xml:space="preserve">Número de peticiones y solicitudes respondidas y gestionadas dentro de los plazos de ley, en el período 
</v>
          </cell>
          <cell r="L31" t="str">
            <v>Número de peticiones y solicitudes, recibidas en el período * 100%</v>
          </cell>
          <cell r="M31" t="str">
            <v xml:space="preserve">Eficacia 
</v>
          </cell>
          <cell r="N31" t="str">
            <v>Pertinencia                                  
Vocacion de servicio</v>
          </cell>
        </row>
        <row r="32">
          <cell r="I32" t="e">
            <v>#N/A</v>
          </cell>
          <cell r="J32" t="str">
            <v>Porcentaje de solicitudes de trámite con concepto técnico y acto administrativo.
NUEVO</v>
          </cell>
          <cell r="K32" t="str">
            <v>Número de trámites con acto administrativo proyectado en el periodo.</v>
          </cell>
          <cell r="L32" t="str">
            <v xml:space="preserve"> Número de solicitudes con concepto técnico tramitadas* 100</v>
          </cell>
          <cell r="M32" t="str">
            <v>Eficiencia</v>
          </cell>
          <cell r="N32" t="str">
            <v xml:space="preserve">
Pertinencia
Legalidad</v>
          </cell>
        </row>
        <row r="33">
          <cell r="I33" t="str">
            <v>Acto administrativo que ordena la publicación de los estados financieros de los sujetos vigilados previo su análisis.
NUEVO</v>
          </cell>
          <cell r="J33" t="str">
            <v>Acto administrativo que ordena la publicación de los estados financieros de los sujetos vigilados previo su análisis.
NUEVO</v>
          </cell>
          <cell r="K33" t="str">
            <v>Acto administrativo que ordena la publicación de los estados financieros.</v>
          </cell>
          <cell r="M33" t="str">
            <v>Eficiencia</v>
          </cell>
          <cell r="N33" t="str">
            <v xml:space="preserve">
Pertinencia
Legalidad</v>
          </cell>
        </row>
        <row r="34">
          <cell r="I34" t="str">
            <v>Informe de seguimiento a la publicación de los estados financieros de los sujetos vigilados.
NUEVO</v>
          </cell>
          <cell r="J34" t="str">
            <v>Informe de seguimiento a la publicación de los estados financieros de los sujetos vigilados.
NUEVO</v>
          </cell>
          <cell r="K34" t="str">
            <v>Informe de seguimiento a la  publicación de los estados financieros de los sujetos vigilados</v>
          </cell>
          <cell r="M34" t="str">
            <v>Eficiencia</v>
          </cell>
          <cell r="N34" t="str">
            <v xml:space="preserve">
Pertinencia
Legalidad</v>
          </cell>
        </row>
        <row r="35">
          <cell r="I35" t="e">
            <v>#N/A</v>
          </cell>
          <cell r="J35" t="str">
            <v>Certificación de los indicadores y estándares por áreas de gestión de  las Empresas Sociales del Estado
NUEVO</v>
          </cell>
          <cell r="K35" t="str">
            <v>Acto administrativo publicado según cronograma que certifica los indicadores y estándares por áreas de gestión de  las Empresas Sociales del Estado</v>
          </cell>
          <cell r="M35" t="str">
            <v>Eficiencia</v>
          </cell>
          <cell r="N35" t="str">
            <v xml:space="preserve">Legalidad
Pertinencia
</v>
          </cell>
        </row>
        <row r="36">
          <cell r="I36" t="e">
            <v>#N/A</v>
          </cell>
          <cell r="J36" t="str">
            <v>% Ejecución mesas técnicas o talleres de capacitación sobre competencias y responsabilidades en IVC a cargo de las Entidades Territoriales
NUEVO</v>
          </cell>
          <cell r="K36" t="str">
            <v># mesas técnicas o talleres desarrollados</v>
          </cell>
          <cell r="L36" t="str">
            <v xml:space="preserve"> # mesas técnicas o talleres programados * 100%</v>
          </cell>
          <cell r="M36" t="str">
            <v xml:space="preserve">Eficacia 
</v>
          </cell>
          <cell r="N36" t="str">
            <v xml:space="preserve">Vocación de servicio
Trabajo en equipo
</v>
          </cell>
        </row>
        <row r="37">
          <cell r="I37" t="e">
            <v>#N/A</v>
          </cell>
          <cell r="J37" t="str">
            <v>% de seguimiento a los acuerdos suscritos en las mesas técnicas desarrolladas</v>
          </cell>
          <cell r="K37" t="str">
            <v># de acuerdos suscritos en las mesas técnicas con seguimiento.</v>
          </cell>
          <cell r="L37" t="str">
            <v xml:space="preserve"> # de acuerdos suscritos en las mesas técnicas programadas * 100%</v>
          </cell>
          <cell r="M37" t="str">
            <v>Eficiencia</v>
          </cell>
          <cell r="N37" t="str">
            <v xml:space="preserve">Mejormiento continuo                  
Eficiencia
</v>
          </cell>
        </row>
        <row r="38">
          <cell r="I38" t="str">
            <v>% de seguimiento a los acuerdos suscritos en las mesas técnicas desarrolladas</v>
          </cell>
          <cell r="J38" t="str">
            <v>Porcentaje de solicitudes con concepto técnico que resuelve apelación de gerentes de ESE</v>
          </cell>
          <cell r="K38" t="str">
            <v>#solicitudes de concepto técnico para emitir acto administrativo.</v>
          </cell>
          <cell r="L38" t="str">
            <v xml:space="preserve"> # solicitudes de concepto técnico para expedir acto administrativo recibidas * 100%</v>
          </cell>
          <cell r="M38" t="str">
            <v>Eficiencia</v>
          </cell>
          <cell r="N38" t="str">
            <v xml:space="preserve">
Pertinencia
Legalidad
</v>
          </cell>
        </row>
        <row r="39">
          <cell r="I39" t="str">
            <v>Porcentaje de solicitudes con concepto técnico que resuelve apelación de gerentes de ESE</v>
          </cell>
          <cell r="J39" t="str">
            <v xml:space="preserve">% Ejecución de mesas de trabajo para análisis de la problemática evidenciada y priorizada de flujo de recursos 
NUEVO
</v>
          </cell>
          <cell r="K39" t="str">
            <v># mesas de trabajo desarrolladas con informe del análisis</v>
          </cell>
          <cell r="L39" t="str">
            <v xml:space="preserve"> # mesas de trabajo programadas * 100%</v>
          </cell>
          <cell r="M39" t="str">
            <v>Eficiencia</v>
          </cell>
          <cell r="N39" t="str">
            <v>Pertinencia                            
Universalidad</v>
          </cell>
        </row>
        <row r="40">
          <cell r="I40" t="str">
            <v>% solicitudes de restitución de recursos al FOSYGA con informe de análisis resolviéndolas</v>
          </cell>
          <cell r="J40" t="str">
            <v>% solicitudes de restitución de recursos al FOSYGA con informe de análisis resolviéndolas</v>
          </cell>
          <cell r="K40" t="str">
            <v># solicitudes resueltas de restitución de recursos al FOSYGA con informes de análisis técnico presentados</v>
          </cell>
          <cell r="L40" t="str">
            <v xml:space="preserve"> # solicitudes de restitución de recursos al FOSYGA programados para analizar en el periodo.</v>
          </cell>
          <cell r="N40" t="str">
            <v xml:space="preserve">Eficiencia
Pertinencia
</v>
          </cell>
        </row>
        <row r="41">
          <cell r="I41" t="str">
            <v>Reporte de información financiera de sujetos vigilados para calculo de tasa.</v>
          </cell>
          <cell r="J41" t="str">
            <v>Reporte de información financiera de sujetos vigilados para calculo de tasa.</v>
          </cell>
          <cell r="K41" t="str">
            <v>Reporte consolidado de información financiera y de contacto de  los vigilados sujeto de liquidación y cobro de tasa</v>
          </cell>
          <cell r="N41" t="str">
            <v xml:space="preserve">Eficacia
Compromiso
</v>
          </cell>
        </row>
        <row r="42">
          <cell r="I42" t="str">
            <v>Porcentaje de informes de análisis de información realizados resultado de la información reportada por los vigilados</v>
          </cell>
          <cell r="J42" t="str">
            <v>Porcentaje de informes de análisis de información realizados resultado de la información reportada por los vigilados</v>
          </cell>
          <cell r="K42" t="str">
            <v>Total de informes de análisis realizados de la información reportada.</v>
          </cell>
          <cell r="L42" t="str">
            <v xml:space="preserve"> Total de informes de análisis de información reportada programados X 100%</v>
          </cell>
          <cell r="M42" t="str">
            <v>Eficiencia</v>
          </cell>
          <cell r="N42" t="str">
            <v xml:space="preserve">
Pertinencia
Responsabilidad
</v>
          </cell>
        </row>
        <row r="43">
          <cell r="I43" t="str">
            <v>Porcentaje de informes de análisis de información realizados resultado de la información reportada por los vigilados</v>
          </cell>
          <cell r="J43" t="str">
            <v>Porcentaje de informes de análisis de información realizados resultado de la información reportada por los vigilados</v>
          </cell>
          <cell r="K43" t="str">
            <v>Total de informes de análisis realizados de la información reportada.</v>
          </cell>
          <cell r="L43" t="str">
            <v>Total de informes de análisis de información reportada programados X 100%</v>
          </cell>
          <cell r="M43" t="str">
            <v>Eficiencia</v>
          </cell>
          <cell r="N43" t="str">
            <v xml:space="preserve">
Pertinencia
Responsabilidad
</v>
          </cell>
        </row>
        <row r="44">
          <cell r="I44" t="str">
            <v>% Recursos del SGSSS con seguimiento  en la generación, flujo, administración, y pago oportuno</v>
          </cell>
          <cell r="J44" t="str">
            <v>% Recursos del SGSSS con seguimiento  en la generación, flujo, administración, y pago oportuno</v>
          </cell>
          <cell r="K44" t="str">
            <v xml:space="preserve">Total de recursos - identificados en Mesas de saneamiento - con seguimiento en la generación, flujo, administración, y pago oportuno  </v>
          </cell>
          <cell r="L44" t="str">
            <v xml:space="preserve"> Total de recursos -identificados en Mesas de saneamiento- programados para seguimiento</v>
          </cell>
          <cell r="M44" t="str">
            <v>Eficiencia</v>
          </cell>
          <cell r="N44" t="str">
            <v xml:space="preserve">
Eficiencia
Probidad</v>
          </cell>
        </row>
        <row r="45">
          <cell r="I45" t="str">
            <v>% Gestión de aclaración de Cartera, Depuración Obligatoria de cuentas, pago de facturación por prestación de servicios de Salud y Recobros los sujetos vigilados.</v>
          </cell>
          <cell r="J45" t="str">
            <v>% Gestión de aclaración de Cartera, Depuración Obligatoria de cuentas, pago de facturación por prestación de servicios de Salud y Recobros los sujetos vigilados.</v>
          </cell>
          <cell r="K45" t="str">
            <v xml:space="preserve"># Requerimientos enviados de Aclaración de Cartera, Depuración Obligatoria de cuentas, pago de facturación por prestación de servicios de Salud y Recobros /  </v>
          </cell>
          <cell r="L45" t="str">
            <v># Requerimientos requeridos de Aclaración de Cartera, Depuración Obligatoria de cuentas, pago de facturación por prestación de servicios de Salud y Recobros) x 100</v>
          </cell>
          <cell r="M45" t="str">
            <v xml:space="preserve">Eficacia 
</v>
          </cell>
          <cell r="N45" t="str">
            <v>Eficacia
Oportunidad</v>
          </cell>
        </row>
        <row r="46">
          <cell r="I46" t="str">
            <v>Porcentaje de auditorías realizadas en el periodo.</v>
          </cell>
          <cell r="J46" t="str">
            <v>Porcentaje de auditorías realizadas en el periodo.</v>
          </cell>
          <cell r="K46" t="str">
            <v>Número de auditorías realizadas</v>
          </cell>
          <cell r="L46" t="str">
            <v xml:space="preserve"> Número de auditorías programadas*100</v>
          </cell>
          <cell r="N46" t="str">
            <v>Legalidad                                      
Equidad</v>
          </cell>
        </row>
        <row r="47">
          <cell r="I47" t="e">
            <v>#N/A</v>
          </cell>
          <cell r="J47" t="str">
            <v>Porcentaje de informes realizados a partir de las auditorías llevadas a cabo.</v>
          </cell>
          <cell r="K47" t="str">
            <v>Número de informes finales de auditoría realizados en el periodo.</v>
          </cell>
          <cell r="L47" t="str">
            <v xml:space="preserve"> Número de informes programados en el periodo *100</v>
          </cell>
          <cell r="N47" t="str">
            <v>Probidad
Pertinencia</v>
          </cell>
        </row>
        <row r="48">
          <cell r="I48" t="str">
            <v>Porcentaje de auditorías realizadas en el periodo.</v>
          </cell>
          <cell r="J48" t="str">
            <v>Porcentaje de auditorías realizadas en el periodo.</v>
          </cell>
          <cell r="K48" t="str">
            <v>Número de auditorías realizadas</v>
          </cell>
          <cell r="L48" t="str">
            <v xml:space="preserve"> Número de auditorías programadas*100</v>
          </cell>
          <cell r="N48" t="str">
            <v>Legalidad                                       
Equidad</v>
          </cell>
        </row>
        <row r="49">
          <cell r="I49" t="e">
            <v>#N/A</v>
          </cell>
          <cell r="J49" t="str">
            <v>Porcentaje de informes realizados a partir de las auditorías llevadas a cabo.</v>
          </cell>
          <cell r="K49" t="str">
            <v>Número de informes finales de auditoría realizados en el periodo</v>
          </cell>
          <cell r="L49" t="str">
            <v xml:space="preserve"> Número de informes programados en el periodo*100</v>
          </cell>
          <cell r="N49" t="str">
            <v>Probidad
Pertinencia</v>
          </cell>
        </row>
        <row r="50">
          <cell r="I50" t="str">
            <v>Porcentaje de auditorías realizadas en el periodo.</v>
          </cell>
          <cell r="J50" t="str">
            <v>Porcentaje de auditorías realizadas en el periodo.</v>
          </cell>
          <cell r="K50" t="str">
            <v>Número de auditorías realizadas</v>
          </cell>
          <cell r="L50" t="str">
            <v xml:space="preserve"> Número de auditorías programadas *100</v>
          </cell>
          <cell r="N50" t="str">
            <v>Equidad
Legalidad</v>
          </cell>
        </row>
        <row r="51">
          <cell r="I51" t="e">
            <v>#N/A</v>
          </cell>
          <cell r="J51" t="str">
            <v>Porcentaje de informes realizados a partir de las auditorías llevadas a cabo.</v>
          </cell>
          <cell r="K51" t="str">
            <v>Número de informes finales de auditoría realizados en el periodo</v>
          </cell>
          <cell r="L51" t="str">
            <v xml:space="preserve"> Número de informes programados en el periodo*100</v>
          </cell>
          <cell r="N51" t="str">
            <v>Probidad
Pertinencia</v>
          </cell>
        </row>
        <row r="52">
          <cell r="I52" t="str">
            <v>Porcentaje de auditorías realizadas en el periodo.</v>
          </cell>
          <cell r="J52" t="str">
            <v>Porcentaje de auditorías realizadas en el periodo.</v>
          </cell>
          <cell r="K52" t="str">
            <v>Número de auditorías realizadas</v>
          </cell>
          <cell r="L52" t="str">
            <v>Número de auditorías programadas*100</v>
          </cell>
          <cell r="N52" t="str">
            <v>Equidad
Legalidad</v>
          </cell>
        </row>
        <row r="53">
          <cell r="I53" t="e">
            <v>#N/A</v>
          </cell>
          <cell r="J53" t="str">
            <v>Porcentaje de informes realizados a partir de las auditorías llevadas a cabo.</v>
          </cell>
          <cell r="K53" t="str">
            <v>Número de informes finales de auditoría realizados en el periodo.</v>
          </cell>
          <cell r="L53" t="str">
            <v>Número de informes programados en el periodo *100</v>
          </cell>
          <cell r="N53" t="str">
            <v>Probidad
Pertinencia</v>
          </cell>
        </row>
        <row r="54">
          <cell r="I54" t="str">
            <v>Porcentaje de auditorías realizadas en el periodo.</v>
          </cell>
          <cell r="J54" t="str">
            <v>Porcentaje de auditorías realizadas en el periodo.</v>
          </cell>
          <cell r="K54" t="str">
            <v xml:space="preserve">Número de auditorías realizadas </v>
          </cell>
          <cell r="L54" t="str">
            <v xml:space="preserve"> Número de auditorías programadas*100</v>
          </cell>
          <cell r="N54" t="str">
            <v>Equidad
Legalidad</v>
          </cell>
        </row>
        <row r="55">
          <cell r="I55" t="e">
            <v>#N/A</v>
          </cell>
          <cell r="J55" t="str">
            <v>Porcentaje de informes realizados a partir de las auditorías llevadas a cabo.</v>
          </cell>
          <cell r="K55" t="str">
            <v>Número de informes finales de auditoría realizados en el periodo</v>
          </cell>
          <cell r="L55" t="str">
            <v xml:space="preserve"> Número de informes programados en el periodo*100</v>
          </cell>
          <cell r="N55" t="str">
            <v>Probidad
Pertinencia</v>
          </cell>
        </row>
        <row r="56">
          <cell r="I56" t="str">
            <v>Porcentaje de auditorías realizadas en el periodo.</v>
          </cell>
          <cell r="J56" t="str">
            <v>Porcentaje de auditorías realizadas en el periodo.</v>
          </cell>
          <cell r="K56" t="str">
            <v>Número de auditorías realizadas</v>
          </cell>
          <cell r="L56" t="str">
            <v xml:space="preserve"> Número de auditorías programadas *100</v>
          </cell>
          <cell r="N56" t="str">
            <v>Equidad
Legalidad</v>
          </cell>
        </row>
        <row r="57">
          <cell r="I57" t="str">
            <v>Porcentaje de informes realizados a partir de las auditorías llevadas a cabo.</v>
          </cell>
          <cell r="J57" t="str">
            <v>Porcentaje de informes realizados a partir de las auditorías llevadas a cabo.</v>
          </cell>
          <cell r="K57" t="str">
            <v>Número de informes finales de auditoría realizados en el periodo</v>
          </cell>
          <cell r="L57" t="str">
            <v>Número de informes programados en el periodo*100</v>
          </cell>
          <cell r="N57" t="str">
            <v>Probidad
Pertinencia</v>
          </cell>
        </row>
        <row r="58">
          <cell r="I58" t="str">
            <v>Porcentaje de auditorías realizadas en el periodo.</v>
          </cell>
          <cell r="J58" t="str">
            <v>Porcentaje de auditorías realizadas en el periodo.</v>
          </cell>
          <cell r="K58" t="str">
            <v xml:space="preserve">Número de auditorías realizadas </v>
          </cell>
          <cell r="L58" t="str">
            <v xml:space="preserve"> Número de auditorías programadas*100</v>
          </cell>
          <cell r="N58" t="str">
            <v>Equidad
Legalidad</v>
          </cell>
        </row>
        <row r="59">
          <cell r="I59" t="e">
            <v>#N/A</v>
          </cell>
          <cell r="J59" t="str">
            <v>Porcentaje de informes realizados a partir de las auditorías llevadas a cabo.</v>
          </cell>
          <cell r="K59" t="str">
            <v>Número de informes finales de auditoría realizados en el periodo</v>
          </cell>
          <cell r="L59" t="str">
            <v xml:space="preserve"> Número de informes programados en el periodo*100</v>
          </cell>
          <cell r="N59" t="str">
            <v>Probidad
Pertinencia</v>
          </cell>
        </row>
        <row r="60">
          <cell r="I60" t="str">
            <v>Porcentaje de auditorías realizadas en el periodo.</v>
          </cell>
          <cell r="J60" t="str">
            <v>Porcentaje de auditorías realizadas en el periodo.</v>
          </cell>
          <cell r="K60" t="str">
            <v>Número de auditorías realizadas</v>
          </cell>
          <cell r="L60" t="str">
            <v xml:space="preserve"> Número de auditorías ordenadas - no programadas *100</v>
          </cell>
          <cell r="N60" t="str">
            <v xml:space="preserve">
Oportunidad
Legalidad</v>
          </cell>
        </row>
        <row r="61">
          <cell r="I61" t="e">
            <v>#N/A</v>
          </cell>
          <cell r="J61" t="str">
            <v>Porcentaje de informes realizados a partir de las auditorías llevadas a cabo.</v>
          </cell>
          <cell r="K61" t="str">
            <v>Número de informes finales de auditoría realizados en el periodo</v>
          </cell>
          <cell r="L61" t="str">
            <v xml:space="preserve"> Número de informes programados en el periodo)*100</v>
          </cell>
          <cell r="N61" t="str">
            <v>Probidad
Pertinencia</v>
          </cell>
        </row>
        <row r="62">
          <cell r="I62" t="str">
            <v>Despacho del Superintendente Delegado para la Supervisión Institucional/Realizar la evaluación de los planes de mejoramiento suscritos por los Sujetos Vigilados</v>
          </cell>
          <cell r="J62" t="str">
            <v>Porcentaje de planes de mejoramiento evaluados en el periodo.</v>
          </cell>
          <cell r="K62" t="str">
            <v>Total de planes de mejoramiento evaluados</v>
          </cell>
          <cell r="L62" t="str">
            <v>Total de planes de mejoramiento programados * 100</v>
          </cell>
          <cell r="M62" t="str">
            <v>Efectividad</v>
          </cell>
          <cell r="N62" t="str">
            <v>Responsabilidad                       
Oportunidad</v>
          </cell>
        </row>
        <row r="63">
          <cell r="I63" t="str">
            <v>Porcentaje de auditorías realizadas en el periodo.</v>
          </cell>
          <cell r="J63" t="str">
            <v>Porcentaje  acumulado de actividades de diseño de estrategias de participación ciudadana .</v>
          </cell>
          <cell r="K63" t="str">
            <v>Porcentaje  acumulado de actividades de diseño de estrategias de participación ciudadana realizadas en el periodo</v>
          </cell>
          <cell r="L63" t="str">
            <v>Porcentaje total de actividades de diseño de estrategia de participación ciudadana programadas en el periodo.</v>
          </cell>
          <cell r="M63" t="str">
            <v>Eficiencia</v>
          </cell>
          <cell r="N63" t="str">
            <v xml:space="preserve">
Compromiso
Solidaridad</v>
          </cell>
        </row>
        <row r="64">
          <cell r="I64" t="str">
            <v>Porcentaje de informes realizados a partir de las auditorías llevadas a cabo.</v>
          </cell>
          <cell r="J64" t="str">
            <v>Porcentaje acumulado de capacitaciones  realizadas para la implementación de cursos en derechos y deberes en salud</v>
          </cell>
          <cell r="K64" t="str">
            <v>Porcentaje acumulado de capacitaciones en derechos y deberes en salud realizados en el periodo</v>
          </cell>
          <cell r="L64" t="str">
            <v>Porcentaje acumulado de capacitaciones en derechos y deberes en salud programados en el periodo</v>
          </cell>
          <cell r="M64" t="str">
            <v xml:space="preserve">Eficacia 
</v>
          </cell>
          <cell r="N64" t="str">
            <v>Trabajo en equipo
Respeto</v>
          </cell>
        </row>
        <row r="65">
          <cell r="I65" t="str">
            <v>Porcentaje de auditorías realizadas en el periodo.</v>
          </cell>
          <cell r="J65" t="str">
            <v>Porcentaje acumulado de eventos con la aplicación de técnicas de expresión oral realizados en el periodo</v>
          </cell>
          <cell r="K65" t="str">
            <v>Porcentaje acumulado de eventos con la aplicación de técnicas de expresión oral realizados en el periodo/</v>
          </cell>
          <cell r="L65" t="str">
            <v xml:space="preserve">Porcentaje acumulado de eventos con la aplicación de técnicas de expresión oral programados en el periodo  </v>
          </cell>
          <cell r="M65" t="str">
            <v xml:space="preserve">Eficacia 
</v>
          </cell>
          <cell r="N65" t="str">
            <v xml:space="preserve">Lealtad                                        
Vocacion de servicio </v>
          </cell>
        </row>
        <row r="66">
          <cell r="I66" t="str">
            <v>Porcentaje de informes realizados a partir de las auditorías llevadas a cabo.</v>
          </cell>
          <cell r="J66" t="str">
            <v xml:space="preserve">Porcentaje de espacios de capacitación y desarrollo de control social, atendidos en el período </v>
          </cell>
          <cell r="K66" t="str">
            <v>Numero de espacios de capacitación y desarrollo de control social atendidos en el período</v>
          </cell>
          <cell r="L66" t="str">
            <v>Numero de espacios de capacitación y desarrollo de control social programados para el periodo</v>
          </cell>
          <cell r="M66" t="str">
            <v>Eficiencia</v>
          </cell>
          <cell r="N66" t="str">
            <v>Compromiso                               
Eficiencia</v>
          </cell>
        </row>
        <row r="67">
          <cell r="I67" t="str">
            <v>Porcentaje de auditorías realizadas en el periodo.</v>
          </cell>
          <cell r="J67" t="str">
            <v>Porcentaje acumulado de actividades para la implementación de instrumentos de medición de la calidad de los servicios de los actores del SGSSS</v>
          </cell>
          <cell r="K67" t="str">
            <v xml:space="preserve">Porcentaje acumulado de actividades para la implementación de instrumentos de medición de la calidad de los servicios de los actores del SGSSS realizados en el periodo </v>
          </cell>
          <cell r="L67" t="str">
            <v>Porcentaje acumulado de actividades para la implementación de instrumentos de medición de la calidad de los servicios de los actores del SGSSS programados en el periodo</v>
          </cell>
          <cell r="M67" t="str">
            <v>Efectividad</v>
          </cell>
          <cell r="N67" t="str">
            <v>Mejoramiento continuo
Pertinencia</v>
          </cell>
        </row>
        <row r="68">
          <cell r="I68" t="str">
            <v>Porcentaje de informes realizados a partir de las auditorías llevadas a cabo.</v>
          </cell>
          <cell r="J68" t="str">
            <v xml:space="preserve">Porcentaje de cumplimiento de los hitos y/o productos en el periodo
</v>
          </cell>
          <cell r="K68" t="str">
            <v xml:space="preserve">Numero de hitos y/o producto entregado en los plazos definidos, en el periodo 
</v>
          </cell>
          <cell r="L68" t="str">
            <v xml:space="preserve"> Numero total de hitos y/o producto programados para el periodo
</v>
          </cell>
          <cell r="M68" t="str">
            <v xml:space="preserve">Eficacia 
</v>
          </cell>
          <cell r="N68" t="str">
            <v>Eficacia
Oportunidad</v>
          </cell>
        </row>
        <row r="69">
          <cell r="I69" t="e">
            <v>#N/A</v>
          </cell>
          <cell r="J69" t="str">
            <v xml:space="preserve">Porcentaje de cumplimiento de los hitos y/o productos en el periodo
</v>
          </cell>
          <cell r="K69" t="str">
            <v xml:space="preserve">Numero de hitos y/o producto entregado en los plazos definidos, en el periodo </v>
          </cell>
          <cell r="L69" t="str">
            <v xml:space="preserve"> Numero total de hitos y/o producto programados para el periodo
</v>
          </cell>
          <cell r="M69" t="str">
            <v xml:space="preserve">Eficacia 
</v>
          </cell>
          <cell r="N69" t="str">
            <v>Eficacia
Oportunidad</v>
          </cell>
        </row>
        <row r="70">
          <cell r="I70" t="str">
            <v>Porcentaje de peticiones, quejas, reclamos, denuncias, solicitudes de información respondidas y gestionadas dentro de los plazos de la Ley en el período</v>
          </cell>
          <cell r="J70" t="str">
            <v>Porcentaje de peticiones, quejas, reclamos, denuncias, solicitudes de información respondidas y gestionadas dentro de los plazos de la Ley en el período</v>
          </cell>
          <cell r="K70" t="str">
            <v>Numero de peticiones, quejas, reclamos, denuncias, solicitudes de información respondidas y gestionadas dentro de los plazos de la Ley en el periodo</v>
          </cell>
          <cell r="L70" t="str">
            <v>Numero  de peticiones, quejas, reclamos, denuncias, solicitudes de información recibidas en el periodo</v>
          </cell>
          <cell r="M70" t="str">
            <v xml:space="preserve">Eficacia 
</v>
          </cell>
          <cell r="N70" t="str">
            <v>Pertinencia                                 
Vocacion de servicio</v>
          </cell>
        </row>
        <row r="71">
          <cell r="I71" t="str">
            <v>Porcentaje de visitas realizadas en el periodo.</v>
          </cell>
          <cell r="J71" t="str">
            <v>Porcentaje de visitas realizadas en el periodo.</v>
          </cell>
          <cell r="K71" t="str">
            <v>Número de visitas realizadas en el período</v>
          </cell>
          <cell r="L71" t="str">
            <v xml:space="preserve"> Número  de visitas programadas en el período</v>
          </cell>
          <cell r="M71" t="str">
            <v>Eficiencia</v>
          </cell>
          <cell r="N71" t="str">
            <v>Eficiencia                                
Oportunidad</v>
          </cell>
        </row>
        <row r="72">
          <cell r="I72" t="str">
            <v>Porcentaje de medidas de control y/o planes de  mejoramiento y/o comunicación o requerimiento para la explicación por fallas en el desempeño en atención al usuario</v>
          </cell>
          <cell r="J72" t="str">
            <v>Porcentaje de medidas de control y/o planes de  mejoramiento y/o comunicación o requerimiento para la explicación por fallas en el desempeño en atención al usuario</v>
          </cell>
          <cell r="K72" t="str">
            <v>Número  de medidas de control y/o planes de mejoramiento y/o comunicación o requerimiento para la explicación por fallas en el desempeño en atención al usuario realizadas en el periodo</v>
          </cell>
          <cell r="L72" t="str">
            <v>Número de medidas de control  planes de mejoramiento y/o comunicación o requerimiento para la explicación por fallas en el desempeño en atención al usuario que se deben realizar en el periodo según la metodología de evaluación de desempeño de las EPS en la atención al usuario</v>
          </cell>
          <cell r="M72" t="str">
            <v xml:space="preserve">Eficacia 
</v>
          </cell>
          <cell r="N72" t="str">
            <v>Legalidad                                 
Pertinencia                         
Responsabilidad</v>
          </cell>
        </row>
        <row r="73">
          <cell r="I73" t="str">
            <v xml:space="preserve">Porcentaje de Pre jornadas de la función de conciliación </v>
          </cell>
          <cell r="J73" t="str">
            <v xml:space="preserve">Porcentaje de Pre jornadas de la función de conciliación </v>
          </cell>
          <cell r="K73" t="str">
            <v xml:space="preserve">Número de Pre Jornadas de Conciliación realizadas en la vigencia  con informe. 
</v>
          </cell>
          <cell r="L73" t="str">
            <v xml:space="preserve">Número de Pre Jornadas de Conciliación programadas en la vigencia 
</v>
          </cell>
          <cell r="M73" t="str">
            <v xml:space="preserve">Eficacia 
</v>
          </cell>
          <cell r="N73" t="str">
            <v>Equidad                                    
Pertinencia                                    
Respeto</v>
          </cell>
        </row>
        <row r="74">
          <cell r="I74" t="str">
            <v>Porcentaje de Jornadas de la función de conciliación realizadas</v>
          </cell>
          <cell r="J74" t="str">
            <v>Porcentaje de Jornadas de la función de conciliación realizadas</v>
          </cell>
          <cell r="K74" t="str">
            <v xml:space="preserve">Número de Jornadas de Conciliación realizadas en la vigencia con informe 
</v>
          </cell>
          <cell r="L74" t="str">
            <v xml:space="preserve">Número de Jornadas de Conciliación programadas en la vigencia </v>
          </cell>
          <cell r="M74" t="str">
            <v xml:space="preserve">Eficacia 
</v>
          </cell>
          <cell r="N74" t="str">
            <v>Equidad                                    
Pertinencia                                    
Respeto</v>
          </cell>
        </row>
        <row r="75">
          <cell r="I75" t="str">
            <v>Porcentaje Audiencias de Conciliación de la función de conciliación realizadas</v>
          </cell>
          <cell r="J75" t="str">
            <v>Porcentaje Audiencias de Conciliación de la función de conciliación realizadas</v>
          </cell>
          <cell r="K75" t="str">
            <v>Número de audiencia de conciliación convocadas en el período</v>
          </cell>
          <cell r="L75" t="str">
            <v xml:space="preserve">Número de solicitudes con lleno de requisitos presentadas en el período </v>
          </cell>
          <cell r="M75" t="str">
            <v>Eficiencia</v>
          </cell>
          <cell r="N75" t="str">
            <v>Equidad                                    
Pertinencia                                    
Respeto</v>
          </cell>
        </row>
        <row r="76">
          <cell r="I76" t="str">
            <v xml:space="preserve">Porcentaje de informes de seguimiento al cumplimiento de los acuerdos de conciliación realizados en el periodo. 
</v>
          </cell>
          <cell r="J76" t="str">
            <v xml:space="preserve">Porcentaje de informes de seguimiento al cumplimiento de los acuerdos de conciliación realizados en el periodo. 
</v>
          </cell>
          <cell r="K76" t="str">
            <v xml:space="preserve">Número de informes de seguimiento al cumplimiento de los acuerdos de conciliación realizados en el periodo.  
</v>
          </cell>
          <cell r="L76" t="str">
            <v xml:space="preserve">Número de informes de seguimiento al cumplimiento de los acuerdos de conciliación programados en el periodo.  
</v>
          </cell>
          <cell r="M76" t="str">
            <v>Eficiencia</v>
          </cell>
          <cell r="N76" t="str">
            <v>Equidad                                    
Pertinencia                                   
 Responsabilidad</v>
          </cell>
        </row>
        <row r="77">
          <cell r="I77" t="str">
            <v>Porcentaje  de solicitudes tramitadas</v>
          </cell>
          <cell r="J77" t="str">
            <v>Porcentaje  de solicitudes tramitadas</v>
          </cell>
          <cell r="K77" t="str">
            <v>Número de procesos con providencias judiciales.</v>
          </cell>
          <cell r="L77" t="str">
            <v>Número de solicitudes (demandas) recibidas en el año con corte al trimestre anterior al mes de reporte</v>
          </cell>
          <cell r="M77" t="str">
            <v>Eficiencia</v>
          </cell>
          <cell r="N77" t="str">
            <v xml:space="preserve">Eficacia
Pertinencia
</v>
          </cell>
        </row>
        <row r="78">
          <cell r="I78" t="e">
            <v>#N/A</v>
          </cell>
          <cell r="J78" t="str">
            <v>Porcentaje de solicitudes tramitadas en el mes.</v>
          </cell>
          <cell r="K78" t="str">
            <v xml:space="preserve">Número  de solicitudes tramitadas en el mes / </v>
          </cell>
          <cell r="L78" t="str">
            <v>Número de solicitudes recibidas en el mes</v>
          </cell>
          <cell r="M78" t="str">
            <v xml:space="preserve">Eficacia 
</v>
          </cell>
          <cell r="N78" t="str">
            <v xml:space="preserve">Eficacia
Pertinencia
</v>
          </cell>
        </row>
        <row r="79">
          <cell r="I79" t="str">
            <v>Porcentaje de cumplimiento de los hitos y/o productos en el periodo</v>
          </cell>
          <cell r="J79" t="str">
            <v>Porcentaje de cumplimiento de los hitos y/o productos en el periodo</v>
          </cell>
          <cell r="K79" t="str">
            <v xml:space="preserve">Numero de hitos y/o producto entregado en los plazos definidos, en el periodo 
</v>
          </cell>
          <cell r="L79" t="str">
            <v xml:space="preserve"> Numero total de hitos y/o producto programados para el periodo
</v>
          </cell>
          <cell r="M79" t="str">
            <v>Eficiencia</v>
          </cell>
          <cell r="N79" t="str">
            <v xml:space="preserve">Eficacia
Oportunidad
</v>
          </cell>
        </row>
        <row r="80">
          <cell r="I80" t="e">
            <v>#N/A</v>
          </cell>
          <cell r="J80" t="str">
            <v>Porcentaje de metodología, instrumentos y políticas diseñados o ajustados en el periodo.</v>
          </cell>
          <cell r="K80" t="str">
            <v>Número de metodologías, instrumentos y políticas diseñadas  o ajustadas en el periodo</v>
          </cell>
          <cell r="L80" t="str">
            <v xml:space="preserve"> Número total de metodologías, instrumentos y políticas diseñadas  o ajustada, programadas a tramitar en el periodo</v>
          </cell>
          <cell r="M80" t="str">
            <v xml:space="preserve">Eficacia 
</v>
          </cell>
          <cell r="N80" t="str">
            <v xml:space="preserve">Mejoramiento continuo
Oportunidad
</v>
          </cell>
        </row>
        <row r="81">
          <cell r="I81" t="str">
            <v>Porcentaje de cumplimiento de los hitos y/o productos definidos en el cronograma.</v>
          </cell>
          <cell r="J81" t="str">
            <v>Porcentaje de cumplimiento de los hitos y/o productos definidos en el cronograma.</v>
          </cell>
          <cell r="K81" t="str">
            <v xml:space="preserve">Número de hitos y/o productos entregados en los plazos definidos en el cronograma. </v>
          </cell>
          <cell r="L81" t="str">
            <v xml:space="preserve"> Número total de hitos y/o productos programados para el periodo.</v>
          </cell>
          <cell r="M81" t="str">
            <v>Eficiencia</v>
          </cell>
          <cell r="N81" t="str">
            <v xml:space="preserve">Eficacia
Oportunidad
</v>
          </cell>
        </row>
        <row r="82">
          <cell r="I82" t="str">
            <v xml:space="preserve">Porcentaje de consultas jurídicas, solicitud de información y Derechos de Petición respondidos en el periodo. </v>
          </cell>
          <cell r="J82" t="str">
            <v xml:space="preserve">Porcentaje de consultas jurídicas, solicitud de información y Derechos de Petición respondidos en el periodo. </v>
          </cell>
          <cell r="K82" t="str">
            <v>Número de consultas jurídicas, solicitud de información y Derechos de Petición respondidos oportunamente en el periodo.</v>
          </cell>
          <cell r="L82" t="str">
            <v>Número de consultas jurídicas, solicitud de información y Derechos de Petición recibidos y con vencimiento en el periodo.</v>
          </cell>
          <cell r="M82" t="str">
            <v xml:space="preserve">Eficacia 
</v>
          </cell>
          <cell r="N82" t="str">
            <v>Eficacia
Pertinencia</v>
          </cell>
        </row>
        <row r="83">
          <cell r="I83" t="str">
            <v xml:space="preserve">Porcentaje de actividades que permitan la interiorización del pensamiento jurídico de la Entidad en los Usuarios internos y externos </v>
          </cell>
          <cell r="J83" t="str">
            <v xml:space="preserve">Porcentaje de actividades que permitan la interiorización del pensamiento jurídico de la Entidad en los Usuarios internos y externos </v>
          </cell>
          <cell r="K83" t="str">
            <v>Número de actividades realizadas y evaluadas para lograr la unificación e interiorización del pensamiento jurídico de la Entidad.</v>
          </cell>
          <cell r="L83" t="str">
            <v>Número de actividades programadas para lograr la interiorización y unificación del pensamiento jurídico de la Entidad en el período.</v>
          </cell>
          <cell r="M83" t="str">
            <v>Efectividad</v>
          </cell>
          <cell r="N83" t="str">
            <v xml:space="preserve">
Legalidad
Mejoramiento Continuo</v>
          </cell>
        </row>
        <row r="84">
          <cell r="I84" t="str">
            <v xml:space="preserve">Porcentaje de actuaciones para adelantar cobro persuasivo o coactivo surtidas en el periodo </v>
          </cell>
          <cell r="J84" t="str">
            <v xml:space="preserve">Porcentaje de actuaciones para adelantar cobro persuasivo o coactivo surtidas en el periodo </v>
          </cell>
          <cell r="K84" t="str">
            <v>Número de actuaciones para adelantar cobro persuasivo o coactivo ejecutadas en el periodo.</v>
          </cell>
          <cell r="L84" t="str">
            <v>Número de actuaciones para adelantar cobro persuasivo o coactivo programadas para ejecutar en el periodo.</v>
          </cell>
          <cell r="M84" t="str">
            <v xml:space="preserve">Eficacia 
</v>
          </cell>
          <cell r="N84" t="str">
            <v xml:space="preserve">Eficacia
Legalidad
</v>
          </cell>
        </row>
        <row r="85">
          <cell r="I85" t="str">
            <v>Porcentaje de procesos a los cuales se les dio impulso  para cobro jurídico en el periodo.</v>
          </cell>
          <cell r="J85" t="str">
            <v>Porcentaje de procesos a los cuales se les dio impulso  para cobro jurídico en el periodo.</v>
          </cell>
          <cell r="K85" t="str">
            <v>Número de procesos para cobro jurídico con trámite iniciado en el periodo.</v>
          </cell>
          <cell r="L85" t="str">
            <v>Número de procesos para cobro jurídico recibidos en el periodo.</v>
          </cell>
          <cell r="M85" t="str">
            <v>Eficiencia</v>
          </cell>
          <cell r="N85" t="str">
            <v xml:space="preserve">
Legalidad
Pertinencia</v>
          </cell>
        </row>
        <row r="86">
          <cell r="I86" t="str">
            <v xml:space="preserve"> Porcentaje solicitudes de conciliaciones recibidas y tramitadas en el periodo, dentro de los términos de ley</v>
          </cell>
          <cell r="J86" t="str">
            <v xml:space="preserve"> Porcentaje solicitudes de conciliaciones recibidas y tramitadas en el periodo, dentro de los términos de ley</v>
          </cell>
          <cell r="K86" t="str">
            <v>Número de conciliaciones recibidas y tramitadas en el periodo, dentro de los términos de ley.</v>
          </cell>
          <cell r="L86" t="str">
            <v>Total de solicitudes de conciliaciones recibidas en el periodo.</v>
          </cell>
          <cell r="M86" t="str">
            <v xml:space="preserve">Eficacia 
</v>
          </cell>
          <cell r="N86" t="str">
            <v xml:space="preserve">
Legalidad
Pertinencia</v>
          </cell>
        </row>
        <row r="87">
          <cell r="I87" t="e">
            <v>#N/A</v>
          </cell>
          <cell r="J87" t="str">
            <v xml:space="preserve">
Porcentaje de documentos de acciones contencioso-administrativas y ordinarias recibidos en el periodo y tramitados dentro de los términos de ley.   </v>
          </cell>
          <cell r="K87" t="str">
            <v>Número de documentos de acciones contencioso-administrativas y ordinarias tramitados dentro de los términos de ley</v>
          </cell>
          <cell r="L87" t="str">
            <v>Total de documentos de acciones contencioso-administrativas y ordinarias recibidos en el periodo.</v>
          </cell>
          <cell r="M87" t="str">
            <v>Eficiencia</v>
          </cell>
          <cell r="N87" t="str">
            <v xml:space="preserve">
Legalidad
Pertinencia</v>
          </cell>
        </row>
        <row r="88">
          <cell r="I88" t="str">
            <v>Porcentaje de respuestas oportunas a acciones constitucionales de tutela en el periodo</v>
          </cell>
          <cell r="J88" t="str">
            <v>Porcentaje de respuestas oportunas a acciones constitucionales de tutela en el periodo</v>
          </cell>
          <cell r="K88" t="str">
            <v>Número de acciones constitucionales de tutela con respuesta oportuna en el periodo</v>
          </cell>
          <cell r="L88" t="str">
            <v>Número de acciones constitucionales de tutela recibidas en el periodo</v>
          </cell>
          <cell r="M88" t="str">
            <v xml:space="preserve">Eficacia 
</v>
          </cell>
          <cell r="N88" t="str">
            <v>Legalidad
Pertinencia 
Responsabilidad</v>
          </cell>
        </row>
        <row r="89">
          <cell r="I89" t="e">
            <v>#N/A</v>
          </cell>
          <cell r="J89" t="str">
            <v>Porcentaje de actos administrativos que resuelven los recursos de reposición y apelación interpuestos contra las resoluciones de única instancia y segunda instancia en el periodo</v>
          </cell>
          <cell r="K89" t="str">
            <v xml:space="preserve">Número de actos administrativos que resuelven los recursos de reposición y apelación contra las resoluciones de única y segunda instancia proyectadas en el periodo. </v>
          </cell>
          <cell r="L89" t="str">
            <v xml:space="preserve">Total de actos administrativos que interponen  recursos de reposición y apelación sobre las resoluciones  de única y segunda instancia expedidas, que fueron recibidos en el periodo. </v>
          </cell>
          <cell r="M89" t="str">
            <v>Eficiencia</v>
          </cell>
          <cell r="N89" t="str">
            <v>Legalidad
Pertinencia 
Responsabilidad</v>
          </cell>
        </row>
        <row r="90">
          <cell r="I90" t="str">
            <v>Porcentaje de actos administrativos que resuelven los recursos de reposición interpuestos contra las resoluciones de cobro de tasa de supervisión en el periodo.</v>
          </cell>
          <cell r="J90" t="str">
            <v>Porcentaje de actos administrativos que resuelven los recursos de reposición interpuestos contra las resoluciones de cobro de tasa de supervisión en el periodo.</v>
          </cell>
          <cell r="K90" t="str">
            <v>Número de resoluciones proyectadas en el periodo de los actos administrativos de Liquidación de la Tasa</v>
          </cell>
          <cell r="L90" t="str">
            <v>Total de recursos de reposición interpuesta sobre los actos administrativos de liquidación de la tasa de supervisión, que fueron recibidos en el periodo</v>
          </cell>
          <cell r="M90" t="str">
            <v>Eficiencia</v>
          </cell>
          <cell r="N90" t="str">
            <v>Legalidad
Pertinencia 
Responsabilidad</v>
          </cell>
        </row>
        <row r="91">
          <cell r="I91" t="str">
            <v>Porcentaje de Auditorías Internas efectuadas en el período</v>
          </cell>
          <cell r="J91" t="str">
            <v>Porcentaje de Auditorías Internas efectuadas en el período</v>
          </cell>
          <cell r="K91" t="str">
            <v>Informes de Auditorías Internas debidamente soportados, generados en los tiempos establecidos.</v>
          </cell>
          <cell r="L91" t="str">
            <v>Total de Informes de Auditorias Internas programados en el periodo.</v>
          </cell>
          <cell r="M91" t="str">
            <v>Eficiencia</v>
          </cell>
          <cell r="N91" t="str">
            <v xml:space="preserve">Mejoramiento continuo
Oportunidad
</v>
          </cell>
        </row>
        <row r="92">
          <cell r="I92" t="str">
            <v>Porcentaje de Seguimientos y Evaluaciones efectuadas en el periodo</v>
          </cell>
          <cell r="J92" t="str">
            <v>Porcentaje de Seguimientos y Evaluaciones efectuadas en el periodo</v>
          </cell>
          <cell r="K92" t="str">
            <v>Número de Seguimientos y Evaluaciones realizadas oportunamente dentro de las fechas programadas en el periodo.</v>
          </cell>
          <cell r="L92" t="str">
            <v>Total Seguimientos y Evaluaciones programados en el periodo.</v>
          </cell>
          <cell r="M92" t="str">
            <v>Eficiencia</v>
          </cell>
          <cell r="N92" t="str">
            <v xml:space="preserve">Mejoramiento continuo
Oportunidad
</v>
          </cell>
        </row>
        <row r="93">
          <cell r="I93" t="str">
            <v>Porcentaje acumulado de informes de ejecución y alertas tempranas enviados en la vigencia</v>
          </cell>
          <cell r="J93" t="str">
            <v>Porcentaje acumulado de informes de ejecución y alertas tempranas enviados en la vigencia</v>
          </cell>
          <cell r="K93" t="str">
            <v>Número acumulado de informes enviados a la alta dirección en la vigencia</v>
          </cell>
          <cell r="L93" t="str">
            <v>Número total de informes a enviar en la vigencia</v>
          </cell>
          <cell r="M93" t="str">
            <v xml:space="preserve">Eficacia 
</v>
          </cell>
          <cell r="N93" t="str">
            <v>Legalidad
Pertinencia 
Responsabilidad</v>
          </cell>
        </row>
        <row r="94">
          <cell r="I94" t="str">
            <v>Porcentaje de funcionarios con calificación satisfactoria producto de evaluación virtual por cada actividad de capacitación.</v>
          </cell>
          <cell r="J94" t="str">
            <v>Porcentaje de funcionarios con calificación satisfactoria producto de evaluación virtual por cada actividad de capacitación.</v>
          </cell>
          <cell r="K94" t="str">
            <v>Número de funcionarios con calificación satisfactoria producto de evaluación virtual por cada actividad de capacitación.</v>
          </cell>
          <cell r="L94" t="str">
            <v>Número de funcionarios que asistieron a actividades de socialización y capacitación evaluados virtualmente.</v>
          </cell>
          <cell r="M94" t="str">
            <v>Eficiencia</v>
          </cell>
          <cell r="N94" t="str">
            <v xml:space="preserve">Mejoramiento Continuo
Probidad
</v>
          </cell>
        </row>
        <row r="95">
          <cell r="I95" t="str">
            <v>Porcentaje de evaluación de solicitudes de modificación y/o actualización de Proyectos de inversión pública en el periodo</v>
          </cell>
          <cell r="J95" t="str">
            <v>Porcentaje de evaluación de solicitudes de modificación y/o actualización de Proyectos de inversión pública en el periodo</v>
          </cell>
          <cell r="K95" t="str">
            <v>Número de solicitudes de modificación y/o actualización de Proyectos de inversión pública evaluadas en el periodo.</v>
          </cell>
          <cell r="L95" t="str">
            <v>Número de solicitudes de modificación y/o actualización de Proyectos de inversión pública presentadas en el periodo.</v>
          </cell>
          <cell r="M95" t="str">
            <v>Eficiencia</v>
          </cell>
          <cell r="N95" t="str">
            <v>Mejoramiento continuo
Compromiso</v>
          </cell>
        </row>
        <row r="96">
          <cell r="I96" t="str">
            <v>Porcentaje de cumplimiento de los hitos y/o productos definidos en el cronograma</v>
          </cell>
          <cell r="J96" t="str">
            <v>Porcentaje de cumplimiento de los hitos y/o productos definidos en el cronograma</v>
          </cell>
          <cell r="K96" t="str">
            <v>Número de hitos y/o productos entregados en los plazos definidos en el cronograma.</v>
          </cell>
          <cell r="L96" t="str">
            <v>Número total de hitos y/o productos programados para el periodo.</v>
          </cell>
          <cell r="M96" t="str">
            <v>Eficiencia</v>
          </cell>
          <cell r="N96" t="str">
            <v>Mejoramiento continuo
Oportunidad</v>
          </cell>
        </row>
        <row r="97">
          <cell r="I97" t="str">
            <v>Porcentaje de cumplimiento en la ejecución  de actividades para los estudios definidos en el periodo</v>
          </cell>
          <cell r="J97" t="str">
            <v>Porcentaje de cumplimiento en la ejecución  de actividades para los estudios definidos en el periodo</v>
          </cell>
          <cell r="K97" t="str">
            <v>Total de actividades de los estudios, que cumplen la ejecución definida para el corte del periodo.</v>
          </cell>
          <cell r="L97" t="str">
            <v>Total de actividades Programadas para el periodo.</v>
          </cell>
          <cell r="M97" t="str">
            <v>Eficiencia</v>
          </cell>
          <cell r="N97" t="str">
            <v xml:space="preserve">Compromiso
Lealtad
Mejoramiento continuo
</v>
          </cell>
        </row>
        <row r="98">
          <cell r="I98" t="str">
            <v>Porcentaje de liquidaciones individuales de Tasa realizadas oportunamente</v>
          </cell>
          <cell r="J98" t="str">
            <v>Porcentaje de liquidaciones individuales de Tasa realizadas oportunamente</v>
          </cell>
          <cell r="K98" t="str">
            <v>Cantidad total de liquidaciones individuales de Tasa realizadas oportunamente.</v>
          </cell>
          <cell r="L98" t="str">
            <v>Cantidad total de liquidaciones individuales de Tasa solicitadas que cumplen con todos los parámetros de información requeridos para aplicar la fórmula.</v>
          </cell>
          <cell r="M98" t="str">
            <v xml:space="preserve">Eficacia 
</v>
          </cell>
          <cell r="N98" t="str">
            <v>Oportunidad
Mejoramiento continuo</v>
          </cell>
        </row>
        <row r="99">
          <cell r="I99" t="e">
            <v>#N/A</v>
          </cell>
          <cell r="J99" t="str">
            <v>Porcentaje Reportes e Informes Estadísticos Entregados Oportunamente</v>
          </cell>
          <cell r="K99" t="str">
            <v>Número de Reportes e Informes Estadísticos entregados Oportunamente.</v>
          </cell>
          <cell r="L99" t="str">
            <v>Número de Reportes o Informes Estadísticos solicitados o programados.</v>
          </cell>
          <cell r="M99" t="str">
            <v xml:space="preserve">Eficacia 
</v>
          </cell>
          <cell r="N99" t="str">
            <v>Oportunidad
Mejoramiento continuo</v>
          </cell>
        </row>
        <row r="100">
          <cell r="I100" t="str">
            <v>Porcentaje acumulado de Planes y Programas institucionales formulados en el periodo de acuerdo con los lineamientos establecidos en la norma</v>
          </cell>
          <cell r="J100" t="str">
            <v>Porcentaje acumulado de Planes y Programas institucionales formulados en el periodo de acuerdo con los lineamientos establecidos en la norma</v>
          </cell>
          <cell r="K100" t="str">
            <v>Número de Planes y Programas institucionales formulados en el periodo de acuerdo con los lineamientos establecidos en la norma.</v>
          </cell>
          <cell r="L100" t="str">
            <v>Número de Planes y Programas institucionales programados a formularse en el período</v>
          </cell>
          <cell r="M100" t="str">
            <v xml:space="preserve">Eficacia 
</v>
          </cell>
          <cell r="N100" t="str">
            <v>Oportunidad
Mejoramiento continuo</v>
          </cell>
        </row>
        <row r="101">
          <cell r="I101" t="e">
            <v>#N/A</v>
          </cell>
          <cell r="J101" t="str">
            <v>Porcentaje acumulado de Planes y Programas con informes de seguimiento a la ejecución elaborados dentro de los plazos establecidos.</v>
          </cell>
          <cell r="K101" t="str">
            <v>Número de Planes y Programas estratégicos con informe de seguimiento a la ejecución, elaborados dentro de los plazos legales establecidos.</v>
          </cell>
          <cell r="L101" t="str">
            <v>Número de Planes y Programas institucionales programados para seguimiento y evaluación dentro de los plazos legales establecidos.</v>
          </cell>
          <cell r="M101" t="str">
            <v>Eficiencia</v>
          </cell>
          <cell r="N101" t="str">
            <v>Oportunidad
Mejoramiento continuo</v>
          </cell>
        </row>
        <row r="102">
          <cell r="I102" t="e">
            <v>#N/A</v>
          </cell>
          <cell r="J102" t="str">
            <v>Porcentaje de solicitudes de modificación del PAG tramitadas en el período</v>
          </cell>
          <cell r="K102" t="str">
            <v>Número de solicitudes de modificación del PAG, aprobadas en el período</v>
          </cell>
          <cell r="L102" t="str">
            <v>Número de solicitudes de modificación del PAG recibidas y que reúnen requisitos en el período.</v>
          </cell>
          <cell r="M102" t="str">
            <v>Eficiencia</v>
          </cell>
          <cell r="N102" t="str">
            <v>Oportunidad
Mejoramiento continuo</v>
          </cell>
        </row>
        <row r="103">
          <cell r="I103" t="str">
            <v>Porcentaje acumulado de procesos priorizados para el mejoramiento continuo</v>
          </cell>
          <cell r="J103" t="str">
            <v>Porcentaje acumulado de procesos priorizados para el mejoramiento continuo</v>
          </cell>
          <cell r="K103" t="str">
            <v>Número de jornadas realizadas para el mejoramiento continuo de los procesos del SIG</v>
          </cell>
          <cell r="L103" t="str">
            <v xml:space="preserve">Numero total de procesos del SIG priorizados </v>
          </cell>
          <cell r="M103" t="str">
            <v xml:space="preserve">Eficacia 
</v>
          </cell>
          <cell r="N103" t="str">
            <v xml:space="preserve">
Oportunidad
Trabajo en equipo</v>
          </cell>
        </row>
        <row r="104">
          <cell r="I104" t="str">
            <v>Porcentaje de cumplimiento de los hitos y/o productos definidos en el cronograma.</v>
          </cell>
          <cell r="J104" t="str">
            <v>Porcentaje de cumplimiento de los hitos y/o productos definidos en el cronograma.</v>
          </cell>
          <cell r="K104" t="str">
            <v>Número de hitos y/o productos entregados en los plazos definidos en el cronograma.</v>
          </cell>
          <cell r="L104" t="str">
            <v>Número total de hitos y/o productos programados para el periodo.</v>
          </cell>
          <cell r="M104" t="str">
            <v>Eficiencia</v>
          </cell>
          <cell r="N104" t="str">
            <v xml:space="preserve">Mejoramiento continuo
Oportunidad
</v>
          </cell>
        </row>
        <row r="105">
          <cell r="I105" t="str">
            <v>Porcentaje de cumplimiento de los hitos y/o productos definidos en el cronograma.</v>
          </cell>
          <cell r="J105" t="str">
            <v>Porcentaje de cumplimiento de los hitos y/o productos definidos en el cronograma.</v>
          </cell>
          <cell r="K105" t="str">
            <v>Número de hitos y/o productos entregados en los plazos definidos en el cronograma.</v>
          </cell>
          <cell r="L105" t="str">
            <v>Número total de hitos y/o productos programados para el periodo.</v>
          </cell>
          <cell r="M105" t="str">
            <v>Eficiencia</v>
          </cell>
          <cell r="N105" t="str">
            <v xml:space="preserve">Mejoramiento continuo
Oportunidad
</v>
          </cell>
        </row>
        <row r="106">
          <cell r="I106" t="str">
            <v>Porcentaje de cumplimiento de los hitos y/o productos definidos en el cronograma.</v>
          </cell>
          <cell r="J106" t="str">
            <v>Porcentaje de cumplimiento de los hitos y/o productos definidos en el cronograma.</v>
          </cell>
          <cell r="K106" t="str">
            <v>Número de hitos y/o productos entregados en los plazos definidos en el cronograma.</v>
          </cell>
          <cell r="L106" t="str">
            <v>Número total de hitos y/o productos programados para el periodo.</v>
          </cell>
          <cell r="M106" t="str">
            <v>Eficiencia</v>
          </cell>
          <cell r="N106" t="str">
            <v xml:space="preserve">Mejoramiento continuo
Oportunidad
</v>
          </cell>
        </row>
        <row r="107">
          <cell r="I107" t="str">
            <v>Porcentaje de cumplimiento de los hitos y/o productos definidos en el cronograma.</v>
          </cell>
          <cell r="J107" t="str">
            <v>Porcentaje de cumplimiento de los hitos y/o productos definidos en el cronograma.</v>
          </cell>
          <cell r="K107" t="str">
            <v>Número de hitos y/o productos entregados en los plazos definidos en el cronograma.</v>
          </cell>
          <cell r="L107" t="str">
            <v>Número total de hitos y/o productos programados para el periodo.</v>
          </cell>
          <cell r="M107" t="str">
            <v>Eficiencia</v>
          </cell>
          <cell r="N107" t="str">
            <v xml:space="preserve">Mejoramiento continuo
Oportunidad
</v>
          </cell>
        </row>
        <row r="108">
          <cell r="I108" t="str">
            <v>Porcentaje de avance en la ejecución de las actividades para la administración del  Sistema Integrado de Gestión.</v>
          </cell>
          <cell r="J108" t="str">
            <v>Porcentaje de avance en la ejecución de las actividades para la administración del  Sistema Integrado de Gestión.</v>
          </cell>
          <cell r="K108" t="str">
            <v xml:space="preserve">Número de actividades realizadas del Plan de acción para la administración del Sistema Integrado de Gestión en el periodo </v>
          </cell>
          <cell r="L108" t="str">
            <v>Total de actividades programadas en el Plan de Acción para la administración del  Sistema Integrado de Gestión en el periodo.</v>
          </cell>
          <cell r="M108" t="str">
            <v xml:space="preserve">Eficacia 
</v>
          </cell>
          <cell r="N108" t="str">
            <v xml:space="preserve">Mejoramiento continuo
Trabajo en equipo
</v>
          </cell>
        </row>
        <row r="109">
          <cell r="I109" t="str">
            <v>Porcentaje de avance en la ejecución de las actividades para la administración del  Sistema Integrado de Gestión.</v>
          </cell>
          <cell r="J109" t="str">
            <v>Porcentaje de avance en la ejecución de las actividades para la administración del  Sistema Integrado de Gestión.</v>
          </cell>
          <cell r="K109" t="str">
            <v xml:space="preserve">Número de actividades realizadas del Plan de acción para la administración del Sistema Integrado de Gestión en el periodo </v>
          </cell>
          <cell r="L109" t="str">
            <v>Total de actividades programadas en el Plan de Acción para la administración del  Sistema Integrado de Gestión en el periodo.</v>
          </cell>
          <cell r="M109" t="str">
            <v xml:space="preserve">Eficacia 
</v>
          </cell>
          <cell r="N109" t="str">
            <v xml:space="preserve">Mejoramiento continuo
Trabajo en equipo
</v>
          </cell>
        </row>
        <row r="110">
          <cell r="I110" t="str">
            <v>Porcentaje de avance en la ejecución de las actividades para la administración del  Sistema Integrado de Gestión.</v>
          </cell>
          <cell r="J110" t="str">
            <v>Porcentaje de avance en la ejecución de las actividades para la administración del  Sistema Integrado de Gestión.</v>
          </cell>
          <cell r="K110" t="str">
            <v xml:space="preserve">Número de actividades realizadas del Plan de acción para la administración del Sistema Integrado de Gestión en el periodo </v>
          </cell>
          <cell r="L110" t="str">
            <v>Total de actividades programadas en el Plan de Acción para la administración del  Sistema Integrado de Gestión en el periodo.</v>
          </cell>
          <cell r="M110" t="str">
            <v xml:space="preserve">Eficacia 
</v>
          </cell>
          <cell r="N110" t="str">
            <v xml:space="preserve">Mejoramiento continuo
Trabajo en equipo
</v>
          </cell>
        </row>
        <row r="111">
          <cell r="I111" t="str">
            <v>Porcentaje de avance en la ejecución de las actividades para la administración del  Sistema Integrado de Gestión.</v>
          </cell>
          <cell r="J111" t="str">
            <v>Porcentaje de avance en la ejecución de las actividades para la administración del  Sistema Integrado de Gestión.</v>
          </cell>
          <cell r="K111" t="str">
            <v xml:space="preserve">Número de actividades realizadas del Plan de acción para la administración del Sistema Integrado de Gestión en el periodo </v>
          </cell>
          <cell r="L111" t="str">
            <v>Total de actividades programadas en el Plan de Acción para la administración del  Sistema Integrado de Gestión en el periodo.</v>
          </cell>
          <cell r="M111" t="str">
            <v xml:space="preserve">Eficacia 
</v>
          </cell>
          <cell r="N111" t="str">
            <v xml:space="preserve">Mejoramiento continuo
Trabajo en equipo
</v>
          </cell>
        </row>
        <row r="112">
          <cell r="I112" t="str">
            <v>Porcentaje de avance en la ejecución de las actividades para la administración del  Sistema Integrado de Gestión.</v>
          </cell>
          <cell r="J112" t="str">
            <v>Porcentaje de avance en la ejecución de las actividades para la administración del  Sistema Integrado de Gestión.</v>
          </cell>
          <cell r="K112" t="str">
            <v xml:space="preserve">Número de actividades realizadas del Plan de acción para la administración del Sistema Integrado de Gestión en el periodo </v>
          </cell>
          <cell r="L112" t="str">
            <v>Total de actividades programadas en el Plan de Acción para la administración del  Sistema Integrado de Gestión en el periodo.</v>
          </cell>
          <cell r="M112" t="str">
            <v xml:space="preserve">Eficacia 
</v>
          </cell>
          <cell r="N112" t="str">
            <v xml:space="preserve">Mejoramiento continuo
Trabajo en equipo
</v>
          </cell>
        </row>
        <row r="113">
          <cell r="I113" t="str">
            <v>Porcentaje de avance en la ejecución de las actividades para la administración del  Sistema Integrado de Gestión.</v>
          </cell>
          <cell r="J113" t="str">
            <v>Porcentaje de avance en la ejecución de las actividades para la administración del  Sistema Integrado de Gestión.</v>
          </cell>
          <cell r="K113" t="str">
            <v xml:space="preserve">Número de actividades realizadas del Plan de acción para la administración del Sistema Integrado de Gestión en el periodo </v>
          </cell>
          <cell r="L113" t="str">
            <v>Total de actividades programadas en el Plan de Acción para la administración del  Sistema Integrado de Gestión en el periodo.</v>
          </cell>
          <cell r="M113" t="str">
            <v xml:space="preserve">Eficacia 
</v>
          </cell>
          <cell r="N113" t="str">
            <v xml:space="preserve">Mejoramiento continuo
Trabajo en equipo
</v>
          </cell>
        </row>
        <row r="114">
          <cell r="I114" t="e">
            <v>#N/A</v>
          </cell>
          <cell r="J114" t="str">
            <v>Porcentaje de avance en la ejecución de las actividades para la administración del  Sistema Integrado de Gestión.</v>
          </cell>
          <cell r="K114" t="str">
            <v xml:space="preserve">Número de actividades realizadas del Plan de acción para la administración del Sistema Integrado de Gestión en el periodo </v>
          </cell>
          <cell r="L114" t="str">
            <v>Total de actividades programadas en el Plan de Acción para la administración del  Sistema Integrado de Gestión en el periodo.</v>
          </cell>
          <cell r="M114" t="str">
            <v xml:space="preserve">Eficacia 
</v>
          </cell>
          <cell r="N114" t="str">
            <v xml:space="preserve">Mejoramiento continuo
Trabajo en equipo
</v>
          </cell>
        </row>
        <row r="115">
          <cell r="I115" t="str">
            <v xml:space="preserve">Variación porcentual en la calificación de resultados FURAG e ITN </v>
          </cell>
          <cell r="J115" t="str">
            <v xml:space="preserve">Variación porcentual en la calificación de resultados FURAG e ITN </v>
          </cell>
          <cell r="K115" t="str">
            <v xml:space="preserve">(Calificación del año actual - Calificación del año anterior) </v>
          </cell>
          <cell r="L115" t="str">
            <v>Calificación año anterior</v>
          </cell>
          <cell r="M115" t="str">
            <v>Efectividad</v>
          </cell>
          <cell r="N115" t="str">
            <v xml:space="preserve">Mejoramiento continuo
Trabajo en equipo
</v>
          </cell>
        </row>
        <row r="116">
          <cell r="I116" t="str">
            <v xml:space="preserve">Porcentaje de Expedientes  Disciplinarios Resueltos 
</v>
          </cell>
          <cell r="J116" t="str">
            <v xml:space="preserve">Porcentaje de Expedientes  Disciplinarios Resueltos 
</v>
          </cell>
          <cell r="K116" t="str">
            <v>Número de expedientes con decisión definitiva en el período</v>
          </cell>
          <cell r="L116" t="str">
            <v>Número de expedientes disciplinarios activos vigentes en el período</v>
          </cell>
          <cell r="M116" t="str">
            <v xml:space="preserve">Eficacia 
</v>
          </cell>
          <cell r="N116" t="str">
            <v xml:space="preserve">Legalidad
Pertinencia </v>
          </cell>
        </row>
        <row r="117">
          <cell r="I117" t="e">
            <v>#N/A</v>
          </cell>
          <cell r="J117" t="str">
            <v>Porcentaje de expedientes disciplinarios impulsados en el período</v>
          </cell>
          <cell r="K117" t="str">
            <v>Número de expedientes disciplinarios  con actuaciones de impulso durante el período</v>
          </cell>
          <cell r="L117" t="str">
            <v>Número de expedientes disciplinarios activos vigentes en el período</v>
          </cell>
          <cell r="M117" t="str">
            <v>Eficiencia</v>
          </cell>
          <cell r="N117" t="str">
            <v xml:space="preserve">Legalidad 
Pertinencia </v>
          </cell>
        </row>
        <row r="118">
          <cell r="I118" t="str">
            <v xml:space="preserve">Porcentaje de actividades de comunicación Organizacional  realizadas de acuerdo con el plan de acción establecido en el período 
</v>
          </cell>
          <cell r="J118" t="str">
            <v xml:space="preserve">Porcentaje de actividades de comunicación Organizacional  realizadas de acuerdo con el plan de acción establecido en el período 
</v>
          </cell>
          <cell r="K118" t="str">
            <v xml:space="preserve">Actividades de comunicación organizacional realizadas de acuerdo con el plan de acción establecido en el período 
</v>
          </cell>
          <cell r="L118" t="str">
            <v xml:space="preserve">Total de actividades de comunicación organizacional  a realizar  en el periodo 
</v>
          </cell>
          <cell r="M118" t="str">
            <v xml:space="preserve">Eficacia 
</v>
          </cell>
          <cell r="N118" t="str">
            <v>Mejoramiento continuo 
Universalidad</v>
          </cell>
        </row>
        <row r="119">
          <cell r="I119" t="e">
            <v>#N/A</v>
          </cell>
          <cell r="J119" t="str">
            <v>Porcentaje de campañas organizacionales que generaron impacto (positivo o negativo) en los Funcionarios de la SNS</v>
          </cell>
          <cell r="K119" t="str">
            <v xml:space="preserve">Número de campañas organizacionales que generaron impacto (positivo o negativo) en los Funcionarios </v>
          </cell>
          <cell r="L119" t="str">
            <v>Número  de campañas organizacionales realizadas en el período</v>
          </cell>
          <cell r="M119" t="str">
            <v>Efectividad</v>
          </cell>
          <cell r="N119" t="str">
            <v>Mejoramiento continuo 
Universalidad</v>
          </cell>
        </row>
        <row r="120">
          <cell r="I120" t="str">
            <v xml:space="preserve">Porcentaje de  actividades de comunicación externa y difusión  realizada en el periodo de acuerdo a la programación establecida </v>
          </cell>
          <cell r="J120" t="str">
            <v xml:space="preserve">Porcentaje de  actividades de comunicación externa y difusión  realizada en el periodo de acuerdo a la programación establecida </v>
          </cell>
          <cell r="K120" t="str">
            <v xml:space="preserve">Actividades de comunicación externa y difusión realizada en el periodo de acuerdo a la programación establecida </v>
          </cell>
          <cell r="L120" t="str">
            <v>Total actividades de comunicación externa y difusión a realizar en el periodo</v>
          </cell>
          <cell r="M120" t="str">
            <v>Eficiencia</v>
          </cell>
          <cell r="N120" t="str">
            <v>Mejoramiento continuo                                                   Universalidad</v>
          </cell>
        </row>
        <row r="121">
          <cell r="I121" t="str">
            <v xml:space="preserve">Porcentaje de Audiencias Públicas de Rendición de Cuentas en el periodo  
</v>
          </cell>
          <cell r="J121" t="str">
            <v xml:space="preserve">Porcentaje de Audiencias Públicas de Rendición de Cuentas en el periodo  
</v>
          </cell>
          <cell r="K121" t="str">
            <v xml:space="preserve">Número de Audiencias de Rendiciones de Cuentas realizadas en el periodo   
</v>
          </cell>
          <cell r="L121" t="str">
            <v xml:space="preserve">Total audiencias de Rendición de Cuentas programadas en el periodo  
</v>
          </cell>
          <cell r="M121" t="str">
            <v>Efectividad</v>
          </cell>
          <cell r="N121" t="str">
            <v>Compromiso
Vocación de servicio</v>
          </cell>
        </row>
        <row r="122">
          <cell r="I122" t="str">
            <v>Porcentaje acumulado de actividades realizadas para la adquisición e implementación infraestructura TIC</v>
          </cell>
          <cell r="J122" t="str">
            <v>Porcentaje acumulado de actividades realizadas para la adquisición e implementación infraestructura TIC</v>
          </cell>
          <cell r="K122" t="str">
            <v>Número acumulado de actividades realizadas para la adquisición e implementación infraestructura TIC conforme al cronograma establecido</v>
          </cell>
          <cell r="L122" t="str">
            <v>Número de actividades definidas en el Cronograma</v>
          </cell>
          <cell r="M122" t="str">
            <v xml:space="preserve">Eficacia 
</v>
          </cell>
          <cell r="N122" t="str">
            <v xml:space="preserve">
Eficiencia</v>
          </cell>
        </row>
        <row r="123">
          <cell r="I123" t="str">
            <v>Porcentaje acumulado de actividades realizadas para la adquisición y renovación de licenciamiento</v>
          </cell>
          <cell r="J123" t="str">
            <v>Porcentaje acumulado de actividades realizadas para la adquisición y renovación de licenciamiento</v>
          </cell>
          <cell r="K123" t="str">
            <v>Numero acumulado de actividades realizadas para la adquisición y renovación de licenciamiento</v>
          </cell>
          <cell r="L123" t="str">
            <v>Número de actividades definidas en el Cronograma</v>
          </cell>
          <cell r="M123" t="str">
            <v xml:space="preserve">Eficacia 
</v>
          </cell>
          <cell r="N123" t="str">
            <v>Eficacia
Eficiencia</v>
          </cell>
        </row>
        <row r="124">
          <cell r="I124" t="str">
            <v>Porcentaje de solicitudes de servicios de TI solucionados dentro los ANS establecidos en el período</v>
          </cell>
          <cell r="J124" t="str">
            <v>Porcentaje de solicitudes de servicios de TI solucionados dentro los ANS establecidos en el período</v>
          </cell>
          <cell r="K124" t="str">
            <v>Número de solicitudes de servicios de TI solucionados dentro los ANS establecidos en el período</v>
          </cell>
          <cell r="L124" t="str">
            <v>Número de solicitudes registradas en el periodo.</v>
          </cell>
          <cell r="M124" t="str">
            <v>Eficiencia</v>
          </cell>
          <cell r="N124" t="str">
            <v xml:space="preserve">Eficacia
Eficiencia
</v>
          </cell>
        </row>
        <row r="125">
          <cell r="I125" t="str">
            <v>Porcentaje de soluciones tecnológicas implementadas en el período</v>
          </cell>
          <cell r="J125" t="str">
            <v>Porcentaje de soluciones tecnológicas implementadas en el período</v>
          </cell>
          <cell r="K125" t="str">
            <v>Número de soluciones tecnológicas implementadas en el período</v>
          </cell>
          <cell r="L125" t="str">
            <v>Número de soluciones tecnológicas a implementar en el período</v>
          </cell>
          <cell r="M125" t="str">
            <v xml:space="preserve">Eficacia 
</v>
          </cell>
          <cell r="N125" t="str">
            <v xml:space="preserve">
Eficiencia
Oportunidad</v>
          </cell>
        </row>
        <row r="126">
          <cell r="I126" t="str">
            <v>Porcentaje acumulado de actividades para actualizaciones y mejoras a los sistemas de la entidad</v>
          </cell>
          <cell r="J126" t="str">
            <v>Porcentaje acumulado de actividades para actualizaciones y mejoras a los sistemas de la entidad</v>
          </cell>
          <cell r="K126" t="str">
            <v>Número acumulado de actividades realizadas para actualizaciones y mejoras a los sistemas de la entidad</v>
          </cell>
          <cell r="L126" t="str">
            <v>Número de actividades definidas en el Cronograma</v>
          </cell>
          <cell r="M126" t="str">
            <v xml:space="preserve">Eficacia 
</v>
          </cell>
          <cell r="N126" t="str">
            <v xml:space="preserve">Eficacia
Eficiencia
</v>
          </cell>
        </row>
        <row r="127">
          <cell r="I127" t="str">
            <v>Porcentaje acumulado de actividades ejecutadas del Plan de Optimización del Modelo de Operación TIC</v>
          </cell>
          <cell r="J127" t="str">
            <v>Porcentaje acumulado de actividades ejecutadas del Plan de Optimización del Modelo de Operación TIC</v>
          </cell>
          <cell r="K127" t="str">
            <v>Número acumulado de actividades realizadas del del Plan de Optimización del Modelo de Operación TIC</v>
          </cell>
          <cell r="L127" t="str">
            <v>Número de actividades definidas en el del Plan de Optimización del Modelo de Operación TIC</v>
          </cell>
          <cell r="M127" t="str">
            <v xml:space="preserve">Eficacia 
</v>
          </cell>
          <cell r="N127" t="str">
            <v xml:space="preserve">
Eficiencia
Oportunidad</v>
          </cell>
        </row>
        <row r="128">
          <cell r="I128" t="str">
            <v>Porcentaje acumulado de actividades ejecutadas para la elaboración de los Anexos Técnicos</v>
          </cell>
          <cell r="J128" t="str">
            <v>Porcentaje acumulado de actividades ejecutadas para la elaboración de los Anexos Técnicos</v>
          </cell>
          <cell r="K128" t="str">
            <v>Número acumulado de actividades realizadas para la elaboración de los Anexos Técnicos</v>
          </cell>
          <cell r="L128" t="str">
            <v>Número de actividades definidas en el Cronograma</v>
          </cell>
          <cell r="M128" t="str">
            <v xml:space="preserve">Eficacia 
</v>
          </cell>
          <cell r="N128" t="str">
            <v>Eficacia
Oportunidad</v>
          </cell>
        </row>
        <row r="129">
          <cell r="I129" t="str">
            <v>Porcentaje acumulado de actividades ejecutadas para el Diseño e implementación de la Estrategia de Informática Forense como apoyo a la Gestión de Auditoría de la SNS</v>
          </cell>
          <cell r="J129" t="str">
            <v>Porcentaje acumulado de actividades ejecutadas para el Diseño e implementación de la Estrategia de Informática Forense como apoyo a la Gestión de Auditoría de la SNS</v>
          </cell>
          <cell r="K129" t="str">
            <v>Número acumulado de actividades realizadas para el Diseño e implementación de la Estrategia de Informática Forense como apoyo a la Gestión de Auditoría de la SNS</v>
          </cell>
          <cell r="L129" t="str">
            <v>Número de actividades definidas en el Cronograma</v>
          </cell>
          <cell r="M129" t="str">
            <v xml:space="preserve">Eficacia 
</v>
          </cell>
          <cell r="N129" t="str">
            <v xml:space="preserve">
Eficiencia
Oportunidad</v>
          </cell>
        </row>
        <row r="130">
          <cell r="I130" t="str">
            <v>Porcentaje acumulado de actividades ejecutadas del Plan de Trabajo como Oficial de Seguridad de la Información</v>
          </cell>
          <cell r="J130" t="str">
            <v>Porcentaje acumulado de actividades ejecutadas del Plan de Trabajo como Oficial de Seguridad de la Información</v>
          </cell>
          <cell r="K130" t="str">
            <v>Número acumulado de actividades realizadas del Plan de Trabajo como Oficial de Seguridad de la Información</v>
          </cell>
          <cell r="L130" t="str">
            <v>Número de actividades definidas en el del Plan de Trabajo como Oficial de Seguridad de la Información</v>
          </cell>
          <cell r="M130" t="str">
            <v xml:space="preserve">Eficacia 
</v>
          </cell>
          <cell r="N130" t="str">
            <v xml:space="preserve">
Eficiencia
Mejoramiento continuo</v>
          </cell>
        </row>
        <row r="131">
          <cell r="I131" t="e">
            <v>#N/A</v>
          </cell>
          <cell r="J131" t="str">
            <v>Porcentaje de respuestas oportunas a requerimientos de información solicitados por los vigilados</v>
          </cell>
          <cell r="K131" t="str">
            <v>Numero de respuestas (internas y externas) resueltas oportunamente  durante el periodo.</v>
          </cell>
          <cell r="L131" t="str">
            <v>Número de solicitudes de requerimientos de información internas y externas recibidas por diferentes fuentes en el período.</v>
          </cell>
          <cell r="M131" t="str">
            <v>Eficiencia</v>
          </cell>
          <cell r="N131" t="str">
            <v>Eficacia
Eficiencia
Pertinencia</v>
          </cell>
        </row>
        <row r="132">
          <cell r="I132" t="e">
            <v>#N/A</v>
          </cell>
          <cell r="J132" t="str">
            <v>Porcentaje  de cumplimiento en los procesos de conciliación programados</v>
          </cell>
          <cell r="K132" t="str">
            <v>Procesos de conciliación desarrollados</v>
          </cell>
          <cell r="L132" t="str">
            <v>Procesos de conciliación programados</v>
          </cell>
          <cell r="M132" t="str">
            <v xml:space="preserve">Eficacia 
</v>
          </cell>
          <cell r="N132" t="str">
            <v>Respeto  
Pertinencia</v>
          </cell>
        </row>
        <row r="133">
          <cell r="I133" t="e">
            <v>#N/A</v>
          </cell>
          <cell r="J133" t="str">
            <v xml:space="preserve">Porcentaje de Seguimiento y registro de las variables de información que afectan las cuentas por cobrar reportadas en el periodo   </v>
          </cell>
          <cell r="K133" t="str">
            <v>Monto Total reportado por variables que afectan las Cuentas por Cobrar en el periodo.</v>
          </cell>
          <cell r="L133" t="str">
            <v xml:space="preserve">Monto Total Registrado de Variables que Afectan las Cuentas por Cobrar en el periodo.  
</v>
          </cell>
          <cell r="M133" t="str">
            <v>Efectividad</v>
          </cell>
          <cell r="N133" t="str">
            <v>Probidad                           
Responsabilidad</v>
          </cell>
        </row>
        <row r="134">
          <cell r="I134" t="e">
            <v>#N/A</v>
          </cell>
          <cell r="J134" t="str">
            <v>Porcentaje de Pagos realizados a través de CUN</v>
          </cell>
          <cell r="K134" t="str">
            <v>Pagos realizados a través de CUN en el período.</v>
          </cell>
          <cell r="L134" t="str">
            <v>Obligaciones recibidas para pago en el período.</v>
          </cell>
          <cell r="M134" t="str">
            <v>Efectividad</v>
          </cell>
          <cell r="N134" t="str">
            <v>Eficacia 
Probidad 
Responsabilidad</v>
          </cell>
        </row>
        <row r="135">
          <cell r="I135" t="str">
            <v xml:space="preserve">Porcentaje de PAC Ejecutado </v>
          </cell>
          <cell r="J135" t="str">
            <v xml:space="preserve">Porcentaje de PAC Ejecutado </v>
          </cell>
          <cell r="K135" t="str">
            <v>Valor total del PAC Ejecutado en el período</v>
          </cell>
          <cell r="L135" t="str">
            <v>Valor total del PAC Programado en el período.</v>
          </cell>
          <cell r="M135" t="str">
            <v xml:space="preserve">Eficacia 
</v>
          </cell>
          <cell r="N135" t="str">
            <v>Compromiso 
Lealtad</v>
          </cell>
        </row>
        <row r="136">
          <cell r="I136" t="str">
            <v xml:space="preserve">Porcentaje de recursos transferidos a la Cuenta Única Nacional - CUN </v>
          </cell>
          <cell r="J136" t="str">
            <v xml:space="preserve">Porcentaje de recursos transferidos a la Cuenta Única Nacional - CUN </v>
          </cell>
          <cell r="K136" t="str">
            <v>Transferencia de recursos de la Superintendencia Nacional de Salud en el período a la Cuenta Única Nacional - CUN en los plazos establecidos por el Ministerio de Hacienda y Crédito Público.</v>
          </cell>
          <cell r="L136" t="str">
            <v xml:space="preserve">Recaudo recibidos en el período  en Bancos en las cuentas recaudadoras en la Superintendencia Nacional de Salud. </v>
          </cell>
          <cell r="M136" t="str">
            <v>Eficiencia</v>
          </cell>
          <cell r="N136" t="str">
            <v>Compromiso                                  
Lealtad</v>
          </cell>
        </row>
        <row r="137">
          <cell r="I137" t="e">
            <v>#N/A</v>
          </cell>
          <cell r="J137" t="str">
            <v>Porcentaje de Informes de seguimiento y análisis presupuestal presentados a las dependencias de la Supersalud</v>
          </cell>
          <cell r="K137" t="str">
            <v>No. Informe de seguimientos y análisis elaborados y presentados en el período.</v>
          </cell>
          <cell r="L137" t="str">
            <v>No. De Informes de seguimiento y análisis a realizar en el año.</v>
          </cell>
          <cell r="M137" t="str">
            <v>Efectividad</v>
          </cell>
          <cell r="N137" t="str">
            <v xml:space="preserve">Oportunidad                              
Pertinencia
</v>
          </cell>
        </row>
        <row r="138">
          <cell r="I138" t="e">
            <v>#N/A</v>
          </cell>
          <cell r="J138" t="str">
            <v>Porcentaje de Ejecución Presupuestal</v>
          </cell>
          <cell r="K138" t="str">
            <v>Presupuesto ejecutado periodo</v>
          </cell>
          <cell r="L138" t="str">
            <v>Total presupuesto vigencia.</v>
          </cell>
          <cell r="M138" t="str">
            <v xml:space="preserve">Eficacia 
</v>
          </cell>
          <cell r="N138" t="str">
            <v xml:space="preserve">
Oportunidad
Compromiso
</v>
          </cell>
        </row>
        <row r="139">
          <cell r="I139" t="str">
            <v xml:space="preserve">Porcentaje de cumplimiento  de reporte de estados financieros en el período a la CGN a través del CHIP dentro de los plazos de ley </v>
          </cell>
          <cell r="J139" t="str">
            <v xml:space="preserve">Porcentaje de cumplimiento  de reporte de estados financieros en el período a la CGN a través del CHIP dentro de los plazos de ley </v>
          </cell>
          <cell r="K139" t="str">
            <v>Número de Estados financieros acumulados reportados en el período a la CGN a través del CHIP dentro de los plazos de ley.</v>
          </cell>
          <cell r="L139" t="str">
            <v>Número de Estados financieros acumulados por reportar en el período a la CGN a través del CHIP dentro de los plazos de ley.</v>
          </cell>
          <cell r="M139" t="str">
            <v>Eficiencia</v>
          </cell>
          <cell r="N139" t="str">
            <v xml:space="preserve">
Oportunidad
Compromiso
</v>
          </cell>
        </row>
        <row r="140">
          <cell r="I140" t="e">
            <v>#N/A</v>
          </cell>
          <cell r="J140" t="str">
            <v>Porcentaje acumulado de partidas conciliatorias bancarias identificadas del período anterior e incorporadas en la contabilidad</v>
          </cell>
          <cell r="K140" t="str">
            <v xml:space="preserve">Número  acumulado de partidas conciliatorias bancarias identificadas del período anterior e incorporadas en la contabilidad
</v>
          </cell>
          <cell r="L140" t="str">
            <v xml:space="preserve">Número  acumulado de partidas conciliatorias bancarias identificadas del período anterior e incorporadas en la contabilidad </v>
          </cell>
          <cell r="M140" t="str">
            <v xml:space="preserve">Eficacia 
</v>
          </cell>
          <cell r="N140" t="str">
            <v xml:space="preserve">Probidad
Legalidad
</v>
          </cell>
        </row>
        <row r="141">
          <cell r="I141" t="str">
            <v xml:space="preserve">Porcentaje de reportes presentados del boletín de deudores morosos del estado -BDME- de acuerdo a los plazos establecidos por la Contaduría General de la Nación - CGN </v>
          </cell>
          <cell r="J141" t="str">
            <v xml:space="preserve">Porcentaje de reportes presentados del boletín de deudores morosos del estado -BDME- de acuerdo a los plazos establecidos por la Contaduría General de la Nación - CGN </v>
          </cell>
          <cell r="K141" t="str">
            <v xml:space="preserve">Número  de reportes acumulados presentados en el período del boletín de deudores morosos del estado -BDME- de acuerdo a los plazos establecidos por la Contaduría General de la Nación -CGN-
 </v>
          </cell>
          <cell r="L141" t="str">
            <v xml:space="preserve">Número  de reportes acumulados presentados en el período del boletín de deudores morosos del estado -BDME- de acuerdo a los plazos establecidos por la Contaduría General de la Nación -CGN- </v>
          </cell>
          <cell r="M141" t="str">
            <v>Efectividad</v>
          </cell>
          <cell r="N141" t="str">
            <v>Equidad                                  
Oportunidad</v>
          </cell>
        </row>
        <row r="142">
          <cell r="I142" t="e">
            <v>#N/A</v>
          </cell>
          <cell r="J142" t="str">
            <v xml:space="preserve">Porcentaje de Liquidaciones individuales Realizadas. 
</v>
          </cell>
          <cell r="K142" t="str">
            <v xml:space="preserve">Cantidad total de liquidaciones individuales de Tasa realizadas.
</v>
          </cell>
          <cell r="L142" t="str">
            <v xml:space="preserve">Cantidad total de liquidaciones individuales a realizar dentro del proceso sistémico de Tasa, y solicitudes de liquidaciones extemporáneas o reliquidaciones. 
</v>
          </cell>
          <cell r="M142" t="str">
            <v>Eficiencia</v>
          </cell>
          <cell r="N142" t="str">
            <v>Eficacia                                   
Oportunidad</v>
          </cell>
        </row>
        <row r="143">
          <cell r="I143" t="str">
            <v>Porcentaje de cumplimiento de los hitos y/o productos definidos en el cronograma</v>
          </cell>
          <cell r="J143" t="str">
            <v>Porcentaje de cumplimiento de los hitos y/o productos definidos en el cronograma</v>
          </cell>
          <cell r="K143" t="str">
            <v xml:space="preserve">Número de hitos y/o productos entregados en los plazos definidos en el cronograma </v>
          </cell>
          <cell r="L143" t="str">
            <v xml:space="preserve"> Número total de hitos y/o productos programados para el periodo</v>
          </cell>
          <cell r="N143" t="str">
            <v xml:space="preserve">Eficacia
Oportunidad
</v>
          </cell>
        </row>
        <row r="144">
          <cell r="I144" t="str">
            <v>Porcentaje acumulado de colaboradores capacitados  en seguridad y salud en el período.</v>
          </cell>
          <cell r="J144" t="str">
            <v>Porcentaje acumulado de colaboradores capacitados  en seguridad y salud en el período.</v>
          </cell>
          <cell r="K144" t="str">
            <v xml:space="preserve">Número acumulado  de colaboradores capacitados  en seguridad y salud en el período/
</v>
          </cell>
          <cell r="L144" t="str">
            <v xml:space="preserve">Número acumulado de colaboradores programados a capacitar en el período </v>
          </cell>
          <cell r="M144" t="str">
            <v xml:space="preserve">Eficacia 
</v>
          </cell>
          <cell r="N144" t="str">
            <v>Lealtad                                     
Solidaridad</v>
          </cell>
        </row>
        <row r="145">
          <cell r="I145" t="e">
            <v>#N/A</v>
          </cell>
          <cell r="J145" t="str">
            <v>Porcentaje de inspecciones planeadas desarrolladas oportunamente.</v>
          </cell>
          <cell r="K145" t="str">
            <v xml:space="preserve">Número de Inspecciones locativas desarrolladas oportunamente durante el período
</v>
          </cell>
          <cell r="L145" t="str">
            <v>Número de Inspecciones locativas programadas  en el periodo.</v>
          </cell>
          <cell r="M145" t="str">
            <v>nuevo</v>
          </cell>
          <cell r="N145" t="str">
            <v xml:space="preserve">Eficacia
Eficiencia
</v>
          </cell>
        </row>
        <row r="146">
          <cell r="I146" t="e">
            <v>#N/A</v>
          </cell>
          <cell r="J146" t="str">
            <v>Porcentaje de implementación y seguimiento a las acciones correctivas para el control de las condiciones inseguras identificadas</v>
          </cell>
          <cell r="K146" t="str">
            <v xml:space="preserve">Número total de condiciones inseguras corregidas
</v>
          </cell>
          <cell r="L146" t="str">
            <v xml:space="preserve">Número total de condiciones inseguras identificadas en el periodo </v>
          </cell>
          <cell r="M146" t="str">
            <v xml:space="preserve">Eficacia 
</v>
          </cell>
          <cell r="N146" t="str">
            <v xml:space="preserve">Mejoramiento continuo
Pertinencia
</v>
          </cell>
        </row>
        <row r="147">
          <cell r="I147" t="str">
            <v xml:space="preserve">Porcentaje de cumplimiento de los hitos y/o productos definidos en el cronograma </v>
          </cell>
          <cell r="J147" t="str">
            <v xml:space="preserve">Porcentaje de cumplimiento de los hitos y/o productos definidos en el cronograma </v>
          </cell>
          <cell r="K147" t="str">
            <v xml:space="preserve">Número de hitos y/o productos entregados en los plazos definidos en el cronograma </v>
          </cell>
          <cell r="L147" t="str">
            <v>Número total de hitos y/o productos programados para el periodo</v>
          </cell>
          <cell r="M147" t="str">
            <v>Eficiencia</v>
          </cell>
          <cell r="N147" t="str">
            <v xml:space="preserve">
Eficacia
Oportunidad
</v>
          </cell>
        </row>
        <row r="148">
          <cell r="I148" t="str">
            <v xml:space="preserve">Porcentaje acumulado de eventos de capacitación ejecutados en el período. </v>
          </cell>
          <cell r="J148" t="str">
            <v xml:space="preserve">Porcentaje acumulado de eventos de capacitación ejecutados en el período. </v>
          </cell>
          <cell r="K148" t="str">
            <v xml:space="preserve">Número acumulado de eventos de capacitación ejecutados en el período.
</v>
          </cell>
          <cell r="L148" t="str">
            <v xml:space="preserve">Número acumulado total de eventos programados en el plan de capacitación </v>
          </cell>
          <cell r="M148" t="str">
            <v xml:space="preserve">Eficacia 
</v>
          </cell>
          <cell r="N148" t="str">
            <v xml:space="preserve">Mejoramiento continuo
Eficiencia
</v>
          </cell>
        </row>
        <row r="149">
          <cell r="I149" t="e">
            <v>#N/A</v>
          </cell>
          <cell r="J149" t="str">
            <v xml:space="preserve">Porcentaje de funcionarios que asistieron a eventos  de capacitación  igual o superior a 40 horas  que evidencian transferencia en el puesto de trabajo en el período. </v>
          </cell>
          <cell r="K149" t="str">
            <v>Número  de  funcionarios que asistieron a eventos de capacitación  igual o superior a 40 horas que evidencian transferencia en el puesto de trabajo en el período.</v>
          </cell>
          <cell r="L149" t="str">
            <v xml:space="preserve">Número de funcionarios  que asistieron a eventos  de capacitación de más de 40 horas realizados en el período. </v>
          </cell>
          <cell r="M149" t="str">
            <v>Efectividad</v>
          </cell>
          <cell r="N149" t="str">
            <v xml:space="preserve">Mejoramiento continuo
Lealtad
Solidaridad
</v>
          </cell>
        </row>
        <row r="150">
          <cell r="I150" t="e">
            <v>#N/A</v>
          </cell>
          <cell r="J150" t="str">
            <v>Porcentaje de funcionarios   capacitados por eventos  gestionados sin afectar el proyecto de inversión</v>
          </cell>
          <cell r="K150" t="str">
            <v>Numero de funcionarios que asistieron a capacitaciones gestionadas sin afectar el proyecto de inversión.</v>
          </cell>
          <cell r="L150" t="str">
            <v>Total acumulado de funcionarios convocados a capacitaciones gestionadas sin afectar proyecto de inversión</v>
          </cell>
          <cell r="M150" t="str">
            <v>Eficiencia</v>
          </cell>
          <cell r="N150" t="str">
            <v xml:space="preserve">Mejoramiento continuo
Lealtad   
Solidaridad
</v>
          </cell>
        </row>
        <row r="151">
          <cell r="I151" t="str">
            <v>Porcentaje de eventos de bienestar social calificados satisfactoriamente en el período</v>
          </cell>
          <cell r="J151" t="str">
            <v>Porcentaje de eventos de bienestar social calificados satisfactoriamente en el período</v>
          </cell>
          <cell r="K151" t="str">
            <v>Número de eventos de bienestar social calificados satisfactoriamente en el período</v>
          </cell>
          <cell r="L151" t="str">
            <v>Número de eventos  de bienestar social realizados en el período</v>
          </cell>
          <cell r="M151" t="str">
            <v>Efectividad</v>
          </cell>
          <cell r="N151" t="str">
            <v xml:space="preserve">Mejoramiento continuo
Lealtad   
Solidaridad
</v>
          </cell>
        </row>
        <row r="152">
          <cell r="I152" t="e">
            <v>#N/A</v>
          </cell>
          <cell r="J152" t="str">
            <v>Porcentaje de los resultados de mejoramiento de calidad de vida laboral</v>
          </cell>
          <cell r="K152" t="str">
            <v>Número de funcionarios que calificaron entre excelente y buena el evento de bienestar</v>
          </cell>
          <cell r="L152" t="str">
            <v>Número de funcionarios que  respondieron la encuesta</v>
          </cell>
          <cell r="M152" t="str">
            <v>Efectividad</v>
          </cell>
          <cell r="N152" t="str">
            <v xml:space="preserve">Mejoramiento continuo
Oportunidad
</v>
          </cell>
        </row>
        <row r="153">
          <cell r="I153" t="str">
            <v xml:space="preserve">Porcentaje acumulado  informes de evaluación y análisis de desempeño presentados al Superintendente Nacional de Salud en el período. 
</v>
          </cell>
          <cell r="J153" t="str">
            <v xml:space="preserve">Porcentaje acumulado  informes de evaluación y análisis de desempeño presentados al Superintendente Nacional de Salud en el período. 
</v>
          </cell>
          <cell r="K153" t="str">
            <v>Número  de informes  de evaluación y análisis de desempeño presentados al Superintendente Nacional de Salud en el período</v>
          </cell>
          <cell r="L153" t="str">
            <v xml:space="preserve"> Número de Informes y análisis  de evaluación de desempeño a presentar en el período</v>
          </cell>
          <cell r="M153" t="str">
            <v xml:space="preserve">Eficacia 
</v>
          </cell>
          <cell r="N153" t="str">
            <v>Pertinencia                       
Responsabilidad</v>
          </cell>
        </row>
        <row r="154">
          <cell r="I154" t="str">
            <v>Porcentaje acumulado  de actividades realizadas para fortalecer el proceso de  evaluación de desempeño en el período</v>
          </cell>
          <cell r="J154" t="str">
            <v>Porcentaje acumulado  de actividades realizadas para fortalecer el proceso de  evaluación de desempeño en el período</v>
          </cell>
          <cell r="K154" t="str">
            <v>Número  acumulado de actividades realizadas para fortalecer el proceso de evaluación de desempeño   en el período</v>
          </cell>
          <cell r="L154" t="str">
            <v xml:space="preserve">Número de actividades programadas para fortalecer el proceso de evaluación de desempeño en el período </v>
          </cell>
          <cell r="M154" t="str">
            <v>Efectividad</v>
          </cell>
          <cell r="N154" t="str">
            <v>Compromiso                          
Mejoramiento Continuo</v>
          </cell>
        </row>
        <row r="155">
          <cell r="I155" t="str">
            <v xml:space="preserve">Porcentaje de novedades de personal incorporadas en la nómina mensual dentro de los plazos establecidos
</v>
          </cell>
          <cell r="J155" t="str">
            <v xml:space="preserve">Porcentaje de novedades de personal incorporadas en la nómina mensual dentro de los plazos establecidos
</v>
          </cell>
          <cell r="K155" t="str">
            <v xml:space="preserve">Número de novedades de personal incorporadas en la nómina mensual dentro de los plazos establecidos </v>
          </cell>
          <cell r="L155" t="str">
            <v>Número total de novedades recibidas en el periodo.</v>
          </cell>
          <cell r="M155" t="str">
            <v xml:space="preserve">Eficacia 
</v>
          </cell>
          <cell r="N155" t="str">
            <v>Compromiso                      
Responsabilidad</v>
          </cell>
        </row>
        <row r="156">
          <cell r="I156" t="e">
            <v>#N/A</v>
          </cell>
          <cell r="J156" t="str">
            <v>Porcentaje de inconsistencias detectadas o reclamos ciertos por nómina producida</v>
          </cell>
          <cell r="K156" t="str">
            <v>Número de inconsistencias detectadas o reclamos ciertos por nómina producida</v>
          </cell>
          <cell r="L156" t="str">
            <v>Número de novedades por nómina producida</v>
          </cell>
          <cell r="M156" t="str">
            <v>Efectividad</v>
          </cell>
          <cell r="N156" t="str">
            <v>Compromiso                      
Responsabilidad</v>
          </cell>
        </row>
        <row r="157">
          <cell r="I157" t="str">
            <v>Porcentaje de cumplimiento del Plan de Contratación de la Superintendencia Nacional de Salud</v>
          </cell>
          <cell r="J157" t="str">
            <v>Porcentaje de cumplimiento acumulado del Plan de Contratación de la Superintendencia Nacional de Salud</v>
          </cell>
          <cell r="K157" t="str">
            <v>Número de Contratos suscritos por la Superintendencia en la vigencia</v>
          </cell>
          <cell r="L157" t="str">
            <v>Número de Contratos programados en el Plan de Contratación para la vigencia</v>
          </cell>
          <cell r="N157" t="str">
            <v>Compromiso
Probidad</v>
          </cell>
        </row>
        <row r="158">
          <cell r="I158" t="e">
            <v>#N/A</v>
          </cell>
          <cell r="J158" t="str">
            <v>Porcentaje de seguimiento al Plan de Contratación de la Entidad</v>
          </cell>
          <cell r="K158" t="str">
            <v>Número de seguimientos realizados por el Grupo de Contratación de Bienes y Servicios al Plan de Contratación de la Entidad en el período</v>
          </cell>
          <cell r="L158" t="str">
            <v>Número de seguimientos del Plan de Contratación programados por el Grupo de Contratación de Bienes y Servicios en la vigencia</v>
          </cell>
          <cell r="N158" t="str">
            <v>Compromiso
Probidad</v>
          </cell>
        </row>
        <row r="159">
          <cell r="I159" t="str">
            <v>Porcentaje de Procesos de Selección adjudicados de forma satisfactoria/</v>
          </cell>
          <cell r="J159" t="str">
            <v>Porcentaje de Procesos de Selección finalizados de forma satisfactoria</v>
          </cell>
          <cell r="K159" t="str">
            <v>Número de Procesos de Selección Adjudicados en el período</v>
          </cell>
          <cell r="L159" t="str">
            <v>Número de Procesos de Selección convocados en el período anterior y no adjudicado en el mismo período más número de procesos de selección convocados en el período</v>
          </cell>
          <cell r="N159" t="str">
            <v>Equidad
Probidad</v>
          </cell>
        </row>
        <row r="160">
          <cell r="I160" t="str">
            <v>Porcentaje de contratos concluidos satisfactoriamente</v>
          </cell>
          <cell r="J160" t="str">
            <v>Porcentaje de contratos concluidos satisfactoriamente</v>
          </cell>
          <cell r="K160" t="str">
            <v>Número de contratos concluidos con el cumplimiento del objeto y sus obligaciones  de manera satisfactoria en el período</v>
          </cell>
          <cell r="L160" t="str">
            <v>Número de contratos celebrados en el período</v>
          </cell>
          <cell r="N160" t="str">
            <v>Compromiso
Oportunidad</v>
          </cell>
        </row>
        <row r="161">
          <cell r="I161" t="str">
            <v>Porcentaje acumulado de implementación Sistema de Gestión Documental en el período</v>
          </cell>
          <cell r="J161" t="str">
            <v>Porcentaje acumulado de implementación Sistema de Gestión Documental en el período</v>
          </cell>
          <cell r="K161" t="str">
            <v>Número acumulado de actividades del Programa de Sistema de Gestión Documental ejecutadas en el periodo.</v>
          </cell>
          <cell r="L161" t="str">
            <v xml:space="preserve">Número acumulado de actividades del Programa de Sistema de Gestión Documental programadas para el periodo </v>
          </cell>
          <cell r="M161" t="str">
            <v xml:space="preserve">Eficacia 
</v>
          </cell>
          <cell r="N161" t="str">
            <v>Mejoramiento Continuo 
Oportunidad</v>
          </cell>
        </row>
        <row r="162">
          <cell r="I162" t="str">
            <v xml:space="preserve">Porcentaje acumulado de metros lineales organizados del archivo en el período. </v>
          </cell>
          <cell r="J162" t="str">
            <v xml:space="preserve">Porcentaje acumulado de metros lineales organizados del archivo en el período. </v>
          </cell>
          <cell r="K162" t="str">
            <v xml:space="preserve">Total  acumulado de Metros Lineales de archivo central organizado en la vigencia 
</v>
          </cell>
          <cell r="L162" t="str">
            <v xml:space="preserve">Total acumulado del Metros Lineales de archivo central programados para organizar en la vigencia 
</v>
          </cell>
          <cell r="M162" t="str">
            <v>Eficiencia</v>
          </cell>
          <cell r="N162" t="str">
            <v>Eficacia
Eficiencia</v>
          </cell>
        </row>
        <row r="163">
          <cell r="I163" t="str">
            <v xml:space="preserve">Porcentaje acumulado de metros lineales organizados del archivo en el período. </v>
          </cell>
          <cell r="J163" t="str">
            <v xml:space="preserve">Porcentaje acumulado de metros lineales organizados del archivo en el período. </v>
          </cell>
          <cell r="K163" t="str">
            <v xml:space="preserve">Total  acumulado de Metros Lineales de archivo central organizado en la vigencia 
</v>
          </cell>
          <cell r="L163" t="str">
            <v xml:space="preserve">Total acumulado del Metros Lineales de archivo central programados para organizar en la vigencia 
</v>
          </cell>
          <cell r="M163" t="str">
            <v>Eficiencia</v>
          </cell>
          <cell r="N163" t="str">
            <v>Eficacia
Eficiencia</v>
          </cell>
        </row>
        <row r="164">
          <cell r="I164" t="e">
            <v>#N/A</v>
          </cell>
          <cell r="J164" t="str">
            <v xml:space="preserve">Porcentaje acumulado de metros lineales de archivo de gestión organizado. 
</v>
          </cell>
          <cell r="K164" t="str">
            <v xml:space="preserve">Total  acumulado de Metros Lineales de archivo  de gestión  organizado. 
</v>
          </cell>
          <cell r="L164" t="str">
            <v xml:space="preserve">Total acumulado del Metros Lineales de archivo de gestión programados para organizaren la vigencia 
</v>
          </cell>
          <cell r="M164" t="str">
            <v>Efectividad</v>
          </cell>
          <cell r="N164" t="str">
            <v>Eficacia
Eficiencia</v>
          </cell>
        </row>
        <row r="165">
          <cell r="I165" t="e">
            <v>#N/A</v>
          </cell>
          <cell r="J165" t="str">
            <v xml:space="preserve">Porcentaje acumulado de metros lineales de archivo de gestión organizado. 
</v>
          </cell>
          <cell r="K165" t="str">
            <v xml:space="preserve">Total  acumulado de Metros Lineales de archivo  de gestión  organizado. 
</v>
          </cell>
          <cell r="L165" t="str">
            <v xml:space="preserve">Total acumulado del Metros Lineales de archivo de gestión programados para organizaren la vigencia 
</v>
          </cell>
          <cell r="M165" t="str">
            <v>Efectividad</v>
          </cell>
          <cell r="N165" t="str">
            <v>Eficacia
Eficiencia</v>
          </cell>
        </row>
        <row r="166">
          <cell r="I166" t="e">
            <v>#N/A</v>
          </cell>
          <cell r="J166" t="str">
            <v xml:space="preserve">Porcentaje acumulado de metros lineales de archivo de gestión organizado. 
</v>
          </cell>
          <cell r="K166" t="str">
            <v xml:space="preserve">Total  acumulado de Metros Lineales de archivo  de gestión  organizado. 
</v>
          </cell>
          <cell r="L166" t="str">
            <v xml:space="preserve">Total acumulado del Metros Lineales de archivo de gestión programados para organizaren la vigencia 
</v>
          </cell>
          <cell r="M166" t="str">
            <v>Efectividad</v>
          </cell>
          <cell r="N166" t="str">
            <v>Eficacia
Eficiencia</v>
          </cell>
        </row>
        <row r="167">
          <cell r="I167" t="str">
            <v xml:space="preserve">Porcentaje de Solicitudes  de préstamo documental atendidas en el período en los plazos establecidos 
</v>
          </cell>
          <cell r="J167" t="str">
            <v xml:space="preserve">Porcentaje de Solicitudes  de préstamo documental atendidas en el período en los plazos establecidos 
</v>
          </cell>
          <cell r="K167" t="str">
            <v xml:space="preserve">Número de  Solicitudes de préstamo documental atendidas en el período en los plazos establecidos. 
</v>
          </cell>
          <cell r="L167" t="str">
            <v xml:space="preserve">Número  de Solicitudes de préstamo documental recibidas en el período. 
</v>
          </cell>
          <cell r="M167" t="str">
            <v xml:space="preserve">Eficacia 
</v>
          </cell>
          <cell r="N167" t="str">
            <v>Oportunidad
Vocación de servicio</v>
          </cell>
        </row>
        <row r="168">
          <cell r="I168" t="str">
            <v xml:space="preserve">Porcentaje de documentos digitalizados y adjuntados en Software de Gestión Documental. </v>
          </cell>
          <cell r="J168" t="str">
            <v xml:space="preserve">Porcentaje de documentos digitalizados y adjuntados en Software de Gestión Documental. </v>
          </cell>
          <cell r="K168" t="str">
            <v>Número de documentos digitalizados y adjuntados en Software de Gestión Documental</v>
          </cell>
          <cell r="L168" t="str">
            <v>Número de documentos  radicados en el periodo</v>
          </cell>
          <cell r="M168" t="str">
            <v xml:space="preserve">Eficacia 
</v>
          </cell>
          <cell r="N168" t="str">
            <v>Oportunidad
Eficiencia</v>
          </cell>
        </row>
        <row r="169">
          <cell r="I169" t="str">
            <v>Porcentaje de documentos radicados y no entregados por las dependencias al Grupo de Correspondencia</v>
          </cell>
          <cell r="J169" t="str">
            <v>Porcentaje de documentos radicados y no entregados por las dependencias al Grupo de Correspondencia</v>
          </cell>
          <cell r="K169" t="str">
            <v xml:space="preserve">1- (Número de documentos entregados a correspondencia para su envío en el período </v>
          </cell>
          <cell r="L169" t="str">
            <v xml:space="preserve"> Total de documentos radicados por las dependencias en el sistema de correspondencia para envío en el período) </v>
          </cell>
          <cell r="M169" t="str">
            <v xml:space="preserve">Eficacia 
</v>
          </cell>
          <cell r="N169" t="str">
            <v xml:space="preserve">Oportunidad
Eficiencia
</v>
          </cell>
        </row>
        <row r="170">
          <cell r="I170" t="e">
            <v>#N/A</v>
          </cell>
          <cell r="J170" t="str">
            <v xml:space="preserve">Porcentaje de Devoluciones de correspondencia en el período 
</v>
          </cell>
          <cell r="K170" t="str">
            <v xml:space="preserve">Número de envíos de correspondencia devueltos en el período. 
</v>
          </cell>
          <cell r="L170" t="str">
            <v xml:space="preserve">Total envíos de correspondencia realizados en el período. 
</v>
          </cell>
          <cell r="M170" t="str">
            <v>Efectividad</v>
          </cell>
          <cell r="N170" t="str">
            <v>Oportunidad
Eficiencia</v>
          </cell>
        </row>
        <row r="171">
          <cell r="I171" t="str">
            <v xml:space="preserve">Porcentaje de solicitudes al almacén atendidas y registradas en el periodo. 
</v>
          </cell>
          <cell r="J171" t="str">
            <v xml:space="preserve">Porcentaje de solicitudes al almacén atendidas y registradas en el periodo. 
</v>
          </cell>
          <cell r="K171" t="str">
            <v xml:space="preserve">No. de solicitudes atendidas por el almacén y registradas en el inventario en el periodo. 
</v>
          </cell>
          <cell r="L171" t="str">
            <v xml:space="preserve">Número de solicitudes recibidas por el almacén en el período 
</v>
          </cell>
          <cell r="M171" t="str">
            <v>Efectividad</v>
          </cell>
          <cell r="N171" t="str">
            <v xml:space="preserve">
Vocación de servicio
Oportunidad</v>
          </cell>
        </row>
        <row r="172">
          <cell r="I172" t="str">
            <v>Número de resmas de papel consumidas por la entidad en cada periodo</v>
          </cell>
          <cell r="J172" t="str">
            <v>Número de resmas de papel consumidas por la entidad en cada periodo</v>
          </cell>
          <cell r="K172" t="str">
            <v>No. de resmas de papel entregadas en el periodo</v>
          </cell>
          <cell r="L172" t="str">
            <v>Promedio mensual del último año de resmas entregadas</v>
          </cell>
          <cell r="M172" t="str">
            <v>Eficiencia</v>
          </cell>
          <cell r="N172" t="str">
            <v>Pertinencia                                
 Eficiencia</v>
          </cell>
        </row>
        <row r="173">
          <cell r="I173" t="str">
            <v xml:space="preserve">Porcentaje de solicitudes de servicios generales atendidas. 
</v>
          </cell>
          <cell r="J173" t="str">
            <v xml:space="preserve">Porcentaje de solicitudes de servicios generales atendidas. 
</v>
          </cell>
          <cell r="K173" t="str">
            <v xml:space="preserve">No. de solicitudes atendidas en el periodo 
</v>
          </cell>
          <cell r="L173" t="str">
            <v xml:space="preserve">No. de solicitudes recibidas en el periodo. 
</v>
          </cell>
          <cell r="M173" t="str">
            <v>Efectividad</v>
          </cell>
          <cell r="N173" t="str">
            <v xml:space="preserve">
Vocación de servicio
Oportunidad</v>
          </cell>
        </row>
        <row r="174">
          <cell r="I174" t="str">
            <v xml:space="preserve">Kilometraje recorrido por el parque automotor en el periodo </v>
          </cell>
          <cell r="J174" t="str">
            <v xml:space="preserve">Kilometraje recorrido por el parque automotor en el periodo </v>
          </cell>
          <cell r="K174" t="str">
            <v>Kilometraje recorrido por el parque automotor en el periodo</v>
          </cell>
          <cell r="L174" t="str">
            <v>Promedio mensual del kilometraje recorrido por el parque automotor</v>
          </cell>
          <cell r="M174" t="str">
            <v>Eficiencia</v>
          </cell>
          <cell r="N174" t="str">
            <v>Eficiencia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sheetName val="AB02"/>
      <sheetName val="DATOS"/>
    </sheetNames>
    <sheetDataSet>
      <sheetData sheetId="0"/>
      <sheetData sheetId="1">
        <row r="26">
          <cell r="B26" t="str">
            <v>Datos</v>
          </cell>
          <cell r="C26" t="str">
            <v>Meta Vigencia</v>
          </cell>
          <cell r="D26" t="str">
            <v>Meta - Rango</v>
          </cell>
        </row>
        <row r="27">
          <cell r="A27" t="str">
            <v>Ene</v>
          </cell>
          <cell r="B27">
            <v>0</v>
          </cell>
          <cell r="C27">
            <v>0</v>
          </cell>
          <cell r="D27">
            <v>0.9</v>
          </cell>
        </row>
        <row r="28">
          <cell r="A28" t="str">
            <v>Feb</v>
          </cell>
          <cell r="B28">
            <v>0</v>
          </cell>
          <cell r="C28">
            <v>0</v>
          </cell>
          <cell r="D28">
            <v>0.9</v>
          </cell>
        </row>
        <row r="29">
          <cell r="A29" t="str">
            <v>Mar</v>
          </cell>
          <cell r="B29">
            <v>1</v>
          </cell>
          <cell r="C29">
            <v>1</v>
          </cell>
          <cell r="D29">
            <v>0.9</v>
          </cell>
        </row>
        <row r="30">
          <cell r="A30" t="str">
            <v>Abr</v>
          </cell>
          <cell r="B30">
            <v>0</v>
          </cell>
          <cell r="C30">
            <v>0</v>
          </cell>
          <cell r="D30">
            <v>0.9</v>
          </cell>
        </row>
        <row r="31">
          <cell r="A31" t="str">
            <v>May</v>
          </cell>
          <cell r="B31">
            <v>0</v>
          </cell>
          <cell r="C31">
            <v>0</v>
          </cell>
          <cell r="D31">
            <v>0.9</v>
          </cell>
        </row>
        <row r="32">
          <cell r="A32" t="str">
            <v>Jun</v>
          </cell>
          <cell r="B32">
            <v>1</v>
          </cell>
          <cell r="C32">
            <v>1</v>
          </cell>
          <cell r="D32">
            <v>0.9</v>
          </cell>
        </row>
        <row r="33">
          <cell r="A33" t="str">
            <v>Jul</v>
          </cell>
          <cell r="B33">
            <v>0</v>
          </cell>
          <cell r="C33">
            <v>0</v>
          </cell>
          <cell r="D33">
            <v>0.9</v>
          </cell>
        </row>
        <row r="34">
          <cell r="A34" t="str">
            <v>Ago</v>
          </cell>
          <cell r="B34">
            <v>0</v>
          </cell>
          <cell r="C34">
            <v>0</v>
          </cell>
          <cell r="D34">
            <v>0.9</v>
          </cell>
        </row>
        <row r="35">
          <cell r="A35" t="str">
            <v>Sep</v>
          </cell>
          <cell r="B35">
            <v>1</v>
          </cell>
          <cell r="C35">
            <v>1</v>
          </cell>
          <cell r="D35">
            <v>0.9</v>
          </cell>
        </row>
        <row r="36">
          <cell r="A36" t="str">
            <v>Oct</v>
          </cell>
          <cell r="B36">
            <v>0</v>
          </cell>
          <cell r="C36">
            <v>0</v>
          </cell>
          <cell r="D36">
            <v>0.9</v>
          </cell>
        </row>
        <row r="37">
          <cell r="A37" t="str">
            <v>Nov</v>
          </cell>
          <cell r="B37">
            <v>0</v>
          </cell>
          <cell r="C37">
            <v>0</v>
          </cell>
          <cell r="D37">
            <v>0.9</v>
          </cell>
        </row>
        <row r="38">
          <cell r="A38" t="str">
            <v>Dic</v>
          </cell>
          <cell r="B38">
            <v>1</v>
          </cell>
          <cell r="C38">
            <v>1</v>
          </cell>
          <cell r="D38">
            <v>0.9</v>
          </cell>
        </row>
        <row r="39">
          <cell r="A39" t="str">
            <v>Total</v>
          </cell>
          <cell r="B39">
            <v>1</v>
          </cell>
          <cell r="C39">
            <v>1</v>
          </cell>
          <cell r="D39">
            <v>0.90000000000000024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sheetName val="AB03"/>
      <sheetName val="DATOS"/>
    </sheetNames>
    <sheetDataSet>
      <sheetData sheetId="0"/>
      <sheetData sheetId="1">
        <row r="26">
          <cell r="B26" t="str">
            <v>Datos</v>
          </cell>
          <cell r="C26" t="str">
            <v>Meta Vigencia</v>
          </cell>
          <cell r="D26" t="str">
            <v>Meta - Rango</v>
          </cell>
        </row>
        <row r="27">
          <cell r="A27" t="str">
            <v>Ene</v>
          </cell>
          <cell r="B27">
            <v>0</v>
          </cell>
          <cell r="C27">
            <v>0</v>
          </cell>
          <cell r="D27">
            <v>0.9</v>
          </cell>
        </row>
        <row r="28">
          <cell r="A28" t="str">
            <v>Feb</v>
          </cell>
          <cell r="B28">
            <v>0</v>
          </cell>
          <cell r="C28">
            <v>0</v>
          </cell>
          <cell r="D28">
            <v>0.9</v>
          </cell>
        </row>
        <row r="29">
          <cell r="A29" t="str">
            <v>Mar</v>
          </cell>
          <cell r="B29">
            <v>1</v>
          </cell>
          <cell r="C29">
            <v>1</v>
          </cell>
          <cell r="D29">
            <v>0.9</v>
          </cell>
        </row>
        <row r="30">
          <cell r="A30" t="str">
            <v>Abr</v>
          </cell>
          <cell r="B30">
            <v>0</v>
          </cell>
          <cell r="C30">
            <v>0</v>
          </cell>
          <cell r="D30">
            <v>0.9</v>
          </cell>
        </row>
        <row r="31">
          <cell r="A31" t="str">
            <v>May</v>
          </cell>
          <cell r="B31">
            <v>0</v>
          </cell>
          <cell r="C31">
            <v>0</v>
          </cell>
          <cell r="D31">
            <v>0.9</v>
          </cell>
        </row>
        <row r="32">
          <cell r="A32" t="str">
            <v>Jun</v>
          </cell>
          <cell r="B32">
            <v>1</v>
          </cell>
          <cell r="C32">
            <v>1</v>
          </cell>
          <cell r="D32">
            <v>0.9</v>
          </cell>
        </row>
        <row r="33">
          <cell r="A33" t="str">
            <v>Jul</v>
          </cell>
          <cell r="B33">
            <v>0</v>
          </cell>
          <cell r="C33">
            <v>0</v>
          </cell>
          <cell r="D33">
            <v>0.9</v>
          </cell>
        </row>
        <row r="34">
          <cell r="A34" t="str">
            <v>Ago</v>
          </cell>
          <cell r="B34">
            <v>0</v>
          </cell>
          <cell r="C34">
            <v>0</v>
          </cell>
          <cell r="D34">
            <v>0.9</v>
          </cell>
        </row>
        <row r="35">
          <cell r="A35" t="str">
            <v>Sep</v>
          </cell>
          <cell r="B35">
            <v>1</v>
          </cell>
          <cell r="C35">
            <v>1</v>
          </cell>
          <cell r="D35">
            <v>0.9</v>
          </cell>
        </row>
        <row r="36">
          <cell r="A36" t="str">
            <v>Oct</v>
          </cell>
          <cell r="B36">
            <v>0</v>
          </cell>
          <cell r="C36">
            <v>0</v>
          </cell>
          <cell r="D36">
            <v>0.9</v>
          </cell>
        </row>
        <row r="37">
          <cell r="A37" t="str">
            <v>Nov</v>
          </cell>
          <cell r="B37">
            <v>0</v>
          </cell>
          <cell r="C37">
            <v>0</v>
          </cell>
          <cell r="D37">
            <v>0.9</v>
          </cell>
        </row>
        <row r="38">
          <cell r="A38" t="str">
            <v>Dic</v>
          </cell>
          <cell r="B38">
            <v>1</v>
          </cell>
          <cell r="C38">
            <v>1</v>
          </cell>
          <cell r="D38">
            <v>0.9</v>
          </cell>
        </row>
        <row r="39">
          <cell r="A39" t="str">
            <v>Total</v>
          </cell>
          <cell r="B39">
            <v>1</v>
          </cell>
          <cell r="C39">
            <v>1</v>
          </cell>
          <cell r="D39">
            <v>0.90000000000000024</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D0E70-9BA8-43BC-8B3E-62718C50DD0A}">
  <sheetPr codeName="Hoja1"/>
  <dimension ref="A1:Y100"/>
  <sheetViews>
    <sheetView view="pageBreakPreview" topLeftCell="A88" zoomScale="126" zoomScaleNormal="130" zoomScaleSheetLayoutView="126" workbookViewId="0">
      <selection activeCell="M109" sqref="M109"/>
    </sheetView>
  </sheetViews>
  <sheetFormatPr baseColWidth="10" defaultColWidth="4.625" defaultRowHeight="21" custom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&lt;PROC_OBJET_1&gt;&lt;PROC_OBJET_2&gt;&lt;PROC_OBJET_3&gt;</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&lt;PAG_ACTV_1&gt;&lt;PAG_ACTV_2&gt;&lt;PAG_ACTV_3&gt;</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16</v>
      </c>
      <c r="D11" s="121"/>
      <c r="E11" s="168"/>
      <c r="F11" s="169" t="s">
        <v>17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22</v>
      </c>
      <c r="D13" s="195"/>
      <c r="E13" s="195"/>
      <c r="F13" s="175"/>
      <c r="G13" s="176"/>
      <c r="H13" s="176"/>
      <c r="I13" s="176"/>
      <c r="J13" s="176"/>
      <c r="K13" s="176"/>
      <c r="L13" s="176"/>
      <c r="M13" s="177"/>
      <c r="N13" s="196" t="s">
        <v>23</v>
      </c>
      <c r="O13" s="197"/>
      <c r="P13" s="197"/>
      <c r="Q13" s="198"/>
      <c r="R13" s="199" t="s">
        <v>24</v>
      </c>
      <c r="S13" s="200"/>
      <c r="T13" s="201"/>
      <c r="U13" s="202" t="s">
        <v>25</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33</v>
      </c>
      <c r="B16" s="228" t="s">
        <v>34</v>
      </c>
      <c r="C16" s="229"/>
      <c r="D16" s="228" t="s">
        <v>35</v>
      </c>
      <c r="E16" s="229"/>
      <c r="F16" s="205" t="s">
        <v>36</v>
      </c>
      <c r="G16" s="206"/>
      <c r="H16" s="206"/>
      <c r="I16" s="206"/>
      <c r="J16" s="214" t="s">
        <v>37</v>
      </c>
      <c r="K16" s="214"/>
      <c r="L16" s="214"/>
      <c r="M16" s="214"/>
      <c r="N16" s="215" t="s">
        <v>38</v>
      </c>
      <c r="O16" s="216"/>
      <c r="P16" s="216"/>
      <c r="Q16" s="216"/>
      <c r="R16" s="217"/>
      <c r="S16" s="205" t="s">
        <v>39</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41</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43</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22" t="s">
        <v>50</v>
      </c>
      <c r="D22" s="22" t="s">
        <v>51</v>
      </c>
      <c r="E22" s="22" t="s">
        <v>52</v>
      </c>
      <c r="F22" s="245" t="s">
        <v>53</v>
      </c>
      <c r="G22" s="245"/>
      <c r="H22" s="245"/>
      <c r="I22" s="22" t="s">
        <v>54</v>
      </c>
      <c r="J22" s="245" t="s">
        <v>55</v>
      </c>
      <c r="K22" s="245"/>
      <c r="L22" s="245"/>
      <c r="M22" s="21"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t="s">
        <v>64</v>
      </c>
      <c r="D23" s="4" t="s">
        <v>65</v>
      </c>
      <c r="E23" s="4" t="s">
        <v>66</v>
      </c>
      <c r="F23" s="237" t="s">
        <v>67</v>
      </c>
      <c r="G23" s="238"/>
      <c r="H23" s="239"/>
      <c r="I23" s="4" t="s">
        <v>68</v>
      </c>
      <c r="J23" s="237" t="s">
        <v>69</v>
      </c>
      <c r="K23" s="238"/>
      <c r="L23" s="239"/>
      <c r="M23" s="4" t="s">
        <v>70</v>
      </c>
      <c r="N23" s="237" t="s">
        <v>71</v>
      </c>
      <c r="O23" s="239"/>
      <c r="P23" s="237" t="s">
        <v>72</v>
      </c>
      <c r="Q23" s="238"/>
      <c r="R23" s="239"/>
      <c r="S23" s="237" t="s">
        <v>73</v>
      </c>
      <c r="T23" s="239"/>
      <c r="U23" s="237" t="s">
        <v>74</v>
      </c>
      <c r="V23" s="239"/>
      <c r="W23" s="5" t="s">
        <v>75</v>
      </c>
      <c r="X23" s="5">
        <f>SUM(C23:W23)</f>
        <v>0</v>
      </c>
      <c r="Y23" s="23"/>
    </row>
    <row r="24" spans="1:25" ht="18.95" customHeight="1" thickBot="1">
      <c r="A24" s="260" t="s">
        <v>76</v>
      </c>
      <c r="B24" s="261"/>
      <c r="C24" s="19" t="s">
        <v>77</v>
      </c>
      <c r="D24" s="19" t="s">
        <v>78</v>
      </c>
      <c r="E24" s="19" t="s">
        <v>79</v>
      </c>
      <c r="F24" s="246" t="s">
        <v>80</v>
      </c>
      <c r="G24" s="246"/>
      <c r="H24" s="246"/>
      <c r="I24" s="19" t="s">
        <v>81</v>
      </c>
      <c r="J24" s="246" t="s">
        <v>82</v>
      </c>
      <c r="K24" s="246"/>
      <c r="L24" s="246"/>
      <c r="M24" s="19" t="s">
        <v>83</v>
      </c>
      <c r="N24" s="246" t="s">
        <v>84</v>
      </c>
      <c r="O24" s="246"/>
      <c r="P24" s="246" t="s">
        <v>85</v>
      </c>
      <c r="Q24" s="246"/>
      <c r="R24" s="246"/>
      <c r="S24" s="246" t="s">
        <v>86</v>
      </c>
      <c r="T24" s="246"/>
      <c r="U24" s="246" t="s">
        <v>87</v>
      </c>
      <c r="V24" s="246"/>
      <c r="W24" s="6" t="s">
        <v>88</v>
      </c>
      <c r="X24" s="6">
        <f>SUM(C24:W24)</f>
        <v>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21" t="s">
        <v>91</v>
      </c>
      <c r="C26" s="21" t="s">
        <v>92</v>
      </c>
      <c r="D26" s="8" t="s">
        <v>93</v>
      </c>
      <c r="E26" s="20"/>
      <c r="F26" s="20"/>
      <c r="G26" s="247"/>
      <c r="H26" s="247"/>
      <c r="I26" s="247"/>
      <c r="J26" s="247"/>
      <c r="K26" s="247"/>
      <c r="L26" s="247"/>
      <c r="M26" s="247"/>
      <c r="N26" s="247"/>
      <c r="O26" s="247"/>
      <c r="P26" s="247"/>
      <c r="Q26" s="247"/>
      <c r="R26" s="249"/>
      <c r="S26" s="249"/>
      <c r="T26" s="249"/>
      <c r="U26" s="249"/>
      <c r="V26" s="249"/>
      <c r="W26" s="247"/>
      <c r="X26" s="250"/>
      <c r="Y26" s="23"/>
    </row>
    <row r="27" spans="1:25" ht="17.649999999999999" customHeight="1">
      <c r="A27" s="9" t="s">
        <v>94</v>
      </c>
      <c r="B27" s="10">
        <f>IF(ISERROR($C$23/$C$24),0,$C$23/$C$24)</f>
        <v>0</v>
      </c>
      <c r="C27" s="10">
        <f t="shared" ref="C27:C35" si="0">IF(B27=0,0,100%)</f>
        <v>0</v>
      </c>
      <c r="D27" s="10" t="str">
        <f>$D$16</f>
        <v>&lt;RANGO_MET&gt;</v>
      </c>
      <c r="E27" s="32"/>
      <c r="F27" s="32"/>
      <c r="G27" s="248"/>
      <c r="H27" s="248"/>
      <c r="I27" s="251"/>
      <c r="J27" s="251"/>
      <c r="K27" s="33"/>
      <c r="L27" s="34"/>
      <c r="M27" s="248"/>
      <c r="N27" s="248"/>
      <c r="O27" s="248"/>
      <c r="P27" s="248"/>
      <c r="Q27" s="248"/>
      <c r="R27" s="252"/>
      <c r="S27" s="252"/>
      <c r="T27" s="252"/>
      <c r="U27" s="252"/>
      <c r="V27" s="252"/>
      <c r="W27" s="253"/>
      <c r="X27" s="254"/>
      <c r="Y27" s="23"/>
    </row>
    <row r="28" spans="1:25" ht="17.649999999999999" customHeight="1">
      <c r="A28" s="9" t="s">
        <v>95</v>
      </c>
      <c r="B28" s="10">
        <f>IF(ISERROR($D$23/$D$24),0,$D$23/$D$24)</f>
        <v>0</v>
      </c>
      <c r="C28" s="10">
        <f t="shared" si="0"/>
        <v>0</v>
      </c>
      <c r="D28" s="10" t="str">
        <f t="shared" ref="D28:D38" si="1">$D$16</f>
        <v>&lt;RANGO_MET&gt;</v>
      </c>
      <c r="E28" s="32"/>
      <c r="F28" s="32"/>
      <c r="G28" s="251"/>
      <c r="H28" s="251"/>
      <c r="I28" s="251"/>
      <c r="J28" s="251"/>
      <c r="K28" s="35"/>
      <c r="L28" s="33"/>
      <c r="M28" s="251"/>
      <c r="N28" s="251"/>
      <c r="O28" s="251"/>
      <c r="P28" s="251"/>
      <c r="Q28" s="251"/>
      <c r="R28" s="252"/>
      <c r="S28" s="252"/>
      <c r="T28" s="252"/>
      <c r="U28" s="252"/>
      <c r="V28" s="252"/>
      <c r="W28" s="253"/>
      <c r="X28" s="254"/>
      <c r="Y28" s="23"/>
    </row>
    <row r="29" spans="1:25" ht="17.649999999999999" customHeight="1">
      <c r="A29" s="9" t="s">
        <v>96</v>
      </c>
      <c r="B29" s="10">
        <f>IF(ISERROR($E$23/$E$24),0,$E$23/$E$24)</f>
        <v>0</v>
      </c>
      <c r="C29" s="10">
        <f t="shared" si="0"/>
        <v>0</v>
      </c>
      <c r="D29" s="10" t="str">
        <f t="shared" si="1"/>
        <v>&lt;RANGO_MET&gt;</v>
      </c>
      <c r="E29" s="32"/>
      <c r="F29" s="32"/>
      <c r="G29" s="251"/>
      <c r="H29" s="251"/>
      <c r="I29" s="251"/>
      <c r="J29" s="251"/>
      <c r="K29" s="35"/>
      <c r="L29" s="33"/>
      <c r="M29" s="251"/>
      <c r="N29" s="251"/>
      <c r="O29" s="251"/>
      <c r="P29" s="251"/>
      <c r="Q29" s="251"/>
      <c r="R29" s="252"/>
      <c r="S29" s="252"/>
      <c r="T29" s="252"/>
      <c r="U29" s="252"/>
      <c r="V29" s="252"/>
      <c r="W29" s="253"/>
      <c r="X29" s="254"/>
      <c r="Y29" s="23"/>
    </row>
    <row r="30" spans="1:25" ht="17.649999999999999" customHeight="1">
      <c r="A30" s="9" t="s">
        <v>97</v>
      </c>
      <c r="B30" s="10">
        <f>IF(ISERROR($F$23/$F$24),0,$F$23/$F$24)</f>
        <v>0</v>
      </c>
      <c r="C30" s="10">
        <f t="shared" si="0"/>
        <v>0</v>
      </c>
      <c r="D30" s="10" t="str">
        <f t="shared" si="1"/>
        <v>&lt;RANGO_MET&gt;</v>
      </c>
      <c r="E30" s="32"/>
      <c r="F30" s="32"/>
      <c r="G30" s="251"/>
      <c r="H30" s="251"/>
      <c r="I30" s="251"/>
      <c r="J30" s="251"/>
      <c r="K30" s="35"/>
      <c r="L30" s="33"/>
      <c r="M30" s="251"/>
      <c r="N30" s="251"/>
      <c r="O30" s="251"/>
      <c r="P30" s="251"/>
      <c r="Q30" s="251"/>
      <c r="R30" s="252"/>
      <c r="S30" s="252"/>
      <c r="T30" s="252"/>
      <c r="U30" s="252"/>
      <c r="V30" s="252"/>
      <c r="W30" s="253"/>
      <c r="X30" s="254"/>
      <c r="Y30" s="23"/>
    </row>
    <row r="31" spans="1:25" ht="17.649999999999999" customHeight="1">
      <c r="A31" s="9" t="s">
        <v>98</v>
      </c>
      <c r="B31" s="10">
        <f>IF(ISERROR($I$23/$I$24),0,$I$23/$I$24)</f>
        <v>0</v>
      </c>
      <c r="C31" s="10">
        <f t="shared" si="0"/>
        <v>0</v>
      </c>
      <c r="D31" s="10" t="str">
        <f t="shared" si="1"/>
        <v>&lt;RANGO_MET&gt;</v>
      </c>
      <c r="E31" s="32"/>
      <c r="F31" s="32"/>
      <c r="G31" s="251"/>
      <c r="H31" s="251"/>
      <c r="I31" s="251"/>
      <c r="J31" s="251"/>
      <c r="K31" s="35"/>
      <c r="L31" s="33"/>
      <c r="M31" s="251"/>
      <c r="N31" s="251"/>
      <c r="O31" s="251"/>
      <c r="P31" s="251"/>
      <c r="Q31" s="251"/>
      <c r="R31" s="252"/>
      <c r="S31" s="252"/>
      <c r="T31" s="252"/>
      <c r="U31" s="252"/>
      <c r="V31" s="252"/>
      <c r="W31" s="253"/>
      <c r="X31" s="254"/>
      <c r="Y31" s="23"/>
    </row>
    <row r="32" spans="1:25" ht="17.649999999999999" customHeight="1">
      <c r="A32" s="9" t="s">
        <v>99</v>
      </c>
      <c r="B32" s="10">
        <f>IF(ISERROR($J$23/$J$24),0,$J$23/$J$24)</f>
        <v>0</v>
      </c>
      <c r="C32" s="10">
        <f t="shared" si="0"/>
        <v>0</v>
      </c>
      <c r="D32" s="10" t="str">
        <f t="shared" si="1"/>
        <v>&lt;RANGO_MET&gt;</v>
      </c>
      <c r="E32" s="32"/>
      <c r="F32" s="32"/>
      <c r="G32" s="251"/>
      <c r="H32" s="251"/>
      <c r="I32" s="251"/>
      <c r="J32" s="251"/>
      <c r="K32" s="35"/>
      <c r="L32" s="33"/>
      <c r="M32" s="251"/>
      <c r="N32" s="251"/>
      <c r="O32" s="251"/>
      <c r="P32" s="251"/>
      <c r="Q32" s="251"/>
      <c r="R32" s="252"/>
      <c r="S32" s="252"/>
      <c r="T32" s="252"/>
      <c r="U32" s="252"/>
      <c r="V32" s="252"/>
      <c r="W32" s="253"/>
      <c r="X32" s="254"/>
      <c r="Y32" s="23"/>
    </row>
    <row r="33" spans="1:25" ht="17.649999999999999" customHeight="1">
      <c r="A33" s="9" t="s">
        <v>100</v>
      </c>
      <c r="B33" s="10">
        <f>IF(ISERROR($M$23/$M$24),0,$M$23/$M$24)</f>
        <v>0</v>
      </c>
      <c r="C33" s="10">
        <f t="shared" si="0"/>
        <v>0</v>
      </c>
      <c r="D33" s="10" t="str">
        <f t="shared" si="1"/>
        <v>&lt;RANGO_MET&gt;</v>
      </c>
      <c r="E33" s="32"/>
      <c r="F33" s="32"/>
      <c r="G33" s="251"/>
      <c r="H33" s="251"/>
      <c r="I33" s="251"/>
      <c r="J33" s="251"/>
      <c r="K33" s="35"/>
      <c r="L33" s="33"/>
      <c r="M33" s="251"/>
      <c r="N33" s="251"/>
      <c r="O33" s="251"/>
      <c r="P33" s="251"/>
      <c r="Q33" s="251"/>
      <c r="R33" s="252"/>
      <c r="S33" s="252"/>
      <c r="T33" s="252"/>
      <c r="U33" s="252"/>
      <c r="V33" s="252"/>
      <c r="W33" s="253"/>
      <c r="X33" s="254"/>
      <c r="Y33" s="23"/>
    </row>
    <row r="34" spans="1:25" ht="17.649999999999999" customHeight="1">
      <c r="A34" s="9" t="s">
        <v>101</v>
      </c>
      <c r="B34" s="10">
        <f>IF(ISERROR($N$23/$N$24),0,$N$23/$N$24)</f>
        <v>0</v>
      </c>
      <c r="C34" s="10">
        <f t="shared" si="0"/>
        <v>0</v>
      </c>
      <c r="D34" s="10" t="str">
        <f t="shared" si="1"/>
        <v>&lt;RANGO_MET&gt;</v>
      </c>
      <c r="E34" s="32"/>
      <c r="F34" s="32"/>
      <c r="G34" s="251"/>
      <c r="H34" s="251"/>
      <c r="I34" s="251"/>
      <c r="J34" s="251"/>
      <c r="K34" s="35"/>
      <c r="L34" s="33"/>
      <c r="M34" s="251"/>
      <c r="N34" s="251"/>
      <c r="O34" s="251"/>
      <c r="P34" s="251"/>
      <c r="Q34" s="251"/>
      <c r="R34" s="252"/>
      <c r="S34" s="252"/>
      <c r="T34" s="252"/>
      <c r="U34" s="252"/>
      <c r="V34" s="252"/>
      <c r="W34" s="253"/>
      <c r="X34" s="254"/>
      <c r="Y34" s="23"/>
    </row>
    <row r="35" spans="1:25" ht="17.649999999999999" customHeight="1">
      <c r="A35" s="9" t="s">
        <v>102</v>
      </c>
      <c r="B35" s="10">
        <f>IF(ISERROR($P$23/$P$24),0,$P$23/$P$24)</f>
        <v>0</v>
      </c>
      <c r="C35" s="10">
        <f t="shared" si="0"/>
        <v>0</v>
      </c>
      <c r="D35" s="10" t="str">
        <f t="shared" si="1"/>
        <v>&lt;RANGO_MET&gt;</v>
      </c>
      <c r="E35" s="32"/>
      <c r="F35" s="32"/>
      <c r="G35" s="251"/>
      <c r="H35" s="251"/>
      <c r="I35" s="251"/>
      <c r="J35" s="251"/>
      <c r="K35" s="35"/>
      <c r="L35" s="33"/>
      <c r="M35" s="251"/>
      <c r="N35" s="251"/>
      <c r="O35" s="251"/>
      <c r="P35" s="251"/>
      <c r="Q35" s="251"/>
      <c r="R35" s="252"/>
      <c r="S35" s="252"/>
      <c r="T35" s="252"/>
      <c r="U35" s="252"/>
      <c r="V35" s="252"/>
      <c r="W35" s="253"/>
      <c r="X35" s="254"/>
      <c r="Y35" s="23"/>
    </row>
    <row r="36" spans="1:25" ht="17.649999999999999" customHeight="1">
      <c r="A36" s="9" t="s">
        <v>103</v>
      </c>
      <c r="B36" s="10">
        <f>IF(ISERROR($S$23/$S$24),0,$S$23/$S$24)</f>
        <v>0</v>
      </c>
      <c r="C36" s="10">
        <f t="shared" ref="C36:C38" si="2">IF(B36=0,0,100%)</f>
        <v>0</v>
      </c>
      <c r="D36" s="10" t="str">
        <f t="shared" si="1"/>
        <v>&lt;RANGO_MET&gt;</v>
      </c>
      <c r="E36" s="32"/>
      <c r="F36" s="32"/>
      <c r="G36" s="251"/>
      <c r="H36" s="251"/>
      <c r="I36" s="251"/>
      <c r="J36" s="251"/>
      <c r="K36" s="35"/>
      <c r="L36" s="33"/>
      <c r="M36" s="251"/>
      <c r="N36" s="251"/>
      <c r="O36" s="251"/>
      <c r="P36" s="251"/>
      <c r="Q36" s="251"/>
      <c r="R36" s="252"/>
      <c r="S36" s="252"/>
      <c r="T36" s="252"/>
      <c r="U36" s="252"/>
      <c r="V36" s="252"/>
      <c r="W36" s="253"/>
      <c r="X36" s="254"/>
      <c r="Y36" s="23"/>
    </row>
    <row r="37" spans="1:25" ht="17.649999999999999" customHeight="1">
      <c r="A37" s="9" t="s">
        <v>104</v>
      </c>
      <c r="B37" s="10">
        <f>IF(ISERROR($U$23/$U$24),0,$U$23/$U$24)</f>
        <v>0</v>
      </c>
      <c r="C37" s="10">
        <f t="shared" si="2"/>
        <v>0</v>
      </c>
      <c r="D37" s="10" t="str">
        <f t="shared" si="1"/>
        <v>&lt;RANGO_MET&gt;</v>
      </c>
      <c r="E37" s="32"/>
      <c r="F37" s="32"/>
      <c r="G37" s="251"/>
      <c r="H37" s="251"/>
      <c r="I37" s="251"/>
      <c r="J37" s="251"/>
      <c r="K37" s="35"/>
      <c r="L37" s="33"/>
      <c r="M37" s="251"/>
      <c r="N37" s="251"/>
      <c r="O37" s="251"/>
      <c r="P37" s="251"/>
      <c r="Q37" s="251"/>
      <c r="R37" s="252"/>
      <c r="S37" s="252"/>
      <c r="T37" s="252"/>
      <c r="U37" s="252"/>
      <c r="V37" s="252"/>
      <c r="W37" s="253"/>
      <c r="X37" s="254"/>
      <c r="Y37" s="23"/>
    </row>
    <row r="38" spans="1:25" ht="17.649999999999999" customHeight="1" thickBot="1">
      <c r="A38" s="27" t="s">
        <v>105</v>
      </c>
      <c r="B38" s="28">
        <f>IF(ISERROR($W$23/$W$24),0,$W$23/$W$24)</f>
        <v>0</v>
      </c>
      <c r="C38" s="28">
        <f t="shared" si="2"/>
        <v>0</v>
      </c>
      <c r="D38" s="28" t="str">
        <f t="shared" si="1"/>
        <v>&lt;RANGO_MET&gt;</v>
      </c>
      <c r="E38" s="32"/>
      <c r="F38" s="32"/>
      <c r="G38" s="32"/>
      <c r="H38" s="32"/>
      <c r="I38" s="32"/>
      <c r="J38" s="32"/>
      <c r="K38" s="35"/>
      <c r="L38" s="33"/>
      <c r="M38" s="32"/>
      <c r="N38" s="32"/>
      <c r="O38" s="32"/>
      <c r="P38" s="32"/>
      <c r="Q38" s="32"/>
      <c r="R38" s="255"/>
      <c r="S38" s="255"/>
      <c r="T38" s="255"/>
      <c r="U38" s="255"/>
      <c r="V38" s="255"/>
      <c r="W38" s="251"/>
      <c r="X38" s="256"/>
      <c r="Y38" s="23"/>
    </row>
    <row r="39" spans="1:25" ht="17.25" customHeight="1" thickBot="1">
      <c r="A39" s="29" t="s">
        <v>106</v>
      </c>
      <c r="B39" s="30">
        <f>IF(ISERROR($X$23/$X$24),0,$X$23/$X$24)</f>
        <v>0</v>
      </c>
      <c r="C39" s="30" t="s">
        <v>34</v>
      </c>
      <c r="D39" s="31">
        <f t="shared" ref="D39" si="3">SUM(D27:D38)/12</f>
        <v>0</v>
      </c>
      <c r="E39" s="18"/>
      <c r="F39" s="18"/>
      <c r="G39" s="258"/>
      <c r="H39" s="258"/>
      <c r="I39" s="258"/>
      <c r="J39" s="258"/>
      <c r="K39" s="11"/>
      <c r="L39" s="12"/>
      <c r="M39" s="258"/>
      <c r="N39" s="258"/>
      <c r="O39" s="258"/>
      <c r="P39" s="258"/>
      <c r="Q39" s="258"/>
      <c r="R39" s="257"/>
      <c r="S39" s="257"/>
      <c r="T39" s="257"/>
      <c r="U39" s="257"/>
      <c r="V39" s="257"/>
      <c r="W39" s="258"/>
      <c r="X39" s="259"/>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120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4" spans="1:25" ht="21" customHeight="1">
      <c r="B94" s="36" t="s">
        <v>121</v>
      </c>
    </row>
    <row r="95" spans="1:25" ht="21" customHeight="1">
      <c r="B95" s="36" t="s">
        <v>122</v>
      </c>
    </row>
    <row r="96" spans="1:25" ht="21" customHeight="1">
      <c r="B96" s="36" t="s">
        <v>123</v>
      </c>
    </row>
    <row r="97" spans="2:2" ht="21" customHeight="1">
      <c r="B97" s="36"/>
    </row>
    <row r="98" spans="2:2" ht="21" customHeight="1">
      <c r="B98" s="36" t="s">
        <v>124</v>
      </c>
    </row>
    <row r="99" spans="2:2" ht="21" customHeight="1">
      <c r="B99" s="36" t="s">
        <v>125</v>
      </c>
    </row>
    <row r="100" spans="2:2" ht="21" customHeight="1">
      <c r="B100" s="36" t="s">
        <v>126</v>
      </c>
    </row>
  </sheetData>
  <mergeCells count="164">
    <mergeCell ref="A82:X83"/>
    <mergeCell ref="A84:X84"/>
    <mergeCell ref="A85:X85"/>
    <mergeCell ref="A86:X87"/>
    <mergeCell ref="A88:X92"/>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A74:X75"/>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ignoredErrors>
    <ignoredError sqref="C8:C9"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4AB2-94B7-491B-B314-50577FAF63DB}">
  <dimension ref="A1:I48"/>
  <sheetViews>
    <sheetView workbookViewId="0">
      <pane ySplit="9" topLeftCell="A10" activePane="bottomLeft" state="frozen"/>
      <selection pane="bottomLeft"/>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952</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ht="28.5">
      <c r="A10" s="65"/>
      <c r="B10" s="70"/>
      <c r="C10" s="92" t="s">
        <v>951</v>
      </c>
      <c r="D10" s="93" t="s">
        <v>943</v>
      </c>
      <c r="E10" s="72"/>
      <c r="F10" s="65"/>
      <c r="G10" s="65"/>
    </row>
    <row r="11" spans="1:7" customFormat="1">
      <c r="A11" s="65"/>
      <c r="B11" s="70"/>
      <c r="C11" s="92" t="s">
        <v>957</v>
      </c>
      <c r="D11" s="93" t="s">
        <v>953</v>
      </c>
      <c r="E11" s="72"/>
      <c r="F11" s="65"/>
      <c r="G11" s="65"/>
    </row>
    <row r="12" spans="1:7" customFormat="1" ht="28.5">
      <c r="A12" s="65"/>
      <c r="B12" s="70"/>
      <c r="C12" s="92" t="s">
        <v>962</v>
      </c>
      <c r="D12" s="93" t="s">
        <v>958</v>
      </c>
      <c r="E12" s="72"/>
      <c r="F12" s="71"/>
      <c r="G12" s="65"/>
    </row>
    <row r="13" spans="1:7" customFormat="1" ht="28.5">
      <c r="A13" s="65"/>
      <c r="B13" s="70"/>
      <c r="C13" s="92" t="s">
        <v>967</v>
      </c>
      <c r="D13" s="93" t="s">
        <v>963</v>
      </c>
      <c r="E13" s="72"/>
      <c r="F13" s="71"/>
      <c r="G13" s="65"/>
    </row>
    <row r="14" spans="1:7" customFormat="1">
      <c r="A14" s="65"/>
      <c r="B14" s="70"/>
      <c r="C14" s="92" t="s">
        <v>972</v>
      </c>
      <c r="D14" s="93" t="s">
        <v>968</v>
      </c>
      <c r="E14" s="72"/>
      <c r="F14" s="71"/>
      <c r="G14" s="65"/>
    </row>
    <row r="15" spans="1:7" ht="15" thickBot="1">
      <c r="A15" s="71"/>
      <c r="B15" s="73"/>
      <c r="C15" s="90"/>
      <c r="D15" s="74"/>
      <c r="E15" s="75"/>
      <c r="F15" s="71"/>
    </row>
    <row r="16" spans="1:7" ht="14.25" customHeight="1">
      <c r="A16" s="71"/>
      <c r="B16" s="71"/>
      <c r="C16" s="88"/>
      <c r="D16" s="71"/>
      <c r="E16" s="71"/>
      <c r="F16" s="71"/>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sheetData>
  <mergeCells count="1">
    <mergeCell ref="C7:D8"/>
  </mergeCells>
  <hyperlinks>
    <hyperlink ref="C10" location="'CI04'!A1" display="CI04" xr:uid="{33082F61-5128-46C0-9D1E-DB0011846AFC}"/>
    <hyperlink ref="C11" location="'CI05'!A1" display="CI05" xr:uid="{D463883A-5C90-426C-803B-49D9175928E2}"/>
    <hyperlink ref="C12" location="'CI01'!A1" display="CI01" xr:uid="{82D40E37-0CE4-4CAF-A31D-285ED845C385}"/>
    <hyperlink ref="C13" location="'CI02'!A1" display="CI02" xr:uid="{F7241B7C-5094-4D5D-B675-8C2CBFF013E6}"/>
    <hyperlink ref="C14" location="'CI03'!A1" display="CI03" xr:uid="{DA4AB96B-CEBE-41D5-8567-9C753B4361CA}"/>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96CA-3DDF-4693-AC27-00D1F541B259}">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1263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1282</v>
      </c>
      <c r="D7" s="118"/>
      <c r="E7" s="118"/>
      <c r="F7" s="118"/>
      <c r="G7" s="118"/>
      <c r="H7" s="118"/>
      <c r="I7" s="118"/>
      <c r="J7" s="118"/>
      <c r="K7" s="118"/>
      <c r="L7" s="118"/>
      <c r="M7" s="118"/>
      <c r="N7" s="118"/>
      <c r="O7" s="118"/>
      <c r="P7" s="118"/>
      <c r="Q7" s="118"/>
      <c r="R7" s="118"/>
      <c r="S7" s="118"/>
      <c r="T7" s="118"/>
      <c r="U7" s="118"/>
      <c r="V7" s="118"/>
      <c r="W7" s="118"/>
      <c r="X7" s="119"/>
      <c r="Y7" s="23"/>
    </row>
    <row r="8" spans="1:25" ht="61.5" customHeight="1">
      <c r="A8" s="115" t="s">
        <v>10</v>
      </c>
      <c r="B8" s="116"/>
      <c r="C8" s="120"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e">
        <f>B98&amp;#REF!&amp;B99</f>
        <v>#REF!</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1088</v>
      </c>
      <c r="D11" s="121"/>
      <c r="E11" s="168"/>
      <c r="F11" s="169" t="s">
        <v>1285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1284</v>
      </c>
      <c r="D13" s="195"/>
      <c r="E13" s="195"/>
      <c r="F13" s="175"/>
      <c r="G13" s="176"/>
      <c r="H13" s="176"/>
      <c r="I13" s="176"/>
      <c r="J13" s="176"/>
      <c r="K13" s="176"/>
      <c r="L13" s="176"/>
      <c r="M13" s="177"/>
      <c r="N13" s="196" t="s">
        <v>199</v>
      </c>
      <c r="O13" s="197"/>
      <c r="P13" s="197"/>
      <c r="Q13" s="198"/>
      <c r="R13" s="199" t="s">
        <v>1286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6</v>
      </c>
      <c r="F23" s="237"/>
      <c r="G23" s="238"/>
      <c r="H23" s="239"/>
      <c r="I23" s="4"/>
      <c r="J23" s="237">
        <v>3</v>
      </c>
      <c r="K23" s="238"/>
      <c r="L23" s="239"/>
      <c r="M23" s="4"/>
      <c r="N23" s="237"/>
      <c r="O23" s="239"/>
      <c r="P23" s="237">
        <v>5</v>
      </c>
      <c r="Q23" s="238"/>
      <c r="R23" s="239"/>
      <c r="S23" s="237"/>
      <c r="T23" s="239"/>
      <c r="U23" s="237"/>
      <c r="V23" s="239"/>
      <c r="W23" s="5">
        <v>3</v>
      </c>
      <c r="X23" s="5">
        <f>SUM(C23:W23)</f>
        <v>17</v>
      </c>
      <c r="Y23" s="23"/>
    </row>
    <row r="24" spans="1:25" ht="18.95" customHeight="1" thickBot="1">
      <c r="A24" s="260" t="s">
        <v>76</v>
      </c>
      <c r="B24" s="261"/>
      <c r="C24" s="46">
        <v>0</v>
      </c>
      <c r="D24" s="46">
        <v>0</v>
      </c>
      <c r="E24" s="46">
        <v>6</v>
      </c>
      <c r="F24" s="246">
        <v>0</v>
      </c>
      <c r="G24" s="246"/>
      <c r="H24" s="246"/>
      <c r="I24" s="46">
        <v>0</v>
      </c>
      <c r="J24" s="246">
        <v>3</v>
      </c>
      <c r="K24" s="246"/>
      <c r="L24" s="246"/>
      <c r="M24" s="46">
        <v>0</v>
      </c>
      <c r="N24" s="246">
        <v>0</v>
      </c>
      <c r="O24" s="246"/>
      <c r="P24" s="246">
        <v>5</v>
      </c>
      <c r="Q24" s="246"/>
      <c r="R24" s="246"/>
      <c r="S24" s="246">
        <v>0</v>
      </c>
      <c r="T24" s="246"/>
      <c r="U24" s="246">
        <v>0</v>
      </c>
      <c r="V24" s="246"/>
      <c r="W24" s="6">
        <v>3</v>
      </c>
      <c r="X24" s="6">
        <f>SUM(C24:W24)</f>
        <v>17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1664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1665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1666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1667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6"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1265</v>
      </c>
    </row>
    <row r="95" spans="1:25" ht="21" hidden="1" customHeight="1">
      <c r="B95" s="36" t="s">
        <v>1266</v>
      </c>
    </row>
    <row r="96" spans="1:25" ht="21" hidden="1" customHeight="1">
      <c r="B96" s="36" t="s">
        <v>1267</v>
      </c>
    </row>
    <row r="97" spans="2:2" ht="21" hidden="1" customHeight="1">
      <c r="B97" s="36"/>
    </row>
    <row r="98" spans="2:2" ht="21" hidden="1" customHeight="1">
      <c r="B98" s="36" t="s">
        <v>1283</v>
      </c>
    </row>
    <row r="99" spans="2:2" ht="21" hidden="1" customHeight="1">
      <c r="B99" s="36"/>
    </row>
    <row r="100" spans="2:2" ht="21" hidden="1" customHeight="1"/>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011CC-CCA0-495B-9A4D-2652204FE2D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1263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1328</v>
      </c>
      <c r="D7" s="118"/>
      <c r="E7" s="118"/>
      <c r="F7" s="118"/>
      <c r="G7" s="118"/>
      <c r="H7" s="118"/>
      <c r="I7" s="118"/>
      <c r="J7" s="118"/>
      <c r="K7" s="118"/>
      <c r="L7" s="118"/>
      <c r="M7" s="118"/>
      <c r="N7" s="118"/>
      <c r="O7" s="118"/>
      <c r="P7" s="118"/>
      <c r="Q7" s="118"/>
      <c r="R7" s="118"/>
      <c r="S7" s="118"/>
      <c r="T7" s="118"/>
      <c r="U7" s="118"/>
      <c r="V7" s="118"/>
      <c r="W7" s="118"/>
      <c r="X7" s="119"/>
      <c r="Y7" s="23"/>
    </row>
    <row r="8" spans="1:25" ht="55.5" customHeight="1">
      <c r="A8" s="115" t="s">
        <v>10</v>
      </c>
      <c r="B8" s="116"/>
      <c r="C8" s="120"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de actividades que permiten presentar el avance de la gestión de la Contribución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1330</v>
      </c>
      <c r="D11" s="121"/>
      <c r="E11" s="168"/>
      <c r="F11" s="169" t="s">
        <v>1332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1331</v>
      </c>
      <c r="D13" s="195"/>
      <c r="E13" s="195"/>
      <c r="F13" s="175"/>
      <c r="G13" s="176"/>
      <c r="H13" s="176"/>
      <c r="I13" s="176"/>
      <c r="J13" s="176"/>
      <c r="K13" s="176"/>
      <c r="L13" s="176"/>
      <c r="M13" s="177"/>
      <c r="N13" s="196" t="s">
        <v>132</v>
      </c>
      <c r="O13" s="197"/>
      <c r="P13" s="197"/>
      <c r="Q13" s="198"/>
      <c r="R13" s="199" t="s">
        <v>1333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11</v>
      </c>
      <c r="F23" s="237"/>
      <c r="G23" s="238"/>
      <c r="H23" s="239"/>
      <c r="I23" s="4"/>
      <c r="J23" s="237">
        <v>7</v>
      </c>
      <c r="K23" s="238"/>
      <c r="L23" s="239"/>
      <c r="M23" s="4"/>
      <c r="N23" s="237"/>
      <c r="O23" s="239"/>
      <c r="P23" s="237">
        <v>4</v>
      </c>
      <c r="Q23" s="238"/>
      <c r="R23" s="239"/>
      <c r="S23" s="237"/>
      <c r="T23" s="239"/>
      <c r="U23" s="237"/>
      <c r="V23" s="239"/>
      <c r="W23" s="5">
        <v>5</v>
      </c>
      <c r="X23" s="5">
        <f>SUM(C23:W23)</f>
        <v>27</v>
      </c>
      <c r="Y23" s="23"/>
    </row>
    <row r="24" spans="1:25" ht="18.95" customHeight="1" thickBot="1">
      <c r="A24" s="260" t="s">
        <v>76</v>
      </c>
      <c r="B24" s="261"/>
      <c r="C24" s="46">
        <v>0</v>
      </c>
      <c r="D24" s="46">
        <v>0</v>
      </c>
      <c r="E24" s="46">
        <v>11</v>
      </c>
      <c r="F24" s="246">
        <v>0</v>
      </c>
      <c r="G24" s="246"/>
      <c r="H24" s="246"/>
      <c r="I24" s="46">
        <v>0</v>
      </c>
      <c r="J24" s="246">
        <v>7</v>
      </c>
      <c r="K24" s="246"/>
      <c r="L24" s="246"/>
      <c r="M24" s="46">
        <v>0</v>
      </c>
      <c r="N24" s="246">
        <v>0</v>
      </c>
      <c r="O24" s="246"/>
      <c r="P24" s="246">
        <v>4</v>
      </c>
      <c r="Q24" s="246"/>
      <c r="R24" s="246"/>
      <c r="S24" s="246">
        <v>0</v>
      </c>
      <c r="T24" s="246"/>
      <c r="U24" s="246">
        <v>0</v>
      </c>
      <c r="V24" s="246"/>
      <c r="W24" s="6">
        <v>5</v>
      </c>
      <c r="X24" s="6">
        <f>SUM(C24:W24)</f>
        <v>27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1668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1669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1670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1265</v>
      </c>
    </row>
    <row r="95" spans="1:25" ht="21" hidden="1" customHeight="1">
      <c r="B95" s="36" t="s">
        <v>1266</v>
      </c>
    </row>
    <row r="96" spans="1:25" ht="21" hidden="1" customHeight="1">
      <c r="B96" s="36" t="s">
        <v>1267</v>
      </c>
    </row>
    <row r="97" spans="2:2" ht="21" hidden="1" customHeight="1">
      <c r="B97" s="36"/>
    </row>
    <row r="98" spans="2:2" ht="21" hidden="1" customHeight="1">
      <c r="B98" s="36" t="s">
        <v>1329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9E4E-D15A-42D5-BE26-222233DEF05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9.75" style="1" customWidth="1"/>
    <col min="14" max="14" width="4.5" style="1" customWidth="1"/>
    <col min="15" max="15" width="7"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1263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1334</v>
      </c>
      <c r="D7" s="118"/>
      <c r="E7" s="118"/>
      <c r="F7" s="118"/>
      <c r="G7" s="118"/>
      <c r="H7" s="118"/>
      <c r="I7" s="118"/>
      <c r="J7" s="118"/>
      <c r="K7" s="118"/>
      <c r="L7" s="118"/>
      <c r="M7" s="118"/>
      <c r="N7" s="118"/>
      <c r="O7" s="118"/>
      <c r="P7" s="118"/>
      <c r="Q7" s="118"/>
      <c r="R7" s="118"/>
      <c r="S7" s="118"/>
      <c r="T7" s="118"/>
      <c r="U7" s="118"/>
      <c r="V7" s="118"/>
      <c r="W7" s="118"/>
      <c r="X7" s="119"/>
      <c r="Y7" s="23"/>
    </row>
    <row r="8" spans="1:25" ht="62.25" customHeight="1">
      <c r="A8" s="115" t="s">
        <v>10</v>
      </c>
      <c r="B8" s="116"/>
      <c r="C8" s="120"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Recaudar la Contribución mínimo en un 70%</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1336</v>
      </c>
      <c r="D11" s="121"/>
      <c r="E11" s="168"/>
      <c r="F11" s="169" t="s">
        <v>1338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1337</v>
      </c>
      <c r="D13" s="195"/>
      <c r="E13" s="195"/>
      <c r="F13" s="175"/>
      <c r="G13" s="176"/>
      <c r="H13" s="176"/>
      <c r="I13" s="176"/>
      <c r="J13" s="176"/>
      <c r="K13" s="176"/>
      <c r="L13" s="176"/>
      <c r="M13" s="177"/>
      <c r="N13" s="196" t="s">
        <v>132</v>
      </c>
      <c r="O13" s="197"/>
      <c r="P13" s="197"/>
      <c r="Q13" s="198"/>
      <c r="R13" s="199" t="s">
        <v>1339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0.7</v>
      </c>
      <c r="C16" s="229"/>
      <c r="D16" s="305" t="s">
        <v>258</v>
      </c>
      <c r="E16" s="229"/>
      <c r="F16" s="205" t="s">
        <v>135</v>
      </c>
      <c r="G16" s="206"/>
      <c r="H16" s="206"/>
      <c r="I16" s="206"/>
      <c r="J16" s="214" t="s">
        <v>37</v>
      </c>
      <c r="K16" s="214"/>
      <c r="L16" s="214"/>
      <c r="M16" s="214"/>
      <c r="N16" s="215" t="s">
        <v>259</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46041997376</v>
      </c>
      <c r="N23" s="237">
        <v>46703431138</v>
      </c>
      <c r="O23" s="239"/>
      <c r="P23" s="237"/>
      <c r="Q23" s="238"/>
      <c r="R23" s="239"/>
      <c r="S23" s="237"/>
      <c r="T23" s="239"/>
      <c r="U23" s="237"/>
      <c r="V23" s="239"/>
      <c r="W23" s="5"/>
      <c r="X23" s="5">
        <f>SUM(C23:W23)</f>
        <v>92745428514</v>
      </c>
      <c r="Y23" s="23"/>
    </row>
    <row r="24" spans="1:25" ht="18.95" customHeight="1" thickBot="1">
      <c r="A24" s="260" t="s">
        <v>76</v>
      </c>
      <c r="B24" s="261"/>
      <c r="C24" s="46">
        <v>0</v>
      </c>
      <c r="D24" s="46">
        <v>0</v>
      </c>
      <c r="E24" s="46">
        <v>0</v>
      </c>
      <c r="F24" s="246">
        <v>0</v>
      </c>
      <c r="G24" s="246"/>
      <c r="H24" s="246"/>
      <c r="I24" s="46">
        <v>0</v>
      </c>
      <c r="J24" s="246">
        <v>0</v>
      </c>
      <c r="K24" s="246"/>
      <c r="L24" s="246"/>
      <c r="M24" s="46">
        <v>51011266531</v>
      </c>
      <c r="N24" s="246">
        <v>5106840456</v>
      </c>
      <c r="O24" s="246"/>
      <c r="P24" s="246">
        <v>0</v>
      </c>
      <c r="Q24" s="246"/>
      <c r="R24" s="246"/>
      <c r="S24" s="246">
        <v>0</v>
      </c>
      <c r="T24" s="246"/>
      <c r="U24" s="246">
        <v>0</v>
      </c>
      <c r="V24" s="246"/>
      <c r="W24" s="6">
        <v>0</v>
      </c>
      <c r="X24" s="6">
        <f>SUM(C24:W24)</f>
        <v>56118106987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0.90258487010942712</v>
      </c>
      <c r="C33" s="10">
        <f t="shared" si="0"/>
        <v>1</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9.1452692795852641</v>
      </c>
      <c r="C34" s="10">
        <f t="shared" si="0"/>
        <v>1</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1.6526827702061453</v>
      </c>
      <c r="C39" s="30">
        <v>0.7</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1672</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1673</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1265</v>
      </c>
    </row>
    <row r="95" spans="1:25" ht="21" hidden="1" customHeight="1">
      <c r="B95" s="36" t="s">
        <v>1266</v>
      </c>
    </row>
    <row r="96" spans="1:25" ht="21" hidden="1" customHeight="1">
      <c r="B96" s="36" t="s">
        <v>1267</v>
      </c>
    </row>
    <row r="97" spans="2:2" ht="21" hidden="1" customHeight="1">
      <c r="B97" s="36"/>
    </row>
    <row r="98" spans="2:2" ht="21" hidden="1" customHeight="1">
      <c r="B98" s="36" t="s">
        <v>1335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15539-B053-4864-A691-418591308EF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1030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1066</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Proveer servicios tecnológicos mediante la atención y solución de incidentes, problemas, requerimientos y gestión de cambios  para garantizar  el desarrollo y cumplimiento de las labores de los usuarios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Cumplir con la prestación de  servicios de TI</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1068</v>
      </c>
      <c r="D11" s="121"/>
      <c r="E11" s="168"/>
      <c r="F11" s="169" t="s">
        <v>1070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1069</v>
      </c>
      <c r="D13" s="195"/>
      <c r="E13" s="195"/>
      <c r="F13" s="175"/>
      <c r="G13" s="176"/>
      <c r="H13" s="176"/>
      <c r="I13" s="176"/>
      <c r="J13" s="176"/>
      <c r="K13" s="176"/>
      <c r="L13" s="176"/>
      <c r="M13" s="177"/>
      <c r="N13" s="196" t="s">
        <v>199</v>
      </c>
      <c r="O13" s="197"/>
      <c r="P13" s="197"/>
      <c r="Q13" s="198"/>
      <c r="R13" s="199" t="s">
        <v>1071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6127</v>
      </c>
      <c r="F23" s="237"/>
      <c r="G23" s="238"/>
      <c r="H23" s="239"/>
      <c r="I23" s="4"/>
      <c r="J23" s="237">
        <v>7543</v>
      </c>
      <c r="K23" s="238"/>
      <c r="L23" s="239"/>
      <c r="M23" s="4"/>
      <c r="N23" s="237"/>
      <c r="O23" s="239"/>
      <c r="P23" s="237">
        <v>10107</v>
      </c>
      <c r="Q23" s="238"/>
      <c r="R23" s="239"/>
      <c r="S23" s="237"/>
      <c r="T23" s="239"/>
      <c r="U23" s="237"/>
      <c r="V23" s="239"/>
      <c r="W23" s="5">
        <v>9561</v>
      </c>
      <c r="X23" s="5">
        <f>SUM(C23:W23)</f>
        <v>33338</v>
      </c>
      <c r="Y23" s="23"/>
    </row>
    <row r="24" spans="1:25" ht="18.95" customHeight="1" thickBot="1">
      <c r="A24" s="260" t="s">
        <v>76</v>
      </c>
      <c r="B24" s="261"/>
      <c r="C24" s="46"/>
      <c r="D24" s="46"/>
      <c r="E24" s="46">
        <v>6542</v>
      </c>
      <c r="F24" s="246"/>
      <c r="G24" s="246"/>
      <c r="H24" s="246"/>
      <c r="I24" s="46"/>
      <c r="J24" s="246">
        <v>7948</v>
      </c>
      <c r="K24" s="246"/>
      <c r="L24" s="246"/>
      <c r="M24" s="46"/>
      <c r="N24" s="246"/>
      <c r="O24" s="246"/>
      <c r="P24" s="246">
        <v>10526</v>
      </c>
      <c r="Q24" s="246"/>
      <c r="R24" s="246"/>
      <c r="S24" s="246"/>
      <c r="T24" s="246"/>
      <c r="U24" s="246"/>
      <c r="V24" s="246"/>
      <c r="W24" s="6">
        <v>10536</v>
      </c>
      <c r="X24" s="6">
        <f>SUM(C24:W24)</f>
        <v>35552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0.9365637419749312</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0.94904378459989935</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0.96019380581417446</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0.90746013667425973</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0.93772502250225021</v>
      </c>
      <c r="C39" s="30">
        <v>0.9</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1674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1675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1677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1032</v>
      </c>
    </row>
    <row r="95" spans="1:25" ht="21" hidden="1" customHeight="1">
      <c r="B95" s="36"/>
    </row>
    <row r="96" spans="1:25" ht="21" hidden="1" customHeight="1">
      <c r="B96" s="36"/>
    </row>
    <row r="97" spans="2:2" ht="21" hidden="1" customHeight="1">
      <c r="B97" s="36"/>
    </row>
    <row r="98" spans="2:2" ht="21" hidden="1" customHeight="1">
      <c r="B98" s="36" t="s">
        <v>1067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1539-BADC-4E2C-AE43-FB54E3B69A4B}">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1030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1077</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Proveer servicios tecnológicos mediante la atención y solución de incidentes, problemas, requerimientos y gestión de cambios  para garantizar  el desarrollo y cumplimiento de las labores de los usuarios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las actividades plasmadas en el plan de acción de (FURAG y Autodiagnóstico de MIPG), correspondiente a las políticas de "Gobierno y Seguridad Digital"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1079</v>
      </c>
      <c r="D11" s="121"/>
      <c r="E11" s="168"/>
      <c r="F11" s="169" t="s">
        <v>1080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1081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202</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4</v>
      </c>
      <c r="K23" s="238"/>
      <c r="L23" s="239"/>
      <c r="M23" s="4"/>
      <c r="N23" s="237"/>
      <c r="O23" s="239"/>
      <c r="P23" s="237">
        <v>1</v>
      </c>
      <c r="Q23" s="238"/>
      <c r="R23" s="239"/>
      <c r="S23" s="237"/>
      <c r="T23" s="239"/>
      <c r="U23" s="237"/>
      <c r="V23" s="239"/>
      <c r="W23" s="5">
        <v>8</v>
      </c>
      <c r="X23" s="5">
        <f>SUM(C23:W23)</f>
        <v>13</v>
      </c>
      <c r="Y23" s="23"/>
    </row>
    <row r="24" spans="1:25" ht="18.95" customHeight="1" thickBot="1">
      <c r="A24" s="260" t="s">
        <v>76</v>
      </c>
      <c r="B24" s="261"/>
      <c r="C24" s="46"/>
      <c r="D24" s="46"/>
      <c r="E24" s="46"/>
      <c r="F24" s="246"/>
      <c r="G24" s="246"/>
      <c r="H24" s="246"/>
      <c r="I24" s="46"/>
      <c r="J24" s="246">
        <v>4</v>
      </c>
      <c r="K24" s="246"/>
      <c r="L24" s="246"/>
      <c r="M24" s="46"/>
      <c r="N24" s="246"/>
      <c r="O24" s="246"/>
      <c r="P24" s="246">
        <v>1</v>
      </c>
      <c r="Q24" s="246"/>
      <c r="R24" s="246"/>
      <c r="S24" s="246"/>
      <c r="T24" s="246"/>
      <c r="U24" s="246"/>
      <c r="V24" s="246"/>
      <c r="W24" s="6">
        <v>8</v>
      </c>
      <c r="X24" s="6">
        <f>SUM(C24:W24)</f>
        <v>13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1678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1679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1680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1032</v>
      </c>
    </row>
    <row r="95" spans="1:25" ht="21" hidden="1" customHeight="1">
      <c r="B95" s="36"/>
    </row>
    <row r="96" spans="1:25" ht="21" hidden="1" customHeight="1">
      <c r="B96" s="36"/>
    </row>
    <row r="97" spans="2:2" ht="21" hidden="1" customHeight="1">
      <c r="B97" s="36"/>
    </row>
    <row r="98" spans="2:2" ht="21" hidden="1" customHeight="1">
      <c r="B98" s="36" t="s">
        <v>1078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F155-CFAB-4F6D-B0EB-28174596F048}">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1030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1060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Proveer servicios tecnológicos mediante la atención y solución de incidentes, problemas, requerimientos y gestión de cambios  para garantizar  el desarrollo y cumplimiento de las labores de los usuarios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Gestionar la operación y garantizar el funcionamiento de los componentes tecnológicos desde la Oficina de Tecnologías de la Información para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59.25" customHeight="1">
      <c r="A11" s="160"/>
      <c r="B11" s="161"/>
      <c r="C11" s="120" t="s">
        <v>1062</v>
      </c>
      <c r="D11" s="121"/>
      <c r="E11" s="168"/>
      <c r="F11" s="169" t="s">
        <v>1064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53.25" customHeight="1" thickBot="1">
      <c r="A13" s="162"/>
      <c r="B13" s="163"/>
      <c r="C13" s="195" t="s">
        <v>1063</v>
      </c>
      <c r="D13" s="195"/>
      <c r="E13" s="195"/>
      <c r="F13" s="175"/>
      <c r="G13" s="176"/>
      <c r="H13" s="176"/>
      <c r="I13" s="176"/>
      <c r="J13" s="176"/>
      <c r="K13" s="176"/>
      <c r="L13" s="176"/>
      <c r="M13" s="177"/>
      <c r="N13" s="196" t="s">
        <v>199</v>
      </c>
      <c r="O13" s="197"/>
      <c r="P13" s="197"/>
      <c r="Q13" s="198"/>
      <c r="R13" s="199" t="s">
        <v>1065</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14</v>
      </c>
      <c r="F23" s="237"/>
      <c r="G23" s="238"/>
      <c r="H23" s="239"/>
      <c r="I23" s="4"/>
      <c r="J23" s="237">
        <v>8</v>
      </c>
      <c r="K23" s="238"/>
      <c r="L23" s="239"/>
      <c r="M23" s="4"/>
      <c r="N23" s="237"/>
      <c r="O23" s="239"/>
      <c r="P23" s="237">
        <v>7</v>
      </c>
      <c r="Q23" s="238"/>
      <c r="R23" s="239"/>
      <c r="S23" s="237"/>
      <c r="T23" s="239"/>
      <c r="U23" s="237"/>
      <c r="V23" s="239"/>
      <c r="W23" s="5">
        <v>12</v>
      </c>
      <c r="X23" s="5">
        <f>SUM(C23:W23)</f>
        <v>41</v>
      </c>
      <c r="Y23" s="23"/>
    </row>
    <row r="24" spans="1:25" ht="18.95" customHeight="1" thickBot="1">
      <c r="A24" s="260" t="s">
        <v>76</v>
      </c>
      <c r="B24" s="261"/>
      <c r="C24" s="46"/>
      <c r="D24" s="46"/>
      <c r="E24" s="46">
        <v>16</v>
      </c>
      <c r="F24" s="246"/>
      <c r="G24" s="246"/>
      <c r="H24" s="246"/>
      <c r="I24" s="46"/>
      <c r="J24" s="246">
        <v>8</v>
      </c>
      <c r="K24" s="246"/>
      <c r="L24" s="246"/>
      <c r="M24" s="46"/>
      <c r="N24" s="246"/>
      <c r="O24" s="246"/>
      <c r="P24" s="246">
        <v>7</v>
      </c>
      <c r="Q24" s="246"/>
      <c r="R24" s="246"/>
      <c r="S24" s="246"/>
      <c r="T24" s="246"/>
      <c r="U24" s="246"/>
      <c r="V24" s="246"/>
      <c r="W24" s="6">
        <v>12</v>
      </c>
      <c r="X24" s="6">
        <f>SUM(C24:W24)</f>
        <v>43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0.875</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0.95348837209302328</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1681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1682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1683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1684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1032</v>
      </c>
    </row>
    <row r="95" spans="1:25" ht="21" hidden="1" customHeight="1">
      <c r="B95" s="36"/>
    </row>
    <row r="96" spans="1:25" ht="21" hidden="1" customHeight="1">
      <c r="B96" s="36"/>
    </row>
    <row r="97" spans="2:2" ht="21" hidden="1" customHeight="1">
      <c r="B97" s="36"/>
    </row>
    <row r="98" spans="2:2" ht="21" hidden="1" customHeight="1">
      <c r="B98" s="36" t="s">
        <v>1061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D7A5E-391A-4C53-A925-836A1E8E5BC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1297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1305</v>
      </c>
      <c r="D7" s="118"/>
      <c r="E7" s="118"/>
      <c r="F7" s="118"/>
      <c r="G7" s="118"/>
      <c r="H7" s="118"/>
      <c r="I7" s="118"/>
      <c r="J7" s="118"/>
      <c r="K7" s="118"/>
      <c r="L7" s="118"/>
      <c r="M7" s="118"/>
      <c r="N7" s="118"/>
      <c r="O7" s="118"/>
      <c r="P7" s="118"/>
      <c r="Q7" s="118"/>
      <c r="R7" s="118"/>
      <c r="S7" s="118"/>
      <c r="T7" s="118"/>
      <c r="U7" s="118"/>
      <c r="V7" s="118"/>
      <c r="W7" s="118"/>
      <c r="X7" s="119"/>
      <c r="Y7" s="23"/>
    </row>
    <row r="8" spans="1:25" ht="41.25" customHeight="1">
      <c r="A8" s="115" t="s">
        <v>10</v>
      </c>
      <c r="B8" s="116"/>
      <c r="C8" s="120" t="str">
        <f>B94&amp;B95&amp;B96</f>
        <v>Gestionar eficientemente los recursos financieros de la Superintendencia Nacional de Salud mediante la programación mensual de PAC, las transferencias a la Cuenta Única Nacional y el control de las cuentas bancarias con el fin de garantizar el flujode recursos económicos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Enviar informes de seguimiento del PAC a las áreas responsables de  la ejecución.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1307</v>
      </c>
      <c r="D11" s="121"/>
      <c r="E11" s="168"/>
      <c r="F11" s="169" t="s">
        <v>1308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1309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v>
      </c>
      <c r="F23" s="237"/>
      <c r="G23" s="238"/>
      <c r="H23" s="239"/>
      <c r="I23" s="4"/>
      <c r="J23" s="237">
        <v>3</v>
      </c>
      <c r="K23" s="238"/>
      <c r="L23" s="239"/>
      <c r="M23" s="4"/>
      <c r="N23" s="237"/>
      <c r="O23" s="239"/>
      <c r="P23" s="237">
        <v>3</v>
      </c>
      <c r="Q23" s="238"/>
      <c r="R23" s="239"/>
      <c r="S23" s="237"/>
      <c r="T23" s="239"/>
      <c r="U23" s="237"/>
      <c r="V23" s="239"/>
      <c r="W23" s="5">
        <v>2</v>
      </c>
      <c r="X23" s="5">
        <f>SUM(C23:W23)</f>
        <v>11</v>
      </c>
      <c r="Y23" s="23"/>
    </row>
    <row r="24" spans="1:25" ht="18.95" customHeight="1" thickBot="1">
      <c r="A24" s="260" t="s">
        <v>76</v>
      </c>
      <c r="B24" s="261"/>
      <c r="C24" s="46">
        <v>0</v>
      </c>
      <c r="D24" s="46">
        <v>0</v>
      </c>
      <c r="E24" s="46">
        <v>3</v>
      </c>
      <c r="F24" s="246">
        <v>0</v>
      </c>
      <c r="G24" s="246"/>
      <c r="H24" s="246"/>
      <c r="I24" s="46">
        <v>0</v>
      </c>
      <c r="J24" s="246">
        <v>3</v>
      </c>
      <c r="K24" s="246"/>
      <c r="L24" s="246"/>
      <c r="M24" s="46">
        <v>0</v>
      </c>
      <c r="N24" s="246">
        <v>0</v>
      </c>
      <c r="O24" s="246"/>
      <c r="P24" s="246">
        <v>3</v>
      </c>
      <c r="Q24" s="246"/>
      <c r="R24" s="246"/>
      <c r="S24" s="246">
        <v>0</v>
      </c>
      <c r="T24" s="246"/>
      <c r="U24" s="246">
        <v>0</v>
      </c>
      <c r="V24" s="246"/>
      <c r="W24" s="6">
        <v>2</v>
      </c>
      <c r="X24" s="6">
        <f>SUM(C24:W24)</f>
        <v>11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1685</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1686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1687</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1688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1299</v>
      </c>
    </row>
    <row r="95" spans="1:25" ht="21" hidden="1" customHeight="1">
      <c r="B95" s="36" t="s">
        <v>1300</v>
      </c>
    </row>
    <row r="96" spans="1:25" ht="21" hidden="1" customHeight="1">
      <c r="B96" s="36"/>
    </row>
    <row r="97" spans="2:2" ht="21" hidden="1" customHeight="1">
      <c r="B97" s="36"/>
    </row>
    <row r="98" spans="2:2" ht="21" hidden="1" customHeight="1">
      <c r="B98" s="36" t="s">
        <v>1306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8047-0F41-4B6B-BE1D-55DFC58CD642}">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1297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1298</v>
      </c>
      <c r="D7" s="118"/>
      <c r="E7" s="118"/>
      <c r="F7" s="118"/>
      <c r="G7" s="118"/>
      <c r="H7" s="118"/>
      <c r="I7" s="118"/>
      <c r="J7" s="118"/>
      <c r="K7" s="118"/>
      <c r="L7" s="118"/>
      <c r="M7" s="118"/>
      <c r="N7" s="118"/>
      <c r="O7" s="118"/>
      <c r="P7" s="118"/>
      <c r="Q7" s="118"/>
      <c r="R7" s="118"/>
      <c r="S7" s="118"/>
      <c r="T7" s="118"/>
      <c r="U7" s="118"/>
      <c r="V7" s="118"/>
      <c r="W7" s="118"/>
      <c r="X7" s="119"/>
      <c r="Y7" s="23"/>
    </row>
    <row r="8" spans="1:25" ht="42" customHeight="1">
      <c r="A8" s="115" t="s">
        <v>10</v>
      </c>
      <c r="B8" s="116"/>
      <c r="C8" s="120" t="str">
        <f>B94&amp;B95&amp;B96</f>
        <v>Gestionar eficientemente los recursos financieros de la Superintendencia Nacional de Salud mediante la programación mensual de PAC, las transferencias a la Cuenta Única Nacional y el control de las cuentas bancarias con el fin de garantizar el flujode recursos económicos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Enviar informe  de las comisiones gestionadas, legalizadas y pendientes de legalizar a cada jefe de área.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1302</v>
      </c>
      <c r="D11" s="121"/>
      <c r="E11" s="168"/>
      <c r="F11" s="169" t="s">
        <v>1303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1304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v>
      </c>
      <c r="F23" s="237"/>
      <c r="G23" s="238"/>
      <c r="H23" s="239"/>
      <c r="I23" s="4"/>
      <c r="J23" s="237">
        <v>3</v>
      </c>
      <c r="K23" s="238"/>
      <c r="L23" s="239"/>
      <c r="M23" s="4"/>
      <c r="N23" s="237"/>
      <c r="O23" s="239"/>
      <c r="P23" s="237">
        <v>3</v>
      </c>
      <c r="Q23" s="238"/>
      <c r="R23" s="239"/>
      <c r="S23" s="237"/>
      <c r="T23" s="239"/>
      <c r="U23" s="237"/>
      <c r="V23" s="239"/>
      <c r="W23" s="5">
        <v>3</v>
      </c>
      <c r="X23" s="5">
        <f>SUM(C23:W23)</f>
        <v>12</v>
      </c>
      <c r="Y23" s="23"/>
    </row>
    <row r="24" spans="1:25" ht="18.95" customHeight="1" thickBot="1">
      <c r="A24" s="260" t="s">
        <v>76</v>
      </c>
      <c r="B24" s="261"/>
      <c r="C24" s="46">
        <v>0</v>
      </c>
      <c r="D24" s="46">
        <v>0</v>
      </c>
      <c r="E24" s="46">
        <v>3</v>
      </c>
      <c r="F24" s="246">
        <v>0</v>
      </c>
      <c r="G24" s="246"/>
      <c r="H24" s="246"/>
      <c r="I24" s="46">
        <v>0</v>
      </c>
      <c r="J24" s="246">
        <v>3</v>
      </c>
      <c r="K24" s="246"/>
      <c r="L24" s="246"/>
      <c r="M24" s="46">
        <v>0</v>
      </c>
      <c r="N24" s="246">
        <v>0</v>
      </c>
      <c r="O24" s="246"/>
      <c r="P24" s="246">
        <v>3</v>
      </c>
      <c r="Q24" s="246"/>
      <c r="R24" s="246"/>
      <c r="S24" s="246">
        <v>0</v>
      </c>
      <c r="T24" s="246"/>
      <c r="U24" s="246">
        <v>0</v>
      </c>
      <c r="V24" s="246"/>
      <c r="W24" s="6">
        <v>3</v>
      </c>
      <c r="X24" s="6">
        <f>SUM(C24:W24)</f>
        <v>12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311" t="s">
        <v>110</v>
      </c>
      <c r="B49" s="312"/>
      <c r="C49" s="312"/>
      <c r="D49" s="312"/>
      <c r="E49" s="312"/>
      <c r="F49" s="312"/>
      <c r="G49" s="312"/>
      <c r="H49" s="312"/>
      <c r="I49" s="312"/>
      <c r="J49" s="312"/>
      <c r="K49" s="312"/>
      <c r="L49" s="312"/>
      <c r="M49" s="312"/>
      <c r="N49" s="312"/>
      <c r="O49" s="312"/>
      <c r="P49" s="312"/>
      <c r="Q49" s="312"/>
      <c r="R49" s="312"/>
      <c r="S49" s="312"/>
      <c r="T49" s="312"/>
      <c r="U49" s="312"/>
      <c r="V49" s="312"/>
      <c r="W49" s="312"/>
      <c r="X49" s="313"/>
      <c r="Y49" s="23"/>
    </row>
    <row r="50" spans="1:25" s="16" customFormat="1" ht="30.75" customHeight="1">
      <c r="A50" s="271" t="s">
        <v>1689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1690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1691</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1692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1299</v>
      </c>
    </row>
    <row r="95" spans="1:25" ht="21" hidden="1" customHeight="1">
      <c r="B95" s="36" t="s">
        <v>1300</v>
      </c>
    </row>
    <row r="96" spans="1:25" ht="21" hidden="1" customHeight="1">
      <c r="B96" s="36"/>
    </row>
    <row r="97" spans="2:2" ht="21" hidden="1" customHeight="1">
      <c r="B97" s="36"/>
    </row>
    <row r="98" spans="2:2" ht="21" hidden="1" customHeight="1">
      <c r="B98" s="36" t="s">
        <v>1301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7F068-1FE3-4AF5-ADCD-8B7BC746737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1362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1363</v>
      </c>
      <c r="D7" s="118"/>
      <c r="E7" s="118"/>
      <c r="F7" s="118"/>
      <c r="G7" s="118"/>
      <c r="H7" s="118"/>
      <c r="I7" s="118"/>
      <c r="J7" s="118"/>
      <c r="K7" s="118"/>
      <c r="L7" s="118"/>
      <c r="M7" s="118"/>
      <c r="N7" s="118"/>
      <c r="O7" s="118"/>
      <c r="P7" s="118"/>
      <c r="Q7" s="118"/>
      <c r="R7" s="118"/>
      <c r="S7" s="118"/>
      <c r="T7" s="118"/>
      <c r="U7" s="118"/>
      <c r="V7" s="118"/>
      <c r="W7" s="118"/>
      <c r="X7" s="119"/>
      <c r="Y7" s="23"/>
    </row>
    <row r="8" spans="1:25" ht="62.25" customHeight="1">
      <c r="A8" s="115" t="s">
        <v>10</v>
      </c>
      <c r="B8" s="116"/>
      <c r="C8" s="120" t="str">
        <f>B94&amp;B95&amp;B96</f>
        <v>Verificar el cumplimiento de los objetivos institucionales y sus posibles desviaciones, alineados con el rol de tercera línea y control independiente, a través de la elaboración y presentación de informes de Auditorías Internas de Gestión a planes, programas, proyectos, procesos, procedimientos, actividades y resultados de gestión u otro asunto de la Superintendencia Nacional de Salud, bajo los principios de autocontrol, autogestión y autorregulación, a fin de identificar recomendaciones y hallazgos, contribuyendo al mejoramiento continuo y fortalecimiento institucional.</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Programa Anual de Auditorías Internas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1368</v>
      </c>
      <c r="D11" s="121"/>
      <c r="E11" s="168"/>
      <c r="F11" s="169" t="s">
        <v>1369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1370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1371</v>
      </c>
      <c r="B16" s="228">
        <v>1</v>
      </c>
      <c r="C16" s="229"/>
      <c r="D16" s="228">
        <v>0.9</v>
      </c>
      <c r="E16" s="229"/>
      <c r="F16" s="205" t="s">
        <v>135</v>
      </c>
      <c r="G16" s="206"/>
      <c r="H16" s="206"/>
      <c r="I16" s="206"/>
      <c r="J16" s="214" t="s">
        <v>37</v>
      </c>
      <c r="K16" s="214"/>
      <c r="L16" s="214"/>
      <c r="M16" s="214"/>
      <c r="N16" s="215" t="s">
        <v>136</v>
      </c>
      <c r="O16" s="216"/>
      <c r="P16" s="216"/>
      <c r="Q16" s="216"/>
      <c r="R16" s="217"/>
      <c r="S16" s="205" t="s">
        <v>1372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6</v>
      </c>
      <c r="K23" s="238"/>
      <c r="L23" s="239"/>
      <c r="M23" s="4"/>
      <c r="N23" s="237"/>
      <c r="O23" s="239"/>
      <c r="P23" s="237"/>
      <c r="Q23" s="238"/>
      <c r="R23" s="239"/>
      <c r="S23" s="237"/>
      <c r="T23" s="239"/>
      <c r="U23" s="237"/>
      <c r="V23" s="239"/>
      <c r="W23" s="5">
        <v>5</v>
      </c>
      <c r="X23" s="5">
        <f>SUM(C23:W23)</f>
        <v>11</v>
      </c>
      <c r="Y23" s="23"/>
    </row>
    <row r="24" spans="1:25" ht="18.95" customHeight="1" thickBot="1">
      <c r="A24" s="260" t="s">
        <v>76</v>
      </c>
      <c r="B24" s="261"/>
      <c r="C24" s="46"/>
      <c r="D24" s="46"/>
      <c r="E24" s="46"/>
      <c r="F24" s="246"/>
      <c r="G24" s="246"/>
      <c r="H24" s="246"/>
      <c r="I24" s="46"/>
      <c r="J24" s="246">
        <v>6</v>
      </c>
      <c r="K24" s="246"/>
      <c r="L24" s="246"/>
      <c r="M24" s="46"/>
      <c r="N24" s="246"/>
      <c r="O24" s="246"/>
      <c r="P24" s="246"/>
      <c r="Q24" s="246"/>
      <c r="R24" s="246"/>
      <c r="S24" s="246"/>
      <c r="T24" s="246"/>
      <c r="U24" s="246"/>
      <c r="V24" s="246"/>
      <c r="W24" s="6">
        <v>5</v>
      </c>
      <c r="X24" s="6">
        <f>SUM(C24:W24)</f>
        <v>11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1693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1694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c r="A87" s="289"/>
      <c r="B87" s="290"/>
      <c r="C87" s="290"/>
      <c r="D87" s="290"/>
      <c r="E87" s="290"/>
      <c r="F87" s="290"/>
      <c r="G87" s="290"/>
      <c r="H87" s="290"/>
      <c r="I87" s="290"/>
      <c r="J87" s="290"/>
      <c r="K87" s="290"/>
      <c r="L87" s="290"/>
      <c r="M87" s="290"/>
      <c r="N87" s="290"/>
      <c r="O87" s="290"/>
      <c r="P87" s="290"/>
      <c r="Q87" s="290"/>
      <c r="R87" s="290"/>
      <c r="S87" s="290"/>
      <c r="T87" s="290"/>
      <c r="U87" s="290"/>
      <c r="V87" s="290"/>
      <c r="W87" s="290"/>
      <c r="X87" s="291"/>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1364</v>
      </c>
    </row>
    <row r="95" spans="1:25" ht="21" hidden="1" customHeight="1">
      <c r="B95" s="36" t="s">
        <v>1365</v>
      </c>
    </row>
    <row r="96" spans="1:25" ht="21" hidden="1" customHeight="1">
      <c r="B96" s="36" t="s">
        <v>1366</v>
      </c>
    </row>
    <row r="97" spans="2:2" ht="21" hidden="1" customHeight="1">
      <c r="B97" s="36"/>
    </row>
    <row r="98" spans="2:2" ht="21" hidden="1" customHeight="1">
      <c r="B98" s="36" t="s">
        <v>1367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34DB-6643-454B-B5E7-D84F037E3FA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916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917</v>
      </c>
      <c r="D7" s="118"/>
      <c r="E7" s="118"/>
      <c r="F7" s="118"/>
      <c r="G7" s="118"/>
      <c r="H7" s="118"/>
      <c r="I7" s="118"/>
      <c r="J7" s="118"/>
      <c r="K7" s="118"/>
      <c r="L7" s="118"/>
      <c r="M7" s="118"/>
      <c r="N7" s="118"/>
      <c r="O7" s="118"/>
      <c r="P7" s="118"/>
      <c r="Q7" s="118"/>
      <c r="R7" s="118"/>
      <c r="S7" s="118"/>
      <c r="T7" s="118"/>
      <c r="U7" s="118"/>
      <c r="V7" s="118"/>
      <c r="W7" s="118"/>
      <c r="X7" s="119"/>
      <c r="Y7" s="23"/>
    </row>
    <row r="8" spans="1:25" ht="56.25" customHeight="1">
      <c r="A8" s="115" t="s">
        <v>10</v>
      </c>
      <c r="B8" s="116"/>
      <c r="C8" s="120" t="str">
        <f>B94&amp;B95&amp;B96</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Elaborar demandas, contestaciones y ejercer la actividad procesal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921</v>
      </c>
      <c r="D11" s="121"/>
      <c r="E11" s="168"/>
      <c r="F11" s="169" t="s">
        <v>923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922</v>
      </c>
      <c r="D13" s="195"/>
      <c r="E13" s="195"/>
      <c r="F13" s="175"/>
      <c r="G13" s="176"/>
      <c r="H13" s="176"/>
      <c r="I13" s="176"/>
      <c r="J13" s="176"/>
      <c r="K13" s="176"/>
      <c r="L13" s="176"/>
      <c r="M13" s="177"/>
      <c r="N13" s="196" t="s">
        <v>132</v>
      </c>
      <c r="O13" s="197"/>
      <c r="P13" s="197"/>
      <c r="Q13" s="198"/>
      <c r="R13" s="199" t="s">
        <v>924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305" t="s">
        <v>258</v>
      </c>
      <c r="E16" s="229"/>
      <c r="F16" s="205" t="s">
        <v>246</v>
      </c>
      <c r="G16" s="206"/>
      <c r="H16" s="206"/>
      <c r="I16" s="206"/>
      <c r="J16" s="214" t="s">
        <v>37</v>
      </c>
      <c r="K16" s="214"/>
      <c r="L16" s="214"/>
      <c r="M16" s="214"/>
      <c r="N16" s="215" t="s">
        <v>259</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70</v>
      </c>
      <c r="F23" s="237"/>
      <c r="G23" s="238"/>
      <c r="H23" s="239"/>
      <c r="I23" s="4"/>
      <c r="J23" s="237">
        <v>100</v>
      </c>
      <c r="K23" s="238"/>
      <c r="L23" s="239"/>
      <c r="M23" s="4"/>
      <c r="N23" s="237"/>
      <c r="O23" s="239"/>
      <c r="P23" s="237">
        <v>115</v>
      </c>
      <c r="Q23" s="238"/>
      <c r="R23" s="239"/>
      <c r="S23" s="237"/>
      <c r="T23" s="239"/>
      <c r="U23" s="237"/>
      <c r="V23" s="239"/>
      <c r="W23" s="5">
        <v>131</v>
      </c>
      <c r="X23" s="5">
        <f>SUM(C23:W23)</f>
        <v>416</v>
      </c>
      <c r="Y23" s="23"/>
    </row>
    <row r="24" spans="1:25" ht="18.95" customHeight="1" thickBot="1">
      <c r="A24" s="260" t="s">
        <v>76</v>
      </c>
      <c r="B24" s="261"/>
      <c r="C24" s="46"/>
      <c r="D24" s="46"/>
      <c r="E24" s="46">
        <v>70</v>
      </c>
      <c r="F24" s="246"/>
      <c r="G24" s="246"/>
      <c r="H24" s="246"/>
      <c r="I24" s="46"/>
      <c r="J24" s="246">
        <v>100</v>
      </c>
      <c r="K24" s="246"/>
      <c r="L24" s="246"/>
      <c r="M24" s="46"/>
      <c r="N24" s="246"/>
      <c r="O24" s="246"/>
      <c r="P24" s="246">
        <v>115</v>
      </c>
      <c r="Q24" s="246"/>
      <c r="R24" s="246"/>
      <c r="S24" s="246"/>
      <c r="T24" s="246"/>
      <c r="U24" s="246"/>
      <c r="V24" s="246"/>
      <c r="W24" s="6">
        <v>131</v>
      </c>
      <c r="X24" s="6">
        <f>SUM(C24:W24)</f>
        <v>416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1695</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1696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1697</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1698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918</v>
      </c>
    </row>
    <row r="95" spans="1:25" ht="21" hidden="1" customHeight="1">
      <c r="B95" s="36" t="s">
        <v>919</v>
      </c>
    </row>
    <row r="96" spans="1:25" ht="21" hidden="1" customHeight="1">
      <c r="B96" s="36"/>
    </row>
    <row r="97" spans="2:2" ht="21" hidden="1" customHeight="1">
      <c r="B97" s="36"/>
    </row>
    <row r="98" spans="2:2" ht="21" hidden="1" customHeight="1">
      <c r="B98" s="36" t="s">
        <v>920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061B-3125-46AF-8E2B-31773C47B63A}">
  <dimension ref="A1:I37"/>
  <sheetViews>
    <sheetView workbookViewId="0">
      <pane ySplit="9" topLeftCell="A10" activePane="bottomLeft" state="frozen"/>
      <selection pane="bottomLeft" activeCell="F23" sqref="F23"/>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636</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ht="42.75">
      <c r="A10" s="65"/>
      <c r="B10" s="70"/>
      <c r="C10" s="92" t="s">
        <v>635</v>
      </c>
      <c r="D10" s="93" t="s">
        <v>630</v>
      </c>
      <c r="E10" s="72"/>
      <c r="F10" s="65"/>
      <c r="G10" s="65"/>
    </row>
    <row r="11" spans="1:7" customFormat="1">
      <c r="A11" s="65"/>
      <c r="B11" s="70"/>
      <c r="C11" s="92" t="s">
        <v>2000</v>
      </c>
      <c r="D11" s="93" t="s">
        <v>637</v>
      </c>
      <c r="E11" s="72"/>
      <c r="F11" s="65"/>
      <c r="G11" s="65"/>
    </row>
    <row r="12" spans="1:7" customFormat="1">
      <c r="A12" s="65"/>
      <c r="B12" s="70"/>
      <c r="C12" s="92" t="s">
        <v>2000</v>
      </c>
      <c r="D12" s="93" t="s">
        <v>641</v>
      </c>
      <c r="E12" s="72"/>
      <c r="F12" s="71"/>
      <c r="G12" s="65"/>
    </row>
    <row r="13" spans="1:7" customFormat="1" ht="42.75">
      <c r="A13" s="65"/>
      <c r="B13" s="70"/>
      <c r="C13" s="92" t="s">
        <v>646</v>
      </c>
      <c r="D13" s="93" t="s">
        <v>645</v>
      </c>
      <c r="E13" s="72"/>
      <c r="F13" s="71"/>
      <c r="G13" s="65"/>
    </row>
    <row r="14" spans="1:7" customFormat="1">
      <c r="A14" s="65"/>
      <c r="B14" s="70"/>
      <c r="C14" s="92" t="s">
        <v>650</v>
      </c>
      <c r="D14" s="93" t="s">
        <v>647</v>
      </c>
      <c r="E14" s="72"/>
      <c r="F14" s="71"/>
      <c r="G14" s="65"/>
    </row>
    <row r="15" spans="1:7" customFormat="1" ht="28.5">
      <c r="A15" s="65"/>
      <c r="B15" s="70"/>
      <c r="C15" s="92" t="s">
        <v>654</v>
      </c>
      <c r="D15" s="93" t="s">
        <v>651</v>
      </c>
      <c r="E15" s="72"/>
      <c r="F15" s="71"/>
      <c r="G15" s="65"/>
    </row>
    <row r="16" spans="1:7" customFormat="1" ht="42.75">
      <c r="A16" s="65"/>
      <c r="B16" s="70"/>
      <c r="C16" s="92" t="s">
        <v>656</v>
      </c>
      <c r="D16" s="93" t="s">
        <v>655</v>
      </c>
      <c r="E16" s="72"/>
      <c r="F16" s="71"/>
      <c r="G16" s="65"/>
    </row>
    <row r="17" spans="1:6" s="65" customFormat="1" ht="57">
      <c r="B17" s="70"/>
      <c r="C17" s="92" t="s">
        <v>660</v>
      </c>
      <c r="D17" s="93" t="s">
        <v>657</v>
      </c>
      <c r="E17" s="72"/>
    </row>
    <row r="18" spans="1:6" customFormat="1" ht="28.5">
      <c r="A18" s="65"/>
      <c r="B18" s="70"/>
      <c r="C18" s="92" t="s">
        <v>670</v>
      </c>
      <c r="D18" s="93" t="s">
        <v>663</v>
      </c>
      <c r="E18" s="72"/>
      <c r="F18" s="65"/>
    </row>
    <row r="19" spans="1:6" ht="15" thickBot="1">
      <c r="A19" s="71"/>
      <c r="B19" s="73"/>
      <c r="C19" s="90"/>
      <c r="D19" s="74"/>
      <c r="E19" s="75"/>
      <c r="F19" s="71"/>
    </row>
    <row r="20" spans="1:6" ht="14.25" customHeight="1">
      <c r="A20" s="71"/>
      <c r="B20" s="71"/>
      <c r="C20" s="88"/>
      <c r="D20" s="71"/>
      <c r="E20" s="71"/>
      <c r="F20" s="71"/>
    </row>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mergeCells count="1">
    <mergeCell ref="C7:D8"/>
  </mergeCells>
  <hyperlinks>
    <hyperlink ref="C10" location="'ME03'!A1" display="ME03" xr:uid="{D7336C0B-7143-4C75-A345-8C4DA99ED66B}"/>
    <hyperlink ref="C11" location="AI07_A!A1" display="AI07" xr:uid="{64563B77-8425-45FC-8B96-A642B6572E7E}"/>
    <hyperlink ref="C12" location="AI07_B!A1" display="AI07" xr:uid="{DED533FC-1604-415B-93A8-32133CA978B0}"/>
    <hyperlink ref="C13" location="'ME06'!A1" display="ME06" xr:uid="{7D6A444C-8B1C-4029-831F-2FE0E1261FBD}"/>
    <hyperlink ref="C14" location="'ME09'!A1" display="ME09" xr:uid="{FEE0B8B4-EF93-4625-A0DB-C8CB8C385AC5}"/>
    <hyperlink ref="C15" location="'ME13'!A1" display="ME13" xr:uid="{71C80433-1B93-4D22-B756-E03002DCEC06}"/>
    <hyperlink ref="C16" location="'ME16'!A1" display="ME16" xr:uid="{7B78E9FB-8B8C-4219-B87D-7C2FA979D487}"/>
    <hyperlink ref="C17" location="'ME19'!A1" display="ME19" xr:uid="{B0326E59-A2B6-48CE-8C09-EC192216C43D}"/>
    <hyperlink ref="C18" location="'LV01'!A1" display="LV01" xr:uid="{8635E10B-DFC6-489D-A152-01E82BC5BE74}"/>
  </hyperlink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BB45-8820-46CA-A638-F6B7E303143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916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925</v>
      </c>
      <c r="D7" s="118"/>
      <c r="E7" s="118"/>
      <c r="F7" s="118"/>
      <c r="G7" s="118"/>
      <c r="H7" s="118"/>
      <c r="I7" s="118"/>
      <c r="J7" s="118"/>
      <c r="K7" s="118"/>
      <c r="L7" s="118"/>
      <c r="M7" s="118"/>
      <c r="N7" s="118"/>
      <c r="O7" s="118"/>
      <c r="P7" s="118"/>
      <c r="Q7" s="118"/>
      <c r="R7" s="118"/>
      <c r="S7" s="118"/>
      <c r="T7" s="118"/>
      <c r="U7" s="118"/>
      <c r="V7" s="118"/>
      <c r="W7" s="118"/>
      <c r="X7" s="119"/>
      <c r="Y7" s="23"/>
    </row>
    <row r="8" spans="1:25" ht="49.5" customHeight="1">
      <c r="A8" s="115" t="s">
        <v>10</v>
      </c>
      <c r="B8" s="116"/>
      <c r="C8" s="120" t="str">
        <f>B94&amp;B95&amp;B96</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Someter los asuntos de competencia al Comité de Conciliación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927</v>
      </c>
      <c r="D11" s="121"/>
      <c r="E11" s="168"/>
      <c r="F11" s="169" t="s">
        <v>929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928</v>
      </c>
      <c r="D13" s="195"/>
      <c r="E13" s="195"/>
      <c r="F13" s="175"/>
      <c r="G13" s="176"/>
      <c r="H13" s="176"/>
      <c r="I13" s="176"/>
      <c r="J13" s="176"/>
      <c r="K13" s="176"/>
      <c r="L13" s="176"/>
      <c r="M13" s="177"/>
      <c r="N13" s="196" t="s">
        <v>132</v>
      </c>
      <c r="O13" s="197"/>
      <c r="P13" s="197"/>
      <c r="Q13" s="198"/>
      <c r="R13" s="199" t="s">
        <v>930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47</v>
      </c>
      <c r="F23" s="237"/>
      <c r="G23" s="238"/>
      <c r="H23" s="239"/>
      <c r="I23" s="4"/>
      <c r="J23" s="237">
        <v>89</v>
      </c>
      <c r="K23" s="238"/>
      <c r="L23" s="239"/>
      <c r="M23" s="4"/>
      <c r="N23" s="237"/>
      <c r="O23" s="239"/>
      <c r="P23" s="237">
        <v>75</v>
      </c>
      <c r="Q23" s="238"/>
      <c r="R23" s="239"/>
      <c r="S23" s="237"/>
      <c r="T23" s="239"/>
      <c r="U23" s="237"/>
      <c r="V23" s="239"/>
      <c r="W23" s="5">
        <v>38</v>
      </c>
      <c r="X23" s="5">
        <f>SUM(C23:W23)</f>
        <v>249</v>
      </c>
      <c r="Y23" s="23"/>
    </row>
    <row r="24" spans="1:25" ht="18.95" customHeight="1" thickBot="1">
      <c r="A24" s="260" t="s">
        <v>76</v>
      </c>
      <c r="B24" s="261"/>
      <c r="C24" s="46"/>
      <c r="D24" s="46"/>
      <c r="E24" s="46">
        <v>47</v>
      </c>
      <c r="F24" s="246"/>
      <c r="G24" s="246"/>
      <c r="H24" s="246"/>
      <c r="I24" s="46"/>
      <c r="J24" s="246">
        <v>89</v>
      </c>
      <c r="K24" s="246"/>
      <c r="L24" s="246"/>
      <c r="M24" s="46"/>
      <c r="N24" s="246"/>
      <c r="O24" s="246"/>
      <c r="P24" s="246">
        <v>75</v>
      </c>
      <c r="Q24" s="246"/>
      <c r="R24" s="246"/>
      <c r="S24" s="246"/>
      <c r="T24" s="246"/>
      <c r="U24" s="246"/>
      <c r="V24" s="246"/>
      <c r="W24" s="6">
        <v>38</v>
      </c>
      <c r="X24" s="6">
        <f>SUM(C24:W24)</f>
        <v>249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1699</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1700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1701</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1702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918</v>
      </c>
    </row>
    <row r="95" spans="1:25" ht="21" hidden="1" customHeight="1">
      <c r="B95" s="36" t="s">
        <v>919</v>
      </c>
    </row>
    <row r="96" spans="1:25" ht="21" hidden="1" customHeight="1">
      <c r="B96" s="36"/>
    </row>
    <row r="97" spans="2:2" ht="21" hidden="1" customHeight="1">
      <c r="B97" s="36"/>
    </row>
    <row r="98" spans="2:2" ht="21" hidden="1" customHeight="1">
      <c r="B98" s="36" t="s">
        <v>926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328AB-91C7-426A-B8F5-C292D557FCC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916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931</v>
      </c>
      <c r="D7" s="118"/>
      <c r="E7" s="118"/>
      <c r="F7" s="118"/>
      <c r="G7" s="118"/>
      <c r="H7" s="118"/>
      <c r="I7" s="118"/>
      <c r="J7" s="118"/>
      <c r="K7" s="118"/>
      <c r="L7" s="118"/>
      <c r="M7" s="118"/>
      <c r="N7" s="118"/>
      <c r="O7" s="118"/>
      <c r="P7" s="118"/>
      <c r="Q7" s="118"/>
      <c r="R7" s="118"/>
      <c r="S7" s="118"/>
      <c r="T7" s="118"/>
      <c r="U7" s="118"/>
      <c r="V7" s="118"/>
      <c r="W7" s="118"/>
      <c r="X7" s="119"/>
      <c r="Y7" s="23"/>
    </row>
    <row r="8" spans="1:25" ht="47.25" customHeight="1">
      <c r="A8" s="115" t="s">
        <v>10</v>
      </c>
      <c r="B8" s="116"/>
      <c r="C8" s="120" t="str">
        <f>B94&amp;B95&amp;B96</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Medir la  tasa de éxito procesal.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933</v>
      </c>
      <c r="D11" s="121"/>
      <c r="E11" s="168"/>
      <c r="F11" s="169" t="s">
        <v>935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934</v>
      </c>
      <c r="D13" s="195"/>
      <c r="E13" s="195"/>
      <c r="F13" s="175"/>
      <c r="G13" s="176"/>
      <c r="H13" s="176"/>
      <c r="I13" s="176"/>
      <c r="J13" s="176"/>
      <c r="K13" s="176"/>
      <c r="L13" s="176"/>
      <c r="M13" s="177"/>
      <c r="N13" s="196" t="s">
        <v>286</v>
      </c>
      <c r="O13" s="197"/>
      <c r="P13" s="197"/>
      <c r="Q13" s="198"/>
      <c r="R13" s="199" t="s">
        <v>936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0.5</v>
      </c>
      <c r="C16" s="229"/>
      <c r="D16" s="305" t="s">
        <v>258</v>
      </c>
      <c r="E16" s="229"/>
      <c r="F16" s="205" t="s">
        <v>135</v>
      </c>
      <c r="G16" s="206"/>
      <c r="H16" s="206"/>
      <c r="I16" s="206"/>
      <c r="J16" s="214" t="s">
        <v>37</v>
      </c>
      <c r="K16" s="214"/>
      <c r="L16" s="214"/>
      <c r="M16" s="214"/>
      <c r="N16" s="215" t="s">
        <v>259</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57</v>
      </c>
      <c r="K23" s="238"/>
      <c r="L23" s="239"/>
      <c r="M23" s="4"/>
      <c r="N23" s="237"/>
      <c r="O23" s="239"/>
      <c r="P23" s="237"/>
      <c r="Q23" s="238"/>
      <c r="R23" s="239"/>
      <c r="S23" s="237"/>
      <c r="T23" s="239"/>
      <c r="U23" s="237"/>
      <c r="V23" s="239"/>
      <c r="W23" s="5">
        <v>84</v>
      </c>
      <c r="X23" s="5">
        <f>SUM(C23:W23)</f>
        <v>141</v>
      </c>
      <c r="Y23" s="23"/>
    </row>
    <row r="24" spans="1:25" ht="18.95" customHeight="1" thickBot="1">
      <c r="A24" s="260" t="s">
        <v>76</v>
      </c>
      <c r="B24" s="261"/>
      <c r="C24" s="46"/>
      <c r="D24" s="46"/>
      <c r="E24" s="46"/>
      <c r="F24" s="246"/>
      <c r="G24" s="246"/>
      <c r="H24" s="246"/>
      <c r="I24" s="46"/>
      <c r="J24" s="246">
        <v>74</v>
      </c>
      <c r="K24" s="246"/>
      <c r="L24" s="246"/>
      <c r="M24" s="46"/>
      <c r="N24" s="246"/>
      <c r="O24" s="246"/>
      <c r="P24" s="246"/>
      <c r="Q24" s="246"/>
      <c r="R24" s="246"/>
      <c r="S24" s="246"/>
      <c r="T24" s="246"/>
      <c r="U24" s="246"/>
      <c r="V24" s="246"/>
      <c r="W24" s="6">
        <v>101</v>
      </c>
      <c r="X24" s="6">
        <f>SUM(C24:W24)</f>
        <v>175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0.77027027027027029</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0.83168316831683164</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0.80571428571428572</v>
      </c>
      <c r="C39" s="30">
        <v>0.5</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1703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1704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918</v>
      </c>
    </row>
    <row r="95" spans="1:25" ht="21" hidden="1" customHeight="1">
      <c r="B95" s="36" t="s">
        <v>919</v>
      </c>
    </row>
    <row r="96" spans="1:25" ht="21" hidden="1" customHeight="1">
      <c r="B96" s="36"/>
    </row>
    <row r="97" spans="2:2" ht="21" hidden="1" customHeight="1">
      <c r="B97" s="36"/>
    </row>
    <row r="98" spans="2:2" ht="21" hidden="1" customHeight="1">
      <c r="B98" s="36" t="s">
        <v>932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6A866-D9BC-4682-9C14-64A07069620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916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937</v>
      </c>
      <c r="D7" s="118"/>
      <c r="E7" s="118"/>
      <c r="F7" s="118"/>
      <c r="G7" s="118"/>
      <c r="H7" s="118"/>
      <c r="I7" s="118"/>
      <c r="J7" s="118"/>
      <c r="K7" s="118"/>
      <c r="L7" s="118"/>
      <c r="M7" s="118"/>
      <c r="N7" s="118"/>
      <c r="O7" s="118"/>
      <c r="P7" s="118"/>
      <c r="Q7" s="118"/>
      <c r="R7" s="118"/>
      <c r="S7" s="118"/>
      <c r="T7" s="118"/>
      <c r="U7" s="118"/>
      <c r="V7" s="118"/>
      <c r="W7" s="118"/>
      <c r="X7" s="119"/>
      <c r="Y7" s="23"/>
    </row>
    <row r="8" spans="1:25" ht="48.75" customHeight="1">
      <c r="A8" s="115" t="s">
        <v>10</v>
      </c>
      <c r="B8" s="116"/>
      <c r="C8" s="120" t="str">
        <f>B94&amp;B95&amp;B96</f>
        <v>Ejercer en debida forma la representación judicial y extrajudicial de la Superintendencia Nacional de Salud para salvaguardar y garantizar los derechos e intereses de la misma, en las acciones contencioso-administrativas, constitucionales, ordinarias, penales y administrativas, así como otro tipo de requerimientos judiciales y extrajudiciales.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las actividades plasmadas en el plan de acción de (FURAG y Autodiagnóstico de MIPG), correspondiente a la política de "Defensa Jurídica"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939</v>
      </c>
      <c r="D11" s="121"/>
      <c r="E11" s="168"/>
      <c r="F11" s="169" t="s">
        <v>940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941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v>1</v>
      </c>
      <c r="D23" s="4"/>
      <c r="E23" s="4"/>
      <c r="F23" s="237"/>
      <c r="G23" s="238"/>
      <c r="H23" s="239"/>
      <c r="I23" s="4"/>
      <c r="J23" s="237">
        <v>1</v>
      </c>
      <c r="K23" s="238"/>
      <c r="L23" s="239"/>
      <c r="M23" s="4">
        <v>1</v>
      </c>
      <c r="N23" s="237"/>
      <c r="O23" s="239"/>
      <c r="P23" s="237"/>
      <c r="Q23" s="238"/>
      <c r="R23" s="239"/>
      <c r="S23" s="237"/>
      <c r="T23" s="239"/>
      <c r="U23" s="237"/>
      <c r="V23" s="239"/>
      <c r="W23" s="5">
        <v>3</v>
      </c>
      <c r="X23" s="5">
        <f>SUM(C23:W23)</f>
        <v>6</v>
      </c>
      <c r="Y23" s="23"/>
    </row>
    <row r="24" spans="1:25" ht="18.95" customHeight="1" thickBot="1">
      <c r="A24" s="260" t="s">
        <v>76</v>
      </c>
      <c r="B24" s="261"/>
      <c r="C24" s="46">
        <v>1</v>
      </c>
      <c r="D24" s="46"/>
      <c r="E24" s="46"/>
      <c r="F24" s="246"/>
      <c r="G24" s="246"/>
      <c r="H24" s="246"/>
      <c r="I24" s="46"/>
      <c r="J24" s="246">
        <v>1</v>
      </c>
      <c r="K24" s="246"/>
      <c r="L24" s="246"/>
      <c r="M24" s="46">
        <v>1</v>
      </c>
      <c r="N24" s="246"/>
      <c r="O24" s="246"/>
      <c r="P24" s="246"/>
      <c r="Q24" s="246"/>
      <c r="R24" s="246"/>
      <c r="S24" s="246"/>
      <c r="T24" s="246"/>
      <c r="U24" s="246"/>
      <c r="V24" s="246"/>
      <c r="W24" s="6">
        <v>3</v>
      </c>
      <c r="X24" s="6">
        <f>SUM(C24:W24)</f>
        <v>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1</v>
      </c>
      <c r="C27" s="10">
        <f t="shared" ref="C27:C38" si="0">IF(B27=0,0,100%)</f>
        <v>1</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271" t="s">
        <v>1705</v>
      </c>
      <c r="B42" s="272"/>
      <c r="C42" s="272"/>
      <c r="D42" s="272"/>
      <c r="E42" s="272"/>
      <c r="F42" s="272"/>
      <c r="G42" s="272"/>
      <c r="H42" s="272"/>
      <c r="I42" s="272"/>
      <c r="J42" s="272"/>
      <c r="K42" s="272"/>
      <c r="L42" s="272"/>
      <c r="M42" s="272"/>
      <c r="N42" s="272"/>
      <c r="O42" s="272"/>
      <c r="P42" s="272"/>
      <c r="Q42" s="272"/>
      <c r="R42" s="272"/>
      <c r="S42" s="272"/>
      <c r="T42" s="272"/>
      <c r="U42" s="272"/>
      <c r="V42" s="272"/>
      <c r="W42" s="272"/>
      <c r="X42" s="273"/>
      <c r="Y42" s="23"/>
    </row>
    <row r="43" spans="1:25" ht="23.25" customHeight="1">
      <c r="A43" s="289"/>
      <c r="B43" s="290"/>
      <c r="C43" s="290"/>
      <c r="D43" s="290"/>
      <c r="E43" s="290"/>
      <c r="F43" s="290"/>
      <c r="G43" s="290"/>
      <c r="H43" s="290"/>
      <c r="I43" s="290"/>
      <c r="J43" s="290"/>
      <c r="K43" s="290"/>
      <c r="L43" s="290"/>
      <c r="M43" s="290"/>
      <c r="N43" s="290"/>
      <c r="O43" s="290"/>
      <c r="P43" s="290"/>
      <c r="Q43" s="290"/>
      <c r="R43" s="290"/>
      <c r="S43" s="290"/>
      <c r="T43" s="290"/>
      <c r="U43" s="290"/>
      <c r="V43" s="290"/>
      <c r="W43" s="290"/>
      <c r="X43" s="291"/>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1706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t="s">
        <v>1707</v>
      </c>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918</v>
      </c>
    </row>
    <row r="95" spans="1:25" ht="21" hidden="1" customHeight="1">
      <c r="B95" s="36" t="s">
        <v>919</v>
      </c>
    </row>
    <row r="96" spans="1:25" ht="21" hidden="1" customHeight="1">
      <c r="B96" s="36"/>
    </row>
    <row r="97" spans="2:2" ht="21" hidden="1" customHeight="1">
      <c r="B97" s="36"/>
    </row>
    <row r="98" spans="2:2" ht="21" hidden="1" customHeight="1">
      <c r="B98" s="36" t="s">
        <v>938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F3E5A-0A18-4F92-8736-9C4A2724D63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854</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855</v>
      </c>
      <c r="D7" s="118"/>
      <c r="E7" s="118"/>
      <c r="F7" s="118"/>
      <c r="G7" s="118"/>
      <c r="H7" s="118"/>
      <c r="I7" s="118"/>
      <c r="J7" s="118"/>
      <c r="K7" s="118"/>
      <c r="L7" s="118"/>
      <c r="M7" s="118"/>
      <c r="N7" s="118"/>
      <c r="O7" s="118"/>
      <c r="P7" s="118"/>
      <c r="Q7" s="118"/>
      <c r="R7" s="118"/>
      <c r="S7" s="118"/>
      <c r="T7" s="118"/>
      <c r="U7" s="118"/>
      <c r="V7" s="118"/>
      <c r="W7" s="118"/>
      <c r="X7" s="119"/>
      <c r="Y7" s="23"/>
    </row>
    <row r="8" spans="1:25" ht="50.25" customHeight="1">
      <c r="A8" s="115" t="s">
        <v>10</v>
      </c>
      <c r="B8" s="116"/>
      <c r="C8" s="120" t="str">
        <f>B94&amp;B95&amp;B96</f>
        <v>Dar respuesta oportuna a las acciones de tutela en las cuales sea parte o intervenga la Superintendencia Nacional de Salud mediante las actuaciones administrativas internas y acciones judiciales de tutela requeridas, para garantizar la defensa jurídica de la Entidad y la protección de sus intereses, así como garantizar los derechos de los usuarios del Sistema General de Seguridad Social en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Responder los requerimientos realizados por los despachos judiciales en el marco de las acciones de tutela.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859</v>
      </c>
      <c r="D11" s="121"/>
      <c r="E11" s="168"/>
      <c r="F11" s="169" t="s">
        <v>861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860</v>
      </c>
      <c r="D13" s="195"/>
      <c r="E13" s="195"/>
      <c r="F13" s="175"/>
      <c r="G13" s="176"/>
      <c r="H13" s="176"/>
      <c r="I13" s="176"/>
      <c r="J13" s="176"/>
      <c r="K13" s="176"/>
      <c r="L13" s="176"/>
      <c r="M13" s="177"/>
      <c r="N13" s="196" t="s">
        <v>132</v>
      </c>
      <c r="O13" s="197"/>
      <c r="P13" s="197"/>
      <c r="Q13" s="198"/>
      <c r="R13" s="199" t="s">
        <v>862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8321</v>
      </c>
      <c r="F23" s="237"/>
      <c r="G23" s="238"/>
      <c r="H23" s="239"/>
      <c r="I23" s="4"/>
      <c r="J23" s="237">
        <v>16807</v>
      </c>
      <c r="K23" s="238"/>
      <c r="L23" s="239"/>
      <c r="M23" s="4"/>
      <c r="N23" s="237"/>
      <c r="O23" s="239"/>
      <c r="P23" s="237">
        <v>18186</v>
      </c>
      <c r="Q23" s="238"/>
      <c r="R23" s="239"/>
      <c r="S23" s="237"/>
      <c r="T23" s="239"/>
      <c r="U23" s="237"/>
      <c r="V23" s="239"/>
      <c r="W23" s="5">
        <v>18827</v>
      </c>
      <c r="X23" s="5">
        <f>SUM(C23:W23)</f>
        <v>62141</v>
      </c>
      <c r="Y23" s="23"/>
    </row>
    <row r="24" spans="1:25" ht="18.95" customHeight="1" thickBot="1">
      <c r="A24" s="260" t="s">
        <v>76</v>
      </c>
      <c r="B24" s="261"/>
      <c r="C24" s="46"/>
      <c r="D24" s="46"/>
      <c r="E24" s="46">
        <v>8321</v>
      </c>
      <c r="F24" s="246"/>
      <c r="G24" s="246"/>
      <c r="H24" s="246"/>
      <c r="I24" s="46"/>
      <c r="J24" s="246">
        <v>16807</v>
      </c>
      <c r="K24" s="246"/>
      <c r="L24" s="246"/>
      <c r="M24" s="46"/>
      <c r="N24" s="246"/>
      <c r="O24" s="246"/>
      <c r="P24" s="246">
        <v>18186</v>
      </c>
      <c r="Q24" s="246"/>
      <c r="R24" s="246"/>
      <c r="S24" s="246"/>
      <c r="T24" s="246"/>
      <c r="U24" s="246"/>
      <c r="V24" s="246"/>
      <c r="W24" s="6">
        <v>18827</v>
      </c>
      <c r="X24" s="6">
        <f>SUM(C24:W24)</f>
        <v>62141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1709</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1710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1711</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1712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856</v>
      </c>
    </row>
    <row r="95" spans="1:25" ht="21" hidden="1" customHeight="1">
      <c r="B95" s="36" t="s">
        <v>857</v>
      </c>
    </row>
    <row r="96" spans="1:25" ht="21" hidden="1" customHeight="1">
      <c r="B96" s="36"/>
    </row>
    <row r="97" spans="2:2" ht="21" hidden="1" customHeight="1">
      <c r="B97" s="36"/>
    </row>
    <row r="98" spans="2:2" ht="21" hidden="1" customHeight="1">
      <c r="B98" s="36" t="s">
        <v>858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059E-9645-4EAE-B708-76185E2CBAA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854</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864</v>
      </c>
      <c r="D7" s="118"/>
      <c r="E7" s="118"/>
      <c r="F7" s="118"/>
      <c r="G7" s="118"/>
      <c r="H7" s="118"/>
      <c r="I7" s="118"/>
      <c r="J7" s="118"/>
      <c r="K7" s="118"/>
      <c r="L7" s="118"/>
      <c r="M7" s="118"/>
      <c r="N7" s="118"/>
      <c r="O7" s="118"/>
      <c r="P7" s="118"/>
      <c r="Q7" s="118"/>
      <c r="R7" s="118"/>
      <c r="S7" s="118"/>
      <c r="T7" s="118"/>
      <c r="U7" s="118"/>
      <c r="V7" s="118"/>
      <c r="W7" s="118"/>
      <c r="X7" s="119"/>
      <c r="Y7" s="23"/>
    </row>
    <row r="8" spans="1:25" ht="48" customHeight="1">
      <c r="A8" s="115" t="s">
        <v>10</v>
      </c>
      <c r="B8" s="116"/>
      <c r="C8" s="120" t="str">
        <f>B94&amp;B95&amp;B96</f>
        <v>Dar respuesta oportuna a las acciones de tutela en las cuales sea parte o intervenga la Superintendencia Nacional de Salud mediante las actuaciones administrativas internas y acciones judiciales de tutela requeridas, para garantizar la defensa jurídica de la Entidad y la protección de sus intereses, así como garantizar los derechos de los usuarios del Sistema General de Seguridad Social en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Tramitar los requerimientos realizados por los despachos judiciales en el marco de las acciones de tutela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866</v>
      </c>
      <c r="D11" s="121"/>
      <c r="E11" s="168"/>
      <c r="F11" s="169" t="s">
        <v>868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867</v>
      </c>
      <c r="D13" s="195"/>
      <c r="E13" s="195"/>
      <c r="F13" s="175"/>
      <c r="G13" s="176"/>
      <c r="H13" s="176"/>
      <c r="I13" s="176"/>
      <c r="J13" s="176"/>
      <c r="K13" s="176"/>
      <c r="L13" s="176"/>
      <c r="M13" s="177"/>
      <c r="N13" s="196" t="s">
        <v>132</v>
      </c>
      <c r="O13" s="197"/>
      <c r="P13" s="197"/>
      <c r="Q13" s="198"/>
      <c r="R13" s="199" t="s">
        <v>869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4012</v>
      </c>
      <c r="F23" s="237"/>
      <c r="G23" s="238"/>
      <c r="H23" s="239"/>
      <c r="I23" s="4"/>
      <c r="J23" s="237">
        <v>4928</v>
      </c>
      <c r="K23" s="238"/>
      <c r="L23" s="239"/>
      <c r="M23" s="4"/>
      <c r="N23" s="237"/>
      <c r="O23" s="239"/>
      <c r="P23" s="237">
        <v>6566</v>
      </c>
      <c r="Q23" s="238"/>
      <c r="R23" s="239"/>
      <c r="S23" s="237"/>
      <c r="T23" s="239"/>
      <c r="U23" s="237"/>
      <c r="V23" s="239"/>
      <c r="W23" s="5">
        <v>6078</v>
      </c>
      <c r="X23" s="5">
        <f>SUM(C23:W23)</f>
        <v>21584</v>
      </c>
      <c r="Y23" s="23"/>
    </row>
    <row r="24" spans="1:25" ht="18.95" customHeight="1" thickBot="1">
      <c r="A24" s="260" t="s">
        <v>76</v>
      </c>
      <c r="B24" s="261"/>
      <c r="C24" s="46"/>
      <c r="D24" s="46"/>
      <c r="E24" s="46">
        <v>4012</v>
      </c>
      <c r="F24" s="246"/>
      <c r="G24" s="246"/>
      <c r="H24" s="246"/>
      <c r="I24" s="46"/>
      <c r="J24" s="246">
        <v>4928</v>
      </c>
      <c r="K24" s="246"/>
      <c r="L24" s="246"/>
      <c r="M24" s="46"/>
      <c r="N24" s="246"/>
      <c r="O24" s="246"/>
      <c r="P24" s="246">
        <v>6566</v>
      </c>
      <c r="Q24" s="246"/>
      <c r="R24" s="246"/>
      <c r="S24" s="246"/>
      <c r="T24" s="246"/>
      <c r="U24" s="246"/>
      <c r="V24" s="246"/>
      <c r="W24" s="6">
        <v>6078</v>
      </c>
      <c r="X24" s="6">
        <f>SUM(C24:W24)</f>
        <v>21584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1713</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1714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1715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1716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856</v>
      </c>
    </row>
    <row r="95" spans="1:25" ht="21" hidden="1" customHeight="1">
      <c r="B95" s="36" t="s">
        <v>857</v>
      </c>
    </row>
    <row r="96" spans="1:25" ht="21" hidden="1" customHeight="1">
      <c r="B96" s="36"/>
    </row>
    <row r="97" spans="2:2" ht="21" hidden="1" customHeight="1">
      <c r="B97" s="36"/>
    </row>
    <row r="98" spans="2:2" ht="21" hidden="1" customHeight="1">
      <c r="B98" s="36" t="s">
        <v>865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AFC54-1DF1-467D-8E52-93C363081A4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662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663</v>
      </c>
      <c r="D7" s="118"/>
      <c r="E7" s="118"/>
      <c r="F7" s="118"/>
      <c r="G7" s="118"/>
      <c r="H7" s="118"/>
      <c r="I7" s="118"/>
      <c r="J7" s="118"/>
      <c r="K7" s="118"/>
      <c r="L7" s="118"/>
      <c r="M7" s="118"/>
      <c r="N7" s="118"/>
      <c r="O7" s="118"/>
      <c r="P7" s="118"/>
      <c r="Q7" s="118"/>
      <c r="R7" s="118"/>
      <c r="S7" s="118"/>
      <c r="T7" s="118"/>
      <c r="U7" s="118"/>
      <c r="V7" s="118"/>
      <c r="W7" s="118"/>
      <c r="X7" s="119"/>
      <c r="Y7" s="23"/>
    </row>
    <row r="8" spans="1:25" ht="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entidades que se encuentren en liquidación voluntaria.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667</v>
      </c>
      <c r="D11" s="121"/>
      <c r="E11" s="168"/>
      <c r="F11" s="169" t="s">
        <v>669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668</v>
      </c>
      <c r="D13" s="195"/>
      <c r="E13" s="195"/>
      <c r="F13" s="175"/>
      <c r="G13" s="176"/>
      <c r="H13" s="176"/>
      <c r="I13" s="176"/>
      <c r="J13" s="176"/>
      <c r="K13" s="176"/>
      <c r="L13" s="176"/>
      <c r="M13" s="177"/>
      <c r="N13" s="196" t="s">
        <v>132</v>
      </c>
      <c r="O13" s="197"/>
      <c r="P13" s="197"/>
      <c r="Q13" s="198"/>
      <c r="R13" s="199" t="s">
        <v>670</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0.35</v>
      </c>
      <c r="C16" s="229"/>
      <c r="D16" s="228">
        <v>0.9</v>
      </c>
      <c r="E16" s="229"/>
      <c r="F16" s="205" t="s">
        <v>135</v>
      </c>
      <c r="G16" s="206"/>
      <c r="H16" s="206"/>
      <c r="I16" s="206"/>
      <c r="J16" s="214" t="s">
        <v>37</v>
      </c>
      <c r="K16" s="214"/>
      <c r="L16" s="214"/>
      <c r="M16" s="214"/>
      <c r="N16" s="215" t="s">
        <v>136</v>
      </c>
      <c r="O16" s="216"/>
      <c r="P16" s="216"/>
      <c r="Q16" s="216"/>
      <c r="R16" s="217"/>
      <c r="S16" s="205" t="s">
        <v>636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32</v>
      </c>
      <c r="K23" s="238"/>
      <c r="L23" s="239"/>
      <c r="M23" s="4"/>
      <c r="N23" s="237"/>
      <c r="O23" s="239"/>
      <c r="P23" s="237"/>
      <c r="Q23" s="238"/>
      <c r="R23" s="239"/>
      <c r="S23" s="237"/>
      <c r="T23" s="239"/>
      <c r="U23" s="237"/>
      <c r="V23" s="239"/>
      <c r="W23" s="5">
        <v>29</v>
      </c>
      <c r="X23" s="5">
        <f>SUM(C23:W23)</f>
        <v>61</v>
      </c>
      <c r="Y23" s="23"/>
    </row>
    <row r="24" spans="1:25" ht="18.95" customHeight="1" thickBot="1">
      <c r="A24" s="260" t="s">
        <v>76</v>
      </c>
      <c r="B24" s="261"/>
      <c r="C24" s="46"/>
      <c r="D24" s="46"/>
      <c r="E24" s="46"/>
      <c r="F24" s="246"/>
      <c r="G24" s="246"/>
      <c r="H24" s="246"/>
      <c r="I24" s="46"/>
      <c r="J24" s="246">
        <v>142</v>
      </c>
      <c r="K24" s="246"/>
      <c r="L24" s="246"/>
      <c r="M24" s="46"/>
      <c r="N24" s="246"/>
      <c r="O24" s="246"/>
      <c r="P24" s="246"/>
      <c r="Q24" s="246"/>
      <c r="R24" s="246"/>
      <c r="S24" s="246"/>
      <c r="T24" s="246"/>
      <c r="U24" s="246"/>
      <c r="V24" s="246"/>
      <c r="W24" s="6">
        <v>1.35</v>
      </c>
      <c r="X24" s="6">
        <f>SUM(C24:W24)</f>
        <v>143.35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0.22535211267605634</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21.481481481481481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0.42553191489361702</v>
      </c>
      <c r="C39" s="30">
        <v>0.35</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1717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1718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666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0398E-F786-4B09-BEA9-AA86264F898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551</v>
      </c>
      <c r="D7" s="118"/>
      <c r="E7" s="118"/>
      <c r="F7" s="118"/>
      <c r="G7" s="118"/>
      <c r="H7" s="118"/>
      <c r="I7" s="118"/>
      <c r="J7" s="118"/>
      <c r="K7" s="118"/>
      <c r="L7" s="118"/>
      <c r="M7" s="118"/>
      <c r="N7" s="118"/>
      <c r="O7" s="118"/>
      <c r="P7" s="118"/>
      <c r="Q7" s="118"/>
      <c r="R7" s="118"/>
      <c r="S7" s="118"/>
      <c r="T7" s="118"/>
      <c r="U7" s="118"/>
      <c r="V7" s="118"/>
      <c r="W7" s="118"/>
      <c r="X7" s="119"/>
      <c r="Y7" s="23"/>
    </row>
    <row r="8" spans="1:25" ht="4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EAPB a las entidades bajo acción o medida especial, y a la gestión de los agentes interventores, liquidadores y contralores designados por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555</v>
      </c>
      <c r="D11" s="121"/>
      <c r="E11" s="168"/>
      <c r="F11" s="169" t="s">
        <v>557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556</v>
      </c>
      <c r="D13" s="195"/>
      <c r="E13" s="195"/>
      <c r="F13" s="175"/>
      <c r="G13" s="176"/>
      <c r="H13" s="176"/>
      <c r="I13" s="176"/>
      <c r="J13" s="176"/>
      <c r="K13" s="176"/>
      <c r="L13" s="176"/>
      <c r="M13" s="177"/>
      <c r="N13" s="196" t="s">
        <v>132</v>
      </c>
      <c r="O13" s="197"/>
      <c r="P13" s="197"/>
      <c r="Q13" s="198"/>
      <c r="R13" s="199" t="s">
        <v>558</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135</v>
      </c>
      <c r="G16" s="206"/>
      <c r="H16" s="206"/>
      <c r="I16" s="206"/>
      <c r="J16" s="214" t="s">
        <v>37</v>
      </c>
      <c r="K16" s="214"/>
      <c r="L16" s="214"/>
      <c r="M16" s="214"/>
      <c r="N16" s="215" t="s">
        <v>136</v>
      </c>
      <c r="O16" s="216"/>
      <c r="P16" s="216"/>
      <c r="Q16" s="216"/>
      <c r="R16" s="217"/>
      <c r="S16" s="205" t="s">
        <v>559</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17</v>
      </c>
      <c r="K23" s="238"/>
      <c r="L23" s="239"/>
      <c r="M23" s="4"/>
      <c r="N23" s="237"/>
      <c r="O23" s="239"/>
      <c r="P23" s="237"/>
      <c r="Q23" s="238"/>
      <c r="R23" s="239"/>
      <c r="S23" s="237"/>
      <c r="T23" s="239"/>
      <c r="U23" s="237"/>
      <c r="V23" s="239"/>
      <c r="W23" s="5">
        <v>1</v>
      </c>
      <c r="X23" s="5">
        <f>SUM(C23:W23)</f>
        <v>18</v>
      </c>
      <c r="Y23" s="23"/>
    </row>
    <row r="24" spans="1:25" ht="18.95" customHeight="1" thickBot="1">
      <c r="A24" s="260" t="s">
        <v>76</v>
      </c>
      <c r="B24" s="261"/>
      <c r="C24" s="46"/>
      <c r="D24" s="46"/>
      <c r="E24" s="46"/>
      <c r="F24" s="246"/>
      <c r="G24" s="246"/>
      <c r="H24" s="246"/>
      <c r="I24" s="46"/>
      <c r="J24" s="246">
        <v>17</v>
      </c>
      <c r="K24" s="246"/>
      <c r="L24" s="246"/>
      <c r="M24" s="46"/>
      <c r="N24" s="246"/>
      <c r="O24" s="246"/>
      <c r="P24" s="246"/>
      <c r="Q24" s="246"/>
      <c r="R24" s="246"/>
      <c r="S24" s="246"/>
      <c r="T24" s="246"/>
      <c r="U24" s="246"/>
      <c r="V24" s="246"/>
      <c r="W24" s="6">
        <v>1</v>
      </c>
      <c r="X24" s="6">
        <f>SUM(C24:W24)</f>
        <v>18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1719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1720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554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BB4D7-70C3-415E-B6F4-AEE1F656818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589</v>
      </c>
      <c r="D7" s="118"/>
      <c r="E7" s="118"/>
      <c r="F7" s="118"/>
      <c r="G7" s="118"/>
      <c r="H7" s="118"/>
      <c r="I7" s="118"/>
      <c r="J7" s="118"/>
      <c r="K7" s="118"/>
      <c r="L7" s="118"/>
      <c r="M7" s="118"/>
      <c r="N7" s="118"/>
      <c r="O7" s="118"/>
      <c r="P7" s="118"/>
      <c r="Q7" s="118"/>
      <c r="R7" s="118"/>
      <c r="S7" s="118"/>
      <c r="T7" s="118"/>
      <c r="U7" s="118"/>
      <c r="V7" s="118"/>
      <c r="W7" s="118"/>
      <c r="X7" s="119"/>
      <c r="Y7" s="23"/>
    </row>
    <row r="8" spans="1:25" ht="4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PSS a las entidades bajo acción o medida especial, y a la gestión de los agentes interventores, liquidadores y contralores designados por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591</v>
      </c>
      <c r="D11" s="121"/>
      <c r="E11" s="168"/>
      <c r="F11" s="169" t="s">
        <v>593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592</v>
      </c>
      <c r="D13" s="195"/>
      <c r="E13" s="195"/>
      <c r="F13" s="175"/>
      <c r="G13" s="176"/>
      <c r="H13" s="176"/>
      <c r="I13" s="176"/>
      <c r="J13" s="176"/>
      <c r="K13" s="176"/>
      <c r="L13" s="176"/>
      <c r="M13" s="177"/>
      <c r="N13" s="196" t="s">
        <v>132</v>
      </c>
      <c r="O13" s="197"/>
      <c r="P13" s="197"/>
      <c r="Q13" s="198"/>
      <c r="R13" s="199" t="s">
        <v>594</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135</v>
      </c>
      <c r="G16" s="206"/>
      <c r="H16" s="206"/>
      <c r="I16" s="206"/>
      <c r="J16" s="214" t="s">
        <v>37</v>
      </c>
      <c r="K16" s="214"/>
      <c r="L16" s="214"/>
      <c r="M16" s="214"/>
      <c r="N16" s="215" t="s">
        <v>136</v>
      </c>
      <c r="O16" s="216"/>
      <c r="P16" s="216"/>
      <c r="Q16" s="216"/>
      <c r="R16" s="217"/>
      <c r="S16" s="205" t="s">
        <v>595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15</v>
      </c>
      <c r="K23" s="238"/>
      <c r="L23" s="239"/>
      <c r="M23" s="4"/>
      <c r="N23" s="237"/>
      <c r="O23" s="239"/>
      <c r="P23" s="237"/>
      <c r="Q23" s="238"/>
      <c r="R23" s="239"/>
      <c r="S23" s="237"/>
      <c r="T23" s="239"/>
      <c r="U23" s="237"/>
      <c r="V23" s="239"/>
      <c r="W23" s="5">
        <v>17</v>
      </c>
      <c r="X23" s="5">
        <f>SUM(C23:W23)</f>
        <v>32</v>
      </c>
      <c r="Y23" s="23"/>
    </row>
    <row r="24" spans="1:25" ht="18.95" customHeight="1" thickBot="1">
      <c r="A24" s="260" t="s">
        <v>76</v>
      </c>
      <c r="B24" s="261"/>
      <c r="C24" s="46"/>
      <c r="D24" s="46"/>
      <c r="E24" s="46"/>
      <c r="F24" s="246"/>
      <c r="G24" s="246"/>
      <c r="H24" s="246"/>
      <c r="I24" s="46"/>
      <c r="J24" s="246">
        <v>15</v>
      </c>
      <c r="K24" s="246"/>
      <c r="L24" s="246"/>
      <c r="M24" s="46"/>
      <c r="N24" s="246"/>
      <c r="O24" s="246"/>
      <c r="P24" s="246"/>
      <c r="Q24" s="246"/>
      <c r="R24" s="246"/>
      <c r="S24" s="246"/>
      <c r="T24" s="246"/>
      <c r="U24" s="246"/>
      <c r="V24" s="246"/>
      <c r="W24" s="6">
        <v>17</v>
      </c>
      <c r="X24" s="6">
        <f>SUM(C24:W24)</f>
        <v>32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1721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1722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590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B507-E59B-47F9-A944-0600296D531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630</v>
      </c>
      <c r="D7" s="118"/>
      <c r="E7" s="118"/>
      <c r="F7" s="118"/>
      <c r="G7" s="118"/>
      <c r="H7" s="118"/>
      <c r="I7" s="118"/>
      <c r="J7" s="118"/>
      <c r="K7" s="118"/>
      <c r="L7" s="118"/>
      <c r="M7" s="118"/>
      <c r="N7" s="118"/>
      <c r="O7" s="118"/>
      <c r="P7" s="118"/>
      <c r="Q7" s="118"/>
      <c r="R7" s="118"/>
      <c r="S7" s="118"/>
      <c r="T7" s="118"/>
      <c r="U7" s="118"/>
      <c r="V7" s="118"/>
      <c r="W7" s="118"/>
      <c r="X7" s="119"/>
      <c r="Y7" s="23"/>
    </row>
    <row r="8" spans="1:25" ht="39.7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vigilados en proceso de liquidación, a las entidades bajo acción o medida especial, y a la gestión de los agentes interventores, liquidadores y contralores designados por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632</v>
      </c>
      <c r="D11" s="121"/>
      <c r="E11" s="168"/>
      <c r="F11" s="169" t="s">
        <v>634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633</v>
      </c>
      <c r="D13" s="195"/>
      <c r="E13" s="195"/>
      <c r="F13" s="175"/>
      <c r="G13" s="176"/>
      <c r="H13" s="176"/>
      <c r="I13" s="176"/>
      <c r="J13" s="176"/>
      <c r="K13" s="176"/>
      <c r="L13" s="176"/>
      <c r="M13" s="177"/>
      <c r="N13" s="196" t="s">
        <v>132</v>
      </c>
      <c r="O13" s="197"/>
      <c r="P13" s="197"/>
      <c r="Q13" s="198"/>
      <c r="R13" s="199" t="s">
        <v>635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135</v>
      </c>
      <c r="G16" s="206"/>
      <c r="H16" s="206"/>
      <c r="I16" s="206"/>
      <c r="J16" s="214" t="s">
        <v>37</v>
      </c>
      <c r="K16" s="214"/>
      <c r="L16" s="214"/>
      <c r="M16" s="214"/>
      <c r="N16" s="215" t="s">
        <v>136</v>
      </c>
      <c r="O16" s="216"/>
      <c r="P16" s="216"/>
      <c r="Q16" s="216"/>
      <c r="R16" s="217"/>
      <c r="S16" s="205" t="s">
        <v>636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9</v>
      </c>
      <c r="K23" s="238"/>
      <c r="L23" s="239"/>
      <c r="M23" s="4"/>
      <c r="N23" s="237"/>
      <c r="O23" s="239"/>
      <c r="P23" s="237"/>
      <c r="Q23" s="238"/>
      <c r="R23" s="239"/>
      <c r="S23" s="237"/>
      <c r="T23" s="239"/>
      <c r="U23" s="237"/>
      <c r="V23" s="239"/>
      <c r="W23" s="5">
        <v>9</v>
      </c>
      <c r="X23" s="5">
        <f>SUM(C23:W23)</f>
        <v>18</v>
      </c>
      <c r="Y23" s="23"/>
    </row>
    <row r="24" spans="1:25" ht="18.95" customHeight="1" thickBot="1">
      <c r="A24" s="260" t="s">
        <v>76</v>
      </c>
      <c r="B24" s="261"/>
      <c r="C24" s="46"/>
      <c r="D24" s="46"/>
      <c r="E24" s="46"/>
      <c r="F24" s="246"/>
      <c r="G24" s="246"/>
      <c r="H24" s="246"/>
      <c r="I24" s="46"/>
      <c r="J24" s="246">
        <v>9</v>
      </c>
      <c r="K24" s="246"/>
      <c r="L24" s="246"/>
      <c r="M24" s="46"/>
      <c r="N24" s="246"/>
      <c r="O24" s="246"/>
      <c r="P24" s="246"/>
      <c r="Q24" s="246"/>
      <c r="R24" s="246"/>
      <c r="S24" s="246"/>
      <c r="T24" s="246"/>
      <c r="U24" s="246"/>
      <c r="V24" s="246"/>
      <c r="W24" s="6">
        <v>9</v>
      </c>
      <c r="X24" s="6">
        <f>SUM(C24:W24)</f>
        <v>18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1723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1724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631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B0386-3A70-4A4D-AEF0-3570C7DDD23B}">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566</v>
      </c>
      <c r="D7" s="118"/>
      <c r="E7" s="118"/>
      <c r="F7" s="118"/>
      <c r="G7" s="118"/>
      <c r="H7" s="118"/>
      <c r="I7" s="118"/>
      <c r="J7" s="118"/>
      <c r="K7" s="118"/>
      <c r="L7" s="118"/>
      <c r="M7" s="118"/>
      <c r="N7" s="118"/>
      <c r="O7" s="118"/>
      <c r="P7" s="118"/>
      <c r="Q7" s="118"/>
      <c r="R7" s="118"/>
      <c r="S7" s="118"/>
      <c r="T7" s="118"/>
      <c r="U7" s="118"/>
      <c r="V7" s="118"/>
      <c r="W7" s="118"/>
      <c r="X7" s="119"/>
      <c r="Y7" s="23"/>
    </row>
    <row r="8" spans="1:25" ht="44.2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entidades bajo acción o medida especial, y a la gestión de los agentes interventores, liquidadores y contralores designados por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568</v>
      </c>
      <c r="D11" s="121"/>
      <c r="E11" s="168"/>
      <c r="F11" s="169" t="s">
        <v>569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570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559</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46"/>
      <c r="D24" s="46"/>
      <c r="E24" s="46"/>
      <c r="F24" s="246"/>
      <c r="G24" s="246"/>
      <c r="H24" s="246"/>
      <c r="I24" s="46"/>
      <c r="J24" s="246">
        <v>1</v>
      </c>
      <c r="K24" s="246"/>
      <c r="L24" s="246"/>
      <c r="M24" s="46"/>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1725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1726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567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FD1A-2D25-4964-A16C-D0FE54180EB3}">
  <dimension ref="A1:I48"/>
  <sheetViews>
    <sheetView workbookViewId="0">
      <pane ySplit="9" topLeftCell="A10" activePane="bottomLeft" state="frozen"/>
      <selection pane="bottomLeft" activeCell="E11" sqref="E11"/>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1999</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ht="28.5">
      <c r="A10" s="65"/>
      <c r="B10" s="70"/>
      <c r="C10" s="92" t="s">
        <v>862</v>
      </c>
      <c r="D10" s="93" t="s">
        <v>855</v>
      </c>
      <c r="E10" s="72"/>
      <c r="F10" s="65"/>
      <c r="G10" s="65"/>
    </row>
    <row r="11" spans="1:7" customFormat="1" ht="28.5">
      <c r="A11" s="65"/>
      <c r="B11" s="70"/>
      <c r="C11" s="92" t="s">
        <v>869</v>
      </c>
      <c r="D11" s="93" t="s">
        <v>864</v>
      </c>
      <c r="E11" s="72"/>
      <c r="F11" s="65"/>
      <c r="G11" s="65"/>
    </row>
    <row r="12" spans="1:7" customFormat="1" ht="42.75">
      <c r="A12" s="65"/>
      <c r="B12" s="70"/>
      <c r="C12" s="92" t="s">
        <v>875</v>
      </c>
      <c r="D12" s="93" t="s">
        <v>870</v>
      </c>
      <c r="E12" s="72"/>
      <c r="F12" s="71"/>
      <c r="G12" s="65"/>
    </row>
    <row r="13" spans="1:7" customFormat="1" ht="42.75">
      <c r="A13" s="65"/>
      <c r="B13" s="70"/>
      <c r="C13" s="92" t="s">
        <v>881</v>
      </c>
      <c r="D13" s="93" t="s">
        <v>876</v>
      </c>
      <c r="E13" s="72"/>
      <c r="F13" s="71"/>
      <c r="G13" s="65"/>
    </row>
    <row r="14" spans="1:7" customFormat="1" ht="42.75">
      <c r="A14" s="65"/>
      <c r="B14" s="70"/>
      <c r="C14" s="92" t="s">
        <v>887</v>
      </c>
      <c r="D14" s="93" t="s">
        <v>882</v>
      </c>
      <c r="E14" s="72"/>
      <c r="F14" s="71"/>
      <c r="G14" s="65"/>
    </row>
    <row r="15" spans="1:7" customFormat="1" ht="28.5">
      <c r="A15" s="65"/>
      <c r="B15" s="70"/>
      <c r="C15" s="92" t="s">
        <v>910</v>
      </c>
      <c r="D15" s="93" t="s">
        <v>903</v>
      </c>
      <c r="E15" s="72"/>
      <c r="F15" s="71"/>
      <c r="G15" s="65"/>
    </row>
    <row r="16" spans="1:7" customFormat="1" ht="28.5">
      <c r="A16" s="65"/>
      <c r="B16" s="70"/>
      <c r="C16" s="92" t="s">
        <v>915</v>
      </c>
      <c r="D16" s="93" t="s">
        <v>911</v>
      </c>
      <c r="E16" s="72"/>
      <c r="F16" s="71"/>
      <c r="G16" s="65"/>
    </row>
    <row r="17" spans="1:7" customFormat="1" ht="28.5">
      <c r="A17" s="65"/>
      <c r="B17" s="70"/>
      <c r="C17" s="92" t="s">
        <v>924</v>
      </c>
      <c r="D17" s="93" t="s">
        <v>917</v>
      </c>
      <c r="E17" s="72"/>
      <c r="F17" s="71"/>
      <c r="G17" s="65"/>
    </row>
    <row r="18" spans="1:7" s="65" customFormat="1" ht="28.5">
      <c r="B18" s="70"/>
      <c r="C18" s="92" t="s">
        <v>930</v>
      </c>
      <c r="D18" s="93" t="s">
        <v>925</v>
      </c>
      <c r="E18" s="72"/>
    </row>
    <row r="19" spans="1:7" customFormat="1" ht="28.5">
      <c r="A19" s="65"/>
      <c r="B19" s="70"/>
      <c r="C19" s="92" t="s">
        <v>936</v>
      </c>
      <c r="D19" s="93" t="s">
        <v>931</v>
      </c>
      <c r="E19" s="72"/>
      <c r="F19" s="65"/>
    </row>
    <row r="20" spans="1:7" customFormat="1" ht="28.5">
      <c r="A20" s="65"/>
      <c r="B20" s="70"/>
      <c r="C20" s="92" t="s">
        <v>941</v>
      </c>
      <c r="D20" s="93" t="s">
        <v>937</v>
      </c>
      <c r="E20" s="72"/>
      <c r="F20" s="65"/>
    </row>
    <row r="21" spans="1:7" ht="15" thickBot="1">
      <c r="A21" s="71"/>
      <c r="B21" s="73"/>
      <c r="C21" s="90"/>
      <c r="D21" s="74"/>
      <c r="E21" s="75"/>
      <c r="F21" s="71"/>
    </row>
    <row r="22" spans="1:7" ht="14.25" customHeight="1">
      <c r="A22" s="71"/>
      <c r="B22" s="71"/>
      <c r="C22" s="88"/>
      <c r="D22" s="71"/>
      <c r="E22" s="71"/>
      <c r="F22" s="71"/>
    </row>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sheetData>
  <mergeCells count="1">
    <mergeCell ref="C7:D8"/>
  </mergeCells>
  <hyperlinks>
    <hyperlink ref="C10" location="'JT01'!A1" display="JT01" xr:uid="{E069A3E0-8FFA-434E-AA17-EE11AC4C03DE}"/>
    <hyperlink ref="C11" location="'JT02'!A1" display="JT02" xr:uid="{A5354061-73BC-4E83-B473-1CBFE00FD081}"/>
    <hyperlink ref="C12" location="'PA09'!A1" display="PA09" xr:uid="{E6938935-E3F9-4EC9-9E9C-37BFC9F2A5C6}"/>
    <hyperlink ref="C13" location="'PA10'!A1" display="PA10" xr:uid="{BCD61BD8-2D4C-4592-984B-0E324608DF94}"/>
    <hyperlink ref="C14" location="'TS05'!A1" display="TS05" xr:uid="{AA4FC62D-A5C0-420D-AAED-8A0083291FD8}"/>
    <hyperlink ref="C15" location="'AJ02'!A1" display="AJ02" xr:uid="{6F55898B-2EE9-4C18-9ECC-39F51160A78B}"/>
    <hyperlink ref="C16" location="'AJ03'!A1" display="AJ03" xr:uid="{5CDF9A03-F4F2-4F05-961D-78E5509DBC7A}"/>
    <hyperlink ref="C17" location="'JE01'!A1" display="JE01" xr:uid="{A9CBCD6F-3C80-451A-A48C-F103FE8CCD69}"/>
    <hyperlink ref="C18" location="'JE02'!A1" display="JE02" xr:uid="{3FA61242-DBC2-42FE-8E77-CD2E13746BB1}"/>
    <hyperlink ref="C19" location="'JE03'!A1" display="JE03" xr:uid="{860C29D4-1179-4214-B095-09296BAE3A4C}"/>
    <hyperlink ref="C20" location="'JE04'!A1" display="JE04" xr:uid="{A6E35D13-F7F3-4383-9BD4-240006C9A2ED}"/>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EA808-E5D8-405D-A533-EC81029DB53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600</v>
      </c>
      <c r="D7" s="118"/>
      <c r="E7" s="118"/>
      <c r="F7" s="118"/>
      <c r="G7" s="118"/>
      <c r="H7" s="118"/>
      <c r="I7" s="118"/>
      <c r="J7" s="118"/>
      <c r="K7" s="118"/>
      <c r="L7" s="118"/>
      <c r="M7" s="118"/>
      <c r="N7" s="118"/>
      <c r="O7" s="118"/>
      <c r="P7" s="118"/>
      <c r="Q7" s="118"/>
      <c r="R7" s="118"/>
      <c r="S7" s="118"/>
      <c r="T7" s="118"/>
      <c r="U7" s="118"/>
      <c r="V7" s="118"/>
      <c r="W7" s="118"/>
      <c r="X7" s="119"/>
      <c r="Y7" s="23"/>
    </row>
    <row r="8" spans="1:25" ht="51"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entidades bajo acción o medida especial, y a la gestión de los agentes interventores, liquidadores y contralores designados por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601</v>
      </c>
      <c r="D11" s="121"/>
      <c r="E11" s="168"/>
      <c r="F11" s="169" t="s">
        <v>569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602</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595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46"/>
      <c r="D24" s="46"/>
      <c r="E24" s="46"/>
      <c r="F24" s="246"/>
      <c r="G24" s="246"/>
      <c r="H24" s="246"/>
      <c r="I24" s="46"/>
      <c r="J24" s="246">
        <v>1</v>
      </c>
      <c r="K24" s="246"/>
      <c r="L24" s="246"/>
      <c r="M24" s="46"/>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1727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1728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567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FE598-C433-4ED8-99BA-F2F13B21AE5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645</v>
      </c>
      <c r="D7" s="118"/>
      <c r="E7" s="118"/>
      <c r="F7" s="118"/>
      <c r="G7" s="118"/>
      <c r="H7" s="118"/>
      <c r="I7" s="118"/>
      <c r="J7" s="118"/>
      <c r="K7" s="118"/>
      <c r="L7" s="118"/>
      <c r="M7" s="118"/>
      <c r="N7" s="118"/>
      <c r="O7" s="118"/>
      <c r="P7" s="118"/>
      <c r="Q7" s="118"/>
      <c r="R7" s="118"/>
      <c r="S7" s="118"/>
      <c r="T7" s="118"/>
      <c r="U7" s="118"/>
      <c r="V7" s="118"/>
      <c r="W7" s="118"/>
      <c r="X7" s="119"/>
      <c r="Y7" s="23"/>
    </row>
    <row r="8" spans="1:25" ht="44.2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entidades bajo acción o medida especial, y a la gestión de los agentes interventores, liquidadores y contralores designados por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568</v>
      </c>
      <c r="D11" s="121"/>
      <c r="E11" s="168"/>
      <c r="F11" s="169" t="s">
        <v>569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646</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636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2</v>
      </c>
      <c r="X23" s="5">
        <f>SUM(C23:W23)</f>
        <v>3</v>
      </c>
      <c r="Y23" s="23"/>
    </row>
    <row r="24" spans="1:25" ht="18.95" customHeight="1" thickBot="1">
      <c r="A24" s="260" t="s">
        <v>76</v>
      </c>
      <c r="B24" s="261"/>
      <c r="C24" s="46"/>
      <c r="D24" s="46"/>
      <c r="E24" s="46"/>
      <c r="F24" s="246"/>
      <c r="G24" s="246"/>
      <c r="H24" s="246"/>
      <c r="I24" s="46"/>
      <c r="J24" s="246">
        <v>1</v>
      </c>
      <c r="K24" s="246"/>
      <c r="L24" s="246"/>
      <c r="M24" s="46"/>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2</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1.5</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1729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1730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567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47A3-4804-4534-B652-E0CD73A87A7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603</v>
      </c>
      <c r="D7" s="118"/>
      <c r="E7" s="118"/>
      <c r="F7" s="118"/>
      <c r="G7" s="118"/>
      <c r="H7" s="118"/>
      <c r="I7" s="118"/>
      <c r="J7" s="118"/>
      <c r="K7" s="118"/>
      <c r="L7" s="118"/>
      <c r="M7" s="118"/>
      <c r="N7" s="118"/>
      <c r="O7" s="118"/>
      <c r="P7" s="118"/>
      <c r="Q7" s="118"/>
      <c r="R7" s="118"/>
      <c r="S7" s="118"/>
      <c r="T7" s="118"/>
      <c r="U7" s="118"/>
      <c r="V7" s="118"/>
      <c r="W7" s="118"/>
      <c r="X7" s="119"/>
      <c r="Y7" s="23"/>
    </row>
    <row r="8" spans="1:25" ht="44.2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las medidas, en materia de control que se requieran, para garantizar el aseguramiento y la prestación de servicio de salud a los usuarios con calidad.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605</v>
      </c>
      <c r="D11" s="121"/>
      <c r="E11" s="168"/>
      <c r="F11" s="169" t="s">
        <v>606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607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595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46"/>
      <c r="D24" s="46"/>
      <c r="E24" s="46"/>
      <c r="F24" s="246"/>
      <c r="G24" s="246"/>
      <c r="H24" s="246"/>
      <c r="I24" s="46"/>
      <c r="J24" s="246">
        <v>1</v>
      </c>
      <c r="K24" s="246"/>
      <c r="L24" s="246"/>
      <c r="M24" s="46"/>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1731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1732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604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6E143-D8BA-4AB8-AA72-4EE2CB03B91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647</v>
      </c>
      <c r="D7" s="118"/>
      <c r="E7" s="118"/>
      <c r="F7" s="118"/>
      <c r="G7" s="118"/>
      <c r="H7" s="118"/>
      <c r="I7" s="118"/>
      <c r="J7" s="118"/>
      <c r="K7" s="118"/>
      <c r="L7" s="118"/>
      <c r="M7" s="118"/>
      <c r="N7" s="118"/>
      <c r="O7" s="118"/>
      <c r="P7" s="118"/>
      <c r="Q7" s="118"/>
      <c r="R7" s="118"/>
      <c r="S7" s="118"/>
      <c r="T7" s="118"/>
      <c r="U7" s="118"/>
      <c r="V7" s="118"/>
      <c r="W7" s="118"/>
      <c r="X7" s="119"/>
      <c r="Y7" s="23"/>
    </row>
    <row r="8" spans="1:25" ht="48.7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las medidas, en materia de control que se requieran, para garantizar el aseguramiento y la prestación de servicio de salud a los usuarios con calidad.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648</v>
      </c>
      <c r="D11" s="121"/>
      <c r="E11" s="168"/>
      <c r="F11" s="169" t="s">
        <v>649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650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636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46"/>
      <c r="D24" s="46"/>
      <c r="E24" s="46"/>
      <c r="F24" s="246"/>
      <c r="G24" s="246"/>
      <c r="H24" s="246"/>
      <c r="I24" s="46"/>
      <c r="J24" s="246">
        <v>2</v>
      </c>
      <c r="K24" s="246"/>
      <c r="L24" s="246"/>
      <c r="M24" s="46"/>
      <c r="N24" s="246"/>
      <c r="O24" s="246"/>
      <c r="P24" s="246"/>
      <c r="Q24" s="246"/>
      <c r="R24" s="246"/>
      <c r="S24" s="246"/>
      <c r="T24" s="246"/>
      <c r="U24" s="246"/>
      <c r="V24" s="246"/>
      <c r="W24" s="6">
        <v>1</v>
      </c>
      <c r="X24" s="6">
        <f>SUM(C24:W24)</f>
        <v>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0.5</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0.66666666666666663</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1733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1734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604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DFD51-3658-46EB-8908-1BF78D5DC4B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571</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Ejercer el control a través de medidas preventivas de la toma de posesión, para garantizar el aseguramiento y la prestación de servicio de salud a los usuarios con calidad.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573</v>
      </c>
      <c r="D11" s="121"/>
      <c r="E11" s="168"/>
      <c r="F11" s="169" t="s">
        <v>574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575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559</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17</v>
      </c>
      <c r="F23" s="237"/>
      <c r="G23" s="238"/>
      <c r="H23" s="239"/>
      <c r="I23" s="4"/>
      <c r="J23" s="237">
        <v>16</v>
      </c>
      <c r="K23" s="238"/>
      <c r="L23" s="239"/>
      <c r="M23" s="4"/>
      <c r="N23" s="237"/>
      <c r="O23" s="239"/>
      <c r="P23" s="237">
        <v>14</v>
      </c>
      <c r="Q23" s="238"/>
      <c r="R23" s="239"/>
      <c r="S23" s="237"/>
      <c r="T23" s="239"/>
      <c r="U23" s="237"/>
      <c r="V23" s="239"/>
      <c r="W23" s="5">
        <v>14</v>
      </c>
      <c r="X23" s="5">
        <f>SUM(C23:W23)</f>
        <v>61</v>
      </c>
      <c r="Y23" s="23"/>
    </row>
    <row r="24" spans="1:25" ht="18.95" customHeight="1" thickBot="1">
      <c r="A24" s="260" t="s">
        <v>76</v>
      </c>
      <c r="B24" s="261"/>
      <c r="C24" s="46"/>
      <c r="D24" s="46"/>
      <c r="E24" s="46">
        <v>17</v>
      </c>
      <c r="F24" s="246"/>
      <c r="G24" s="246"/>
      <c r="H24" s="246"/>
      <c r="I24" s="46"/>
      <c r="J24" s="246">
        <v>18</v>
      </c>
      <c r="K24" s="246"/>
      <c r="L24" s="246"/>
      <c r="M24" s="46"/>
      <c r="N24" s="246"/>
      <c r="O24" s="246"/>
      <c r="P24" s="246">
        <v>14</v>
      </c>
      <c r="Q24" s="246"/>
      <c r="R24" s="246"/>
      <c r="S24" s="246"/>
      <c r="T24" s="246"/>
      <c r="U24" s="246"/>
      <c r="V24" s="246"/>
      <c r="W24" s="6">
        <v>14</v>
      </c>
      <c r="X24" s="6">
        <f>SUM(C24:W24)</f>
        <v>63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0.88888888888888884</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0.96825396825396826</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1735</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1736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1737</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1738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572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D5E65-E14F-4BBD-85B3-0778742708F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608</v>
      </c>
      <c r="D7" s="118"/>
      <c r="E7" s="118"/>
      <c r="F7" s="118"/>
      <c r="G7" s="118"/>
      <c r="H7" s="118"/>
      <c r="I7" s="118"/>
      <c r="J7" s="118"/>
      <c r="K7" s="118"/>
      <c r="L7" s="118"/>
      <c r="M7" s="118"/>
      <c r="N7" s="118"/>
      <c r="O7" s="118"/>
      <c r="P7" s="118"/>
      <c r="Q7" s="118"/>
      <c r="R7" s="118"/>
      <c r="S7" s="118"/>
      <c r="T7" s="118"/>
      <c r="U7" s="118"/>
      <c r="V7" s="118"/>
      <c r="W7" s="118"/>
      <c r="X7" s="119"/>
      <c r="Y7" s="23"/>
    </row>
    <row r="8" spans="1:25" ht="44.2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Ejercer el control a través de medidas preventivas de la toma de posesión, para garantizar el aseguramiento y la prestación de servicio de salud a los usuarios con calidad.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609</v>
      </c>
      <c r="D11" s="121"/>
      <c r="E11" s="168"/>
      <c r="F11" s="169" t="s">
        <v>610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611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595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46"/>
      <c r="D24" s="46"/>
      <c r="E24" s="46"/>
      <c r="F24" s="246"/>
      <c r="G24" s="246"/>
      <c r="H24" s="246"/>
      <c r="I24" s="46"/>
      <c r="J24" s="246">
        <v>1</v>
      </c>
      <c r="K24" s="246"/>
      <c r="L24" s="246"/>
      <c r="M24" s="46"/>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1739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1740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572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E0DE2-6774-4FC4-B76C-9DD98B21456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651</v>
      </c>
      <c r="D7" s="118"/>
      <c r="E7" s="118"/>
      <c r="F7" s="118"/>
      <c r="G7" s="118"/>
      <c r="H7" s="118"/>
      <c r="I7" s="118"/>
      <c r="J7" s="118"/>
      <c r="K7" s="118"/>
      <c r="L7" s="118"/>
      <c r="M7" s="118"/>
      <c r="N7" s="118"/>
      <c r="O7" s="118"/>
      <c r="P7" s="118"/>
      <c r="Q7" s="118"/>
      <c r="R7" s="118"/>
      <c r="S7" s="118"/>
      <c r="T7" s="118"/>
      <c r="U7" s="118"/>
      <c r="V7" s="118"/>
      <c r="W7" s="118"/>
      <c r="X7" s="119"/>
      <c r="Y7" s="23"/>
    </row>
    <row r="8" spans="1:25" ht="44.2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Ejercer el control a través de medidas preventivas de la toma de posesión, para garantizar el aseguramiento y la prestación de servicio de salud a los usuarios con calidad.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652</v>
      </c>
      <c r="D11" s="121"/>
      <c r="E11" s="168"/>
      <c r="F11" s="169" t="s">
        <v>653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654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636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10</v>
      </c>
      <c r="F23" s="237"/>
      <c r="G23" s="238"/>
      <c r="H23" s="239"/>
      <c r="I23" s="4"/>
      <c r="J23" s="237">
        <v>9</v>
      </c>
      <c r="K23" s="238"/>
      <c r="L23" s="239"/>
      <c r="M23" s="4"/>
      <c r="N23" s="237"/>
      <c r="O23" s="239"/>
      <c r="P23" s="237">
        <v>11</v>
      </c>
      <c r="Q23" s="238"/>
      <c r="R23" s="239"/>
      <c r="S23" s="237"/>
      <c r="T23" s="239"/>
      <c r="U23" s="237"/>
      <c r="V23" s="239"/>
      <c r="W23" s="5">
        <v>9</v>
      </c>
      <c r="X23" s="5">
        <f>SUM(C23:W23)</f>
        <v>39</v>
      </c>
      <c r="Y23" s="23"/>
    </row>
    <row r="24" spans="1:25" ht="18.95" customHeight="1" thickBot="1">
      <c r="A24" s="260" t="s">
        <v>76</v>
      </c>
      <c r="B24" s="261"/>
      <c r="C24" s="46"/>
      <c r="D24" s="46"/>
      <c r="E24" s="46">
        <v>12</v>
      </c>
      <c r="F24" s="246"/>
      <c r="G24" s="246"/>
      <c r="H24" s="246"/>
      <c r="I24" s="46"/>
      <c r="J24" s="246">
        <v>13</v>
      </c>
      <c r="K24" s="246"/>
      <c r="L24" s="246"/>
      <c r="M24" s="46"/>
      <c r="N24" s="246"/>
      <c r="O24" s="246"/>
      <c r="P24" s="246">
        <v>11</v>
      </c>
      <c r="Q24" s="246"/>
      <c r="R24" s="246"/>
      <c r="S24" s="246"/>
      <c r="T24" s="246"/>
      <c r="U24" s="246"/>
      <c r="V24" s="246"/>
      <c r="W24" s="6">
        <v>11</v>
      </c>
      <c r="X24" s="6">
        <f>SUM(C24:W24)</f>
        <v>47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0.83333333333333337</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0.69230769230769229</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0.81818181818181823</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0.82978723404255317</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1741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1742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1743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1744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572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E69D6-090D-4017-8FEA-5732EE7B68CB}">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576</v>
      </c>
      <c r="D7" s="118"/>
      <c r="E7" s="118"/>
      <c r="F7" s="118"/>
      <c r="G7" s="118"/>
      <c r="H7" s="118"/>
      <c r="I7" s="118"/>
      <c r="J7" s="118"/>
      <c r="K7" s="118"/>
      <c r="L7" s="118"/>
      <c r="M7" s="118"/>
      <c r="N7" s="118"/>
      <c r="O7" s="118"/>
      <c r="P7" s="118"/>
      <c r="Q7" s="118"/>
      <c r="R7" s="118"/>
      <c r="S7" s="118"/>
      <c r="T7" s="118"/>
      <c r="U7" s="118"/>
      <c r="V7" s="118"/>
      <c r="W7" s="118"/>
      <c r="X7" s="119"/>
      <c r="Y7" s="23"/>
    </row>
    <row r="8" spans="1:25" ht="49.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eventos de difusión,  socialización y capacitación,  relacionados con las competencias de la Delegada para las Medidas Especiales del Sector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578</v>
      </c>
      <c r="D11" s="121"/>
      <c r="E11" s="168"/>
      <c r="F11" s="169" t="s">
        <v>579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580</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581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46"/>
      <c r="D24" s="46"/>
      <c r="E24" s="46"/>
      <c r="F24" s="246"/>
      <c r="G24" s="246"/>
      <c r="H24" s="246"/>
      <c r="I24" s="46"/>
      <c r="J24" s="246">
        <v>1</v>
      </c>
      <c r="K24" s="246"/>
      <c r="L24" s="246"/>
      <c r="M24" s="46"/>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1745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1746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577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5B571-3696-41F6-A3CE-79C23D0BBCC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612</v>
      </c>
      <c r="D7" s="118"/>
      <c r="E7" s="118"/>
      <c r="F7" s="118"/>
      <c r="G7" s="118"/>
      <c r="H7" s="118"/>
      <c r="I7" s="118"/>
      <c r="J7" s="118"/>
      <c r="K7" s="118"/>
      <c r="L7" s="118"/>
      <c r="M7" s="118"/>
      <c r="N7" s="118"/>
      <c r="O7" s="118"/>
      <c r="P7" s="118"/>
      <c r="Q7" s="118"/>
      <c r="R7" s="118"/>
      <c r="S7" s="118"/>
      <c r="T7" s="118"/>
      <c r="U7" s="118"/>
      <c r="V7" s="118"/>
      <c r="W7" s="118"/>
      <c r="X7" s="119"/>
      <c r="Y7" s="23"/>
    </row>
    <row r="8" spans="1:25" ht="40.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eventos de difusión,  socialización y capacitación,  relacionados con las competencias de la Delegada para las Medidas Especiales del Sector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578</v>
      </c>
      <c r="D11" s="121"/>
      <c r="E11" s="168"/>
      <c r="F11" s="169" t="s">
        <v>579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613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595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46"/>
      <c r="D24" s="46"/>
      <c r="E24" s="46"/>
      <c r="F24" s="246"/>
      <c r="G24" s="246"/>
      <c r="H24" s="246"/>
      <c r="I24" s="46"/>
      <c r="J24" s="246">
        <v>1</v>
      </c>
      <c r="K24" s="246"/>
      <c r="L24" s="246"/>
      <c r="M24" s="46"/>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1747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1748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577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14C91-901D-42A3-8491-37AB82D822B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655</v>
      </c>
      <c r="D7" s="118"/>
      <c r="E7" s="118"/>
      <c r="F7" s="118"/>
      <c r="G7" s="118"/>
      <c r="H7" s="118"/>
      <c r="I7" s="118"/>
      <c r="J7" s="118"/>
      <c r="K7" s="118"/>
      <c r="L7" s="118"/>
      <c r="M7" s="118"/>
      <c r="N7" s="118"/>
      <c r="O7" s="118"/>
      <c r="P7" s="118"/>
      <c r="Q7" s="118"/>
      <c r="R7" s="118"/>
      <c r="S7" s="118"/>
      <c r="T7" s="118"/>
      <c r="U7" s="118"/>
      <c r="V7" s="118"/>
      <c r="W7" s="118"/>
      <c r="X7" s="119"/>
      <c r="Y7" s="23"/>
    </row>
    <row r="8" spans="1:25" ht="45.7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eventos de difusión,  socialización y capacitación,  relacionados con las competencias de la Delegada para las Medidas Especiales del Sector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578</v>
      </c>
      <c r="D11" s="121"/>
      <c r="E11" s="168"/>
      <c r="F11" s="169" t="s">
        <v>579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656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636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c r="X23" s="5">
        <f>SUM(C23:W23)</f>
        <v>1</v>
      </c>
      <c r="Y23" s="23"/>
    </row>
    <row r="24" spans="1:25" ht="18.95" customHeight="1" thickBot="1">
      <c r="A24" s="260" t="s">
        <v>76</v>
      </c>
      <c r="B24" s="261"/>
      <c r="C24" s="46"/>
      <c r="D24" s="46"/>
      <c r="E24" s="46"/>
      <c r="F24" s="246"/>
      <c r="G24" s="246"/>
      <c r="H24" s="246"/>
      <c r="I24" s="46"/>
      <c r="J24" s="246">
        <v>1</v>
      </c>
      <c r="K24" s="246"/>
      <c r="L24" s="246"/>
      <c r="M24" s="46"/>
      <c r="N24" s="246"/>
      <c r="O24" s="246"/>
      <c r="P24" s="246"/>
      <c r="Q24" s="246"/>
      <c r="R24" s="246"/>
      <c r="S24" s="246"/>
      <c r="T24" s="246"/>
      <c r="U24" s="246"/>
      <c r="V24" s="246"/>
      <c r="W24" s="6">
        <v>0</v>
      </c>
      <c r="X24" s="6">
        <f>SUM(C24:W24)</f>
        <v>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1749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27"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577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999D-33B2-4F2E-B893-7D75BBEC17AB}">
  <dimension ref="A1:I37"/>
  <sheetViews>
    <sheetView workbookViewId="0">
      <pane ySplit="9" topLeftCell="A10" activePane="bottomLeft" state="frozen"/>
      <selection pane="bottomLeft" activeCell="C7" sqref="C7:D8"/>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774</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c r="A10" s="65"/>
      <c r="B10" s="70"/>
      <c r="C10" s="92" t="s">
        <v>773</v>
      </c>
      <c r="D10" s="93" t="s">
        <v>767</v>
      </c>
      <c r="E10" s="72"/>
      <c r="F10" s="65"/>
      <c r="G10" s="65"/>
    </row>
    <row r="11" spans="1:7" customFormat="1">
      <c r="A11" s="65"/>
      <c r="B11" s="70"/>
      <c r="C11" s="92" t="s">
        <v>779</v>
      </c>
      <c r="D11" s="93" t="s">
        <v>775</v>
      </c>
      <c r="E11" s="72"/>
      <c r="F11" s="65"/>
      <c r="G11" s="65"/>
    </row>
    <row r="12" spans="1:7" customFormat="1" ht="28.5">
      <c r="A12" s="65"/>
      <c r="B12" s="70"/>
      <c r="C12" s="92" t="s">
        <v>784</v>
      </c>
      <c r="D12" s="93" t="s">
        <v>780</v>
      </c>
      <c r="E12" s="72"/>
      <c r="F12" s="71"/>
      <c r="G12" s="65"/>
    </row>
    <row r="13" spans="1:7" customFormat="1" ht="42.75">
      <c r="A13" s="65"/>
      <c r="B13" s="70"/>
      <c r="C13" s="92" t="s">
        <v>789</v>
      </c>
      <c r="D13" s="93" t="s">
        <v>785</v>
      </c>
      <c r="E13" s="72"/>
      <c r="F13" s="71"/>
      <c r="G13" s="65"/>
    </row>
    <row r="14" spans="1:7" customFormat="1" ht="42.75">
      <c r="A14" s="65"/>
      <c r="B14" s="70"/>
      <c r="C14" s="92" t="s">
        <v>794</v>
      </c>
      <c r="D14" s="93" t="s">
        <v>790</v>
      </c>
      <c r="E14" s="72"/>
      <c r="F14" s="71"/>
      <c r="G14" s="65"/>
    </row>
    <row r="15" spans="1:7" customFormat="1" ht="42.75">
      <c r="A15" s="65"/>
      <c r="B15" s="70"/>
      <c r="C15" s="92" t="s">
        <v>802</v>
      </c>
      <c r="D15" s="93" t="s">
        <v>796</v>
      </c>
      <c r="E15" s="72"/>
      <c r="F15" s="71"/>
      <c r="G15" s="65"/>
    </row>
    <row r="16" spans="1:7" customFormat="1" ht="28.5">
      <c r="A16" s="65"/>
      <c r="B16" s="70"/>
      <c r="C16" s="92" t="s">
        <v>807</v>
      </c>
      <c r="D16" s="93" t="s">
        <v>803</v>
      </c>
      <c r="E16" s="72"/>
      <c r="F16" s="71"/>
      <c r="G16" s="65"/>
    </row>
    <row r="17" spans="1:6" s="65" customFormat="1" ht="28.5">
      <c r="B17" s="70"/>
      <c r="C17" s="92" t="s">
        <v>812</v>
      </c>
      <c r="D17" s="93" t="s">
        <v>808</v>
      </c>
      <c r="E17" s="72"/>
    </row>
    <row r="18" spans="1:6" customFormat="1" ht="42.75">
      <c r="A18" s="65"/>
      <c r="B18" s="70"/>
      <c r="C18" s="92" t="s">
        <v>817</v>
      </c>
      <c r="D18" s="93" t="s">
        <v>813</v>
      </c>
      <c r="E18" s="72"/>
      <c r="F18" s="65"/>
    </row>
    <row r="19" spans="1:6" customFormat="1" ht="42.75">
      <c r="A19" s="65"/>
      <c r="B19" s="70"/>
      <c r="C19" s="92" t="s">
        <v>822</v>
      </c>
      <c r="D19" s="93" t="s">
        <v>818</v>
      </c>
      <c r="E19" s="72"/>
      <c r="F19" s="65"/>
    </row>
    <row r="20" spans="1:6" customFormat="1" ht="42.75">
      <c r="A20" s="65"/>
      <c r="B20" s="70"/>
      <c r="C20" s="92" t="s">
        <v>827</v>
      </c>
      <c r="D20" s="93" t="s">
        <v>823</v>
      </c>
      <c r="E20" s="72"/>
      <c r="F20" s="65"/>
    </row>
    <row r="21" spans="1:6" customFormat="1" ht="28.5">
      <c r="A21" s="65"/>
      <c r="B21" s="70"/>
      <c r="C21" s="92" t="s">
        <v>832</v>
      </c>
      <c r="D21" s="93" t="s">
        <v>828</v>
      </c>
      <c r="E21" s="72"/>
      <c r="F21" s="65"/>
    </row>
    <row r="22" spans="1:6" customFormat="1" ht="42.75">
      <c r="A22" s="65"/>
      <c r="B22" s="70"/>
      <c r="C22" s="92" t="s">
        <v>840</v>
      </c>
      <c r="D22" s="93" t="s">
        <v>834</v>
      </c>
      <c r="E22" s="72"/>
      <c r="F22" s="65"/>
    </row>
    <row r="23" spans="1:6" customFormat="1" ht="42.75">
      <c r="A23" s="65"/>
      <c r="B23" s="70"/>
      <c r="C23" s="92" t="s">
        <v>847</v>
      </c>
      <c r="D23" s="93" t="s">
        <v>842</v>
      </c>
      <c r="E23" s="72"/>
      <c r="F23" s="65"/>
    </row>
    <row r="24" spans="1:6" customFormat="1">
      <c r="A24" s="65"/>
      <c r="B24" s="70"/>
      <c r="C24" s="92" t="s">
        <v>853</v>
      </c>
      <c r="D24" s="93" t="s">
        <v>848</v>
      </c>
      <c r="E24" s="72"/>
      <c r="F24" s="65"/>
    </row>
    <row r="25" spans="1:6" ht="15" thickBot="1">
      <c r="A25" s="71"/>
      <c r="B25" s="73"/>
      <c r="C25" s="90"/>
      <c r="D25" s="74"/>
      <c r="E25" s="75"/>
      <c r="F25" s="71"/>
    </row>
    <row r="26" spans="1:6" ht="14.25" customHeight="1">
      <c r="A26" s="71"/>
      <c r="B26" s="71"/>
      <c r="C26" s="88"/>
      <c r="D26" s="71"/>
      <c r="E26" s="71"/>
      <c r="F26" s="71"/>
    </row>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mergeCells count="1">
    <mergeCell ref="C7:D8"/>
  </mergeCells>
  <hyperlinks>
    <hyperlink ref="C10" location="'PI01'!A1" display="PI01" xr:uid="{77139EB7-0B8D-44C4-B258-801FC1C3F63D}"/>
    <hyperlink ref="C11" location="'PI03'!A1" display="PI03" xr:uid="{940D3270-2680-4479-A9E3-612E45F90A4E}"/>
    <hyperlink ref="C12" location="'PI02'!A1" display="PI02" xr:uid="{7B6163B1-51D0-439C-BFF0-05794C3660C6}"/>
    <hyperlink ref="C13" location="'PI04'!A1" display="PI04" xr:uid="{93818653-FF07-4422-B961-E5DA3C626339}"/>
    <hyperlink ref="C14" location="'PI05'!A1" display="PI05" xr:uid="{3CFBDB19-72AA-4880-8593-BF4938DA60B4}"/>
    <hyperlink ref="C15" location="'AS08'!A1" display="AS08" xr:uid="{54A3DB15-1692-4DBD-8A6C-B4A0572572E9}"/>
    <hyperlink ref="C16" location="'AS07'!A1" display="AS07" xr:uid="{07DFEE4C-D042-4DDD-B3F9-E5CBB023211C}"/>
    <hyperlink ref="C17" location="'AS02'!A1" display="AS02" xr:uid="{D7CC3871-F0F1-426E-92CB-8575273930D3}"/>
    <hyperlink ref="C18" location="'AS01'!A1" display="AS01" xr:uid="{F1DEF2C9-5CCA-4B20-9358-9FA22B568538}"/>
    <hyperlink ref="C19" location="'AS03'!A1" display="AS03" xr:uid="{9BECAD32-0F29-42B2-B14C-7CDDE5F10B8C}"/>
    <hyperlink ref="C22" location="'EP01'!A1" display="EP01" xr:uid="{EE4C11ED-4A7C-42E9-ABF7-EE484FDEBEE1}"/>
    <hyperlink ref="C23" location="'EP02'!A1" display="EP02" xr:uid="{2B477807-641B-4779-8359-C41C99AB9FD8}"/>
    <hyperlink ref="C24" location="'EP05'!A1" display="EP05" xr:uid="{BE000C77-E588-44FD-85E3-A6C9233716A0}"/>
    <hyperlink ref="C20" location="'AS04'!A1" display="AS04" xr:uid="{85BB0EA1-58E4-49E3-9B1D-8D3882F8D0F4}"/>
    <hyperlink ref="C21" location="'AS10'!A1" display="AS10" xr:uid="{2C578A45-5E8C-4B0D-BF8E-EDC005250D89}"/>
  </hyperlink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8284-127B-42A7-B594-2D18975BE19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582</v>
      </c>
      <c r="D7" s="118"/>
      <c r="E7" s="118"/>
      <c r="F7" s="118"/>
      <c r="G7" s="118"/>
      <c r="H7" s="118"/>
      <c r="I7" s="118"/>
      <c r="J7" s="118"/>
      <c r="K7" s="118"/>
      <c r="L7" s="118"/>
      <c r="M7" s="118"/>
      <c r="N7" s="118"/>
      <c r="O7" s="118"/>
      <c r="P7" s="118"/>
      <c r="Q7" s="118"/>
      <c r="R7" s="118"/>
      <c r="S7" s="118"/>
      <c r="T7" s="118"/>
      <c r="U7" s="118"/>
      <c r="V7" s="118"/>
      <c r="W7" s="118"/>
      <c r="X7" s="119"/>
      <c r="Y7" s="23"/>
    </row>
    <row r="8" spans="1:25" ht="52.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Publicar y actualizar mensualmente en el sitio web institucional, información en formato datos abiertos sobre las entidades que son objeto de alguna acción o medida especial por parte de la Superintendencia, que se encuentran en liquidación voluntaria o  adelantan Acuerdos de Reestructuración de Pasivos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55.5" customHeight="1">
      <c r="A11" s="160"/>
      <c r="B11" s="161"/>
      <c r="C11" s="120" t="s">
        <v>585</v>
      </c>
      <c r="D11" s="121"/>
      <c r="E11" s="168"/>
      <c r="F11" s="169" t="s">
        <v>586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24" customHeight="1" thickBot="1">
      <c r="A13" s="162"/>
      <c r="B13" s="163"/>
      <c r="C13" s="195"/>
      <c r="D13" s="195"/>
      <c r="E13" s="195"/>
      <c r="F13" s="175"/>
      <c r="G13" s="176"/>
      <c r="H13" s="176"/>
      <c r="I13" s="176"/>
      <c r="J13" s="176"/>
      <c r="K13" s="176"/>
      <c r="L13" s="176"/>
      <c r="M13" s="177"/>
      <c r="N13" s="196" t="s">
        <v>132</v>
      </c>
      <c r="O13" s="197"/>
      <c r="P13" s="197"/>
      <c r="Q13" s="198"/>
      <c r="R13" s="199" t="s">
        <v>587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559</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v>
      </c>
      <c r="F23" s="237"/>
      <c r="G23" s="238"/>
      <c r="H23" s="239"/>
      <c r="I23" s="4"/>
      <c r="J23" s="237">
        <v>3</v>
      </c>
      <c r="K23" s="238"/>
      <c r="L23" s="239"/>
      <c r="M23" s="4"/>
      <c r="N23" s="237"/>
      <c r="O23" s="239"/>
      <c r="P23" s="237">
        <v>3</v>
      </c>
      <c r="Q23" s="238"/>
      <c r="R23" s="239"/>
      <c r="S23" s="237"/>
      <c r="T23" s="239"/>
      <c r="U23" s="237"/>
      <c r="V23" s="239"/>
      <c r="W23" s="5">
        <v>3</v>
      </c>
      <c r="X23" s="5">
        <f>SUM(C23:W23)</f>
        <v>12</v>
      </c>
      <c r="Y23" s="23"/>
    </row>
    <row r="24" spans="1:25" ht="18.95" customHeight="1" thickBot="1">
      <c r="A24" s="260" t="s">
        <v>76</v>
      </c>
      <c r="B24" s="261"/>
      <c r="C24" s="46"/>
      <c r="D24" s="46"/>
      <c r="E24" s="46">
        <v>3</v>
      </c>
      <c r="F24" s="246"/>
      <c r="G24" s="246"/>
      <c r="H24" s="246"/>
      <c r="I24" s="46"/>
      <c r="J24" s="246">
        <v>3</v>
      </c>
      <c r="K24" s="246"/>
      <c r="L24" s="246"/>
      <c r="M24" s="46"/>
      <c r="N24" s="246"/>
      <c r="O24" s="246"/>
      <c r="P24" s="246">
        <v>3</v>
      </c>
      <c r="Q24" s="246"/>
      <c r="R24" s="246"/>
      <c r="S24" s="246"/>
      <c r="T24" s="246"/>
      <c r="U24" s="246"/>
      <c r="V24" s="246"/>
      <c r="W24" s="6">
        <v>3</v>
      </c>
      <c r="X24" s="6">
        <f>SUM(C24:W24)</f>
        <v>12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1750</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1751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1752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1753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583</v>
      </c>
    </row>
    <row r="99" spans="2:2" ht="21" hidden="1" customHeight="1">
      <c r="B99" s="36" t="s">
        <v>584</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54A7-9DFD-4422-9D13-ABC53A6B2C4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614</v>
      </c>
      <c r="D7" s="118"/>
      <c r="E7" s="118"/>
      <c r="F7" s="118"/>
      <c r="G7" s="118"/>
      <c r="H7" s="118"/>
      <c r="I7" s="118"/>
      <c r="J7" s="118"/>
      <c r="K7" s="118"/>
      <c r="L7" s="118"/>
      <c r="M7" s="118"/>
      <c r="N7" s="118"/>
      <c r="O7" s="118"/>
      <c r="P7" s="118"/>
      <c r="Q7" s="118"/>
      <c r="R7" s="118"/>
      <c r="S7" s="118"/>
      <c r="T7" s="118"/>
      <c r="U7" s="118"/>
      <c r="V7" s="118"/>
      <c r="W7" s="118"/>
      <c r="X7" s="119"/>
      <c r="Y7" s="23"/>
    </row>
    <row r="8" spans="1:25" ht="39.7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Publicar y actualizar mensualmente en el sitio web institucional, información en formato datos abiertos sobre las entidades que son objeto de alguna acción o medida especial por parte de la Superintendencia, que se encuentran en liquidación voluntaria o  adelantan Acuerdos de Reestructuración de Pasivos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615</v>
      </c>
      <c r="D11" s="121"/>
      <c r="E11" s="168"/>
      <c r="F11" s="169" t="s">
        <v>616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617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618</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v>
      </c>
      <c r="F23" s="237"/>
      <c r="G23" s="238"/>
      <c r="H23" s="239"/>
      <c r="I23" s="4"/>
      <c r="J23" s="237">
        <v>3</v>
      </c>
      <c r="K23" s="238"/>
      <c r="L23" s="239"/>
      <c r="M23" s="4"/>
      <c r="N23" s="237"/>
      <c r="O23" s="239"/>
      <c r="P23" s="237">
        <v>3</v>
      </c>
      <c r="Q23" s="238"/>
      <c r="R23" s="239"/>
      <c r="S23" s="237"/>
      <c r="T23" s="239"/>
      <c r="U23" s="237"/>
      <c r="V23" s="239"/>
      <c r="W23" s="5">
        <v>3</v>
      </c>
      <c r="X23" s="5">
        <f>SUM(C23:W23)</f>
        <v>12</v>
      </c>
      <c r="Y23" s="23"/>
    </row>
    <row r="24" spans="1:25" ht="18.95" customHeight="1" thickBot="1">
      <c r="A24" s="260" t="s">
        <v>76</v>
      </c>
      <c r="B24" s="261"/>
      <c r="C24" s="46"/>
      <c r="D24" s="46"/>
      <c r="E24" s="46">
        <v>3</v>
      </c>
      <c r="F24" s="246"/>
      <c r="G24" s="246"/>
      <c r="H24" s="246"/>
      <c r="I24" s="46"/>
      <c r="J24" s="246">
        <v>3</v>
      </c>
      <c r="K24" s="246"/>
      <c r="L24" s="246"/>
      <c r="M24" s="46"/>
      <c r="N24" s="246"/>
      <c r="O24" s="246"/>
      <c r="P24" s="246">
        <v>3</v>
      </c>
      <c r="Q24" s="246"/>
      <c r="R24" s="246"/>
      <c r="S24" s="246"/>
      <c r="T24" s="246"/>
      <c r="U24" s="246"/>
      <c r="V24" s="246"/>
      <c r="W24" s="6">
        <v>3</v>
      </c>
      <c r="X24" s="6">
        <f>SUM(C24:W24)</f>
        <v>12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1754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1755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1756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1757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583</v>
      </c>
    </row>
    <row r="99" spans="2:2" ht="21" hidden="1" customHeight="1">
      <c r="B99" s="36" t="s">
        <v>584</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B0390-14E3-406F-82FC-7E907656283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550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657</v>
      </c>
      <c r="D7" s="118"/>
      <c r="E7" s="118"/>
      <c r="F7" s="118"/>
      <c r="G7" s="118"/>
      <c r="H7" s="118"/>
      <c r="I7" s="118"/>
      <c r="J7" s="118"/>
      <c r="K7" s="118"/>
      <c r="L7" s="118"/>
      <c r="M7" s="118"/>
      <c r="N7" s="118"/>
      <c r="O7" s="118"/>
      <c r="P7" s="118"/>
      <c r="Q7" s="118"/>
      <c r="R7" s="118"/>
      <c r="S7" s="118"/>
      <c r="T7" s="118"/>
      <c r="U7" s="118"/>
      <c r="V7" s="118"/>
      <c r="W7" s="118"/>
      <c r="X7" s="119"/>
      <c r="Y7" s="23"/>
    </row>
    <row r="8" spans="1:25" ht="44.25" customHeight="1">
      <c r="A8" s="115" t="s">
        <v>10</v>
      </c>
      <c r="B8" s="116"/>
      <c r="C8" s="120" t="str">
        <f>B94&amp;B95&amp;B96</f>
        <v>Adoptar acciones y medidas especiales mediante la identificación de las situaciones críticas o irregulares que se estén presentando en los actores del SGSSS, la determinación de los correctivos a implementar, así como su ejecución y seguimiento, conel propósito de lograr la adecuada prestación de los servicios de salud y la protección de los derechos de los usuarios.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Publicar y actualizar mensualmente en el sitio web institucional, información en formato datos abiertos sobre las entidades que son objeto de alguna acción o medida especial por parte de la Superintendencia, que se encuentran en liquidación voluntaria o  adelantan Acuerdos de Reestructuración de Pasivos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658</v>
      </c>
      <c r="D11" s="121"/>
      <c r="E11" s="168"/>
      <c r="F11" s="169" t="s">
        <v>659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660</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636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v>
      </c>
      <c r="F23" s="237"/>
      <c r="G23" s="238"/>
      <c r="H23" s="239"/>
      <c r="I23" s="4"/>
      <c r="J23" s="237">
        <v>3</v>
      </c>
      <c r="K23" s="238"/>
      <c r="L23" s="239"/>
      <c r="M23" s="4"/>
      <c r="N23" s="237"/>
      <c r="O23" s="239"/>
      <c r="P23" s="237">
        <v>3</v>
      </c>
      <c r="Q23" s="238"/>
      <c r="R23" s="239"/>
      <c r="S23" s="237"/>
      <c r="T23" s="239"/>
      <c r="U23" s="237"/>
      <c r="V23" s="239"/>
      <c r="W23" s="5">
        <v>3</v>
      </c>
      <c r="X23" s="5">
        <f>SUM(C23:W23)</f>
        <v>12</v>
      </c>
      <c r="Y23" s="23"/>
    </row>
    <row r="24" spans="1:25" ht="18.95" customHeight="1" thickBot="1">
      <c r="A24" s="260" t="s">
        <v>76</v>
      </c>
      <c r="B24" s="261"/>
      <c r="C24" s="46"/>
      <c r="D24" s="46"/>
      <c r="E24" s="46">
        <v>3</v>
      </c>
      <c r="F24" s="246"/>
      <c r="G24" s="246"/>
      <c r="H24" s="246"/>
      <c r="I24" s="46"/>
      <c r="J24" s="246">
        <v>3</v>
      </c>
      <c r="K24" s="246"/>
      <c r="L24" s="246"/>
      <c r="M24" s="46"/>
      <c r="N24" s="246"/>
      <c r="O24" s="246"/>
      <c r="P24" s="246">
        <v>3</v>
      </c>
      <c r="Q24" s="246"/>
      <c r="R24" s="246"/>
      <c r="S24" s="246"/>
      <c r="T24" s="246"/>
      <c r="U24" s="246"/>
      <c r="V24" s="246"/>
      <c r="W24" s="6">
        <v>3</v>
      </c>
      <c r="X24" s="6">
        <f>SUM(C24:W24)</f>
        <v>12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1758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1759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1760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1761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552</v>
      </c>
    </row>
    <row r="95" spans="1:25" ht="21" hidden="1" customHeight="1">
      <c r="B95" s="36" t="s">
        <v>553</v>
      </c>
    </row>
    <row r="96" spans="1:25" ht="21" hidden="1" customHeight="1">
      <c r="B96" s="36"/>
    </row>
    <row r="97" spans="2:2" ht="21" hidden="1" customHeight="1">
      <c r="B97" s="36"/>
    </row>
    <row r="98" spans="2:2" ht="21" hidden="1" customHeight="1">
      <c r="B98" s="36" t="s">
        <v>583</v>
      </c>
    </row>
    <row r="99" spans="2:2" ht="21" hidden="1" customHeight="1">
      <c r="B99" s="36" t="s">
        <v>584</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0709D-F576-42AC-9E05-2BA9F6678598}">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974</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975</v>
      </c>
      <c r="D7" s="118"/>
      <c r="E7" s="118"/>
      <c r="F7" s="118"/>
      <c r="G7" s="118"/>
      <c r="H7" s="118"/>
      <c r="I7" s="118"/>
      <c r="J7" s="118"/>
      <c r="K7" s="118"/>
      <c r="L7" s="118"/>
      <c r="M7" s="118"/>
      <c r="N7" s="118"/>
      <c r="O7" s="118"/>
      <c r="P7" s="118"/>
      <c r="Q7" s="118"/>
      <c r="R7" s="118"/>
      <c r="S7" s="118"/>
      <c r="T7" s="118"/>
      <c r="U7" s="118"/>
      <c r="V7" s="118"/>
      <c r="W7" s="118"/>
      <c r="X7" s="119"/>
      <c r="Y7" s="23"/>
    </row>
    <row r="8" spans="1:25" ht="58.5" customHeight="1">
      <c r="A8" s="115" t="s">
        <v>10</v>
      </c>
      <c r="B8" s="116"/>
      <c r="C8" s="120"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actividades para la elaboración de metodologías, instrumentos y políticas para la supervisión del SGSSS.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979</v>
      </c>
      <c r="D11" s="121"/>
      <c r="E11" s="168"/>
      <c r="F11" s="169" t="s">
        <v>981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980</v>
      </c>
      <c r="D13" s="195"/>
      <c r="E13" s="195"/>
      <c r="F13" s="175"/>
      <c r="G13" s="176"/>
      <c r="H13" s="176"/>
      <c r="I13" s="176"/>
      <c r="J13" s="176"/>
      <c r="K13" s="176"/>
      <c r="L13" s="176"/>
      <c r="M13" s="177"/>
      <c r="N13" s="196" t="s">
        <v>132</v>
      </c>
      <c r="O13" s="197"/>
      <c r="P13" s="197"/>
      <c r="Q13" s="198"/>
      <c r="R13" s="199" t="s">
        <v>982</v>
      </c>
      <c r="S13" s="200"/>
      <c r="T13" s="201"/>
      <c r="U13" s="202">
        <v>3</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9</v>
      </c>
      <c r="F23" s="237"/>
      <c r="G23" s="238"/>
      <c r="H23" s="239"/>
      <c r="I23" s="4"/>
      <c r="J23" s="237">
        <v>11</v>
      </c>
      <c r="K23" s="238"/>
      <c r="L23" s="239"/>
      <c r="M23" s="4"/>
      <c r="N23" s="237"/>
      <c r="O23" s="239"/>
      <c r="P23" s="237">
        <v>11</v>
      </c>
      <c r="Q23" s="238"/>
      <c r="R23" s="239"/>
      <c r="S23" s="237"/>
      <c r="T23" s="239"/>
      <c r="U23" s="237"/>
      <c r="V23" s="239"/>
      <c r="W23" s="5">
        <v>14</v>
      </c>
      <c r="X23" s="5">
        <f>SUM(C23:W23)</f>
        <v>45</v>
      </c>
      <c r="Y23" s="23"/>
    </row>
    <row r="24" spans="1:25" ht="18.95" customHeight="1" thickBot="1">
      <c r="A24" s="260" t="s">
        <v>76</v>
      </c>
      <c r="B24" s="261"/>
      <c r="C24" s="46"/>
      <c r="D24" s="46"/>
      <c r="E24" s="46">
        <v>9</v>
      </c>
      <c r="F24" s="246"/>
      <c r="G24" s="246"/>
      <c r="H24" s="246"/>
      <c r="I24" s="46"/>
      <c r="J24" s="246">
        <v>14</v>
      </c>
      <c r="K24" s="246"/>
      <c r="L24" s="246"/>
      <c r="M24" s="46"/>
      <c r="N24" s="246"/>
      <c r="O24" s="246"/>
      <c r="P24" s="246">
        <v>8</v>
      </c>
      <c r="Q24" s="246"/>
      <c r="R24" s="246"/>
      <c r="S24" s="246"/>
      <c r="T24" s="246"/>
      <c r="U24" s="246"/>
      <c r="V24" s="246"/>
      <c r="W24" s="6">
        <v>14</v>
      </c>
      <c r="X24" s="6">
        <f>SUM(C24:W24)</f>
        <v>45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0.7857142857142857</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1.375</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0.9</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t="s">
        <v>1762</v>
      </c>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1763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1764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1765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976</v>
      </c>
    </row>
    <row r="95" spans="1:25" ht="21" hidden="1" customHeight="1">
      <c r="B95" s="36" t="s">
        <v>977</v>
      </c>
    </row>
    <row r="96" spans="1:25" ht="21" hidden="1" customHeight="1">
      <c r="B96" s="36"/>
    </row>
    <row r="97" spans="2:2" ht="21" hidden="1" customHeight="1">
      <c r="B97" s="36"/>
    </row>
    <row r="98" spans="2:2" ht="21" hidden="1" customHeight="1">
      <c r="B98" s="36" t="s">
        <v>978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6C034-2948-4CD4-89FC-70658E175FD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974</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994</v>
      </c>
      <c r="D7" s="118"/>
      <c r="E7" s="118"/>
      <c r="F7" s="118"/>
      <c r="G7" s="118"/>
      <c r="H7" s="118"/>
      <c r="I7" s="118"/>
      <c r="J7" s="118"/>
      <c r="K7" s="118"/>
      <c r="L7" s="118"/>
      <c r="M7" s="118"/>
      <c r="N7" s="118"/>
      <c r="O7" s="118"/>
      <c r="P7" s="118"/>
      <c r="Q7" s="118"/>
      <c r="R7" s="118"/>
      <c r="S7" s="118"/>
      <c r="T7" s="118"/>
      <c r="U7" s="118"/>
      <c r="V7" s="118"/>
      <c r="W7" s="118"/>
      <c r="X7" s="119"/>
      <c r="Y7" s="23"/>
    </row>
    <row r="8" spans="1:25" ht="50.25" customHeight="1">
      <c r="A8" s="115" t="s">
        <v>10</v>
      </c>
      <c r="B8" s="116"/>
      <c r="C8" s="120"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Diseñar modelos y desarrollar análisis para aportar a las acciones de IVC a partir de la información disponible.</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979</v>
      </c>
      <c r="D11" s="121"/>
      <c r="E11" s="168"/>
      <c r="F11" s="169" t="s">
        <v>997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996</v>
      </c>
      <c r="D13" s="195"/>
      <c r="E13" s="195"/>
      <c r="F13" s="175"/>
      <c r="G13" s="176"/>
      <c r="H13" s="176"/>
      <c r="I13" s="176"/>
      <c r="J13" s="176"/>
      <c r="K13" s="176"/>
      <c r="L13" s="176"/>
      <c r="M13" s="177"/>
      <c r="N13" s="196" t="s">
        <v>199</v>
      </c>
      <c r="O13" s="197"/>
      <c r="P13" s="197"/>
      <c r="Q13" s="198"/>
      <c r="R13" s="199" t="s">
        <v>998</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v>
      </c>
      <c r="C16" s="229"/>
      <c r="D16" s="228">
        <v>0.9</v>
      </c>
      <c r="E16" s="229"/>
      <c r="F16" s="205" t="s">
        <v>135</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11</v>
      </c>
      <c r="K23" s="238"/>
      <c r="L23" s="239"/>
      <c r="M23" s="4"/>
      <c r="N23" s="237"/>
      <c r="O23" s="239"/>
      <c r="P23" s="237"/>
      <c r="Q23" s="238"/>
      <c r="R23" s="239"/>
      <c r="S23" s="237"/>
      <c r="T23" s="239"/>
      <c r="U23" s="237"/>
      <c r="V23" s="239"/>
      <c r="W23" s="5">
        <v>8</v>
      </c>
      <c r="X23" s="5">
        <f>SUM(C23:W23)</f>
        <v>19</v>
      </c>
      <c r="Y23" s="23"/>
    </row>
    <row r="24" spans="1:25" ht="18.95" customHeight="1" thickBot="1">
      <c r="A24" s="260" t="s">
        <v>76</v>
      </c>
      <c r="B24" s="261"/>
      <c r="C24" s="46"/>
      <c r="D24" s="46"/>
      <c r="E24" s="46"/>
      <c r="F24" s="246"/>
      <c r="G24" s="246"/>
      <c r="H24" s="246"/>
      <c r="I24" s="46"/>
      <c r="J24" s="246">
        <v>11</v>
      </c>
      <c r="K24" s="246"/>
      <c r="L24" s="246"/>
      <c r="M24" s="46"/>
      <c r="N24" s="246"/>
      <c r="O24" s="246"/>
      <c r="P24" s="246"/>
      <c r="Q24" s="246"/>
      <c r="R24" s="246"/>
      <c r="S24" s="246"/>
      <c r="T24" s="246"/>
      <c r="U24" s="246"/>
      <c r="V24" s="246"/>
      <c r="W24" s="6">
        <v>8</v>
      </c>
      <c r="X24" s="6">
        <f>SUM(C24:W24)</f>
        <v>19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0.9</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1766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1767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976</v>
      </c>
    </row>
    <row r="95" spans="1:25" ht="21" hidden="1" customHeight="1">
      <c r="B95" s="36" t="s">
        <v>977</v>
      </c>
    </row>
    <row r="96" spans="1:25" ht="21" hidden="1" customHeight="1">
      <c r="B96" s="36"/>
    </row>
    <row r="97" spans="2:2" ht="21" hidden="1" customHeight="1">
      <c r="B97" s="36"/>
    </row>
    <row r="98" spans="2:2" ht="21" hidden="1" customHeight="1">
      <c r="B98" s="36" t="s">
        <v>995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93425-2CED-4012-A161-2B9D427B4B6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974</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984</v>
      </c>
      <c r="D7" s="118"/>
      <c r="E7" s="118"/>
      <c r="F7" s="118"/>
      <c r="G7" s="118"/>
      <c r="H7" s="118"/>
      <c r="I7" s="118"/>
      <c r="J7" s="118"/>
      <c r="K7" s="118"/>
      <c r="L7" s="118"/>
      <c r="M7" s="118"/>
      <c r="N7" s="118"/>
      <c r="O7" s="118"/>
      <c r="P7" s="118"/>
      <c r="Q7" s="118"/>
      <c r="R7" s="118"/>
      <c r="S7" s="118"/>
      <c r="T7" s="118"/>
      <c r="U7" s="118"/>
      <c r="V7" s="118"/>
      <c r="W7" s="118"/>
      <c r="X7" s="119"/>
      <c r="Y7" s="23"/>
    </row>
    <row r="8" spans="1:25" ht="59.25" customHeight="1">
      <c r="A8" s="115" t="s">
        <v>10</v>
      </c>
      <c r="B8" s="116"/>
      <c r="C8" s="120"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actividades para la revisión y ajuste de metodologías, instrumentos y políticas para la supervisión del SGSSS.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986</v>
      </c>
      <c r="D11" s="121"/>
      <c r="E11" s="168"/>
      <c r="F11" s="169" t="s">
        <v>987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988</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v>5</v>
      </c>
      <c r="Q23" s="238"/>
      <c r="R23" s="239"/>
      <c r="S23" s="237"/>
      <c r="T23" s="239"/>
      <c r="U23" s="237"/>
      <c r="V23" s="239"/>
      <c r="W23" s="5">
        <v>6</v>
      </c>
      <c r="X23" s="5">
        <f>SUM(C23:W23)</f>
        <v>12</v>
      </c>
      <c r="Y23" s="23"/>
    </row>
    <row r="24" spans="1:25" ht="18.95" customHeight="1" thickBot="1">
      <c r="A24" s="260" t="s">
        <v>76</v>
      </c>
      <c r="B24" s="261"/>
      <c r="C24" s="46"/>
      <c r="D24" s="46"/>
      <c r="E24" s="46"/>
      <c r="F24" s="246"/>
      <c r="G24" s="246"/>
      <c r="H24" s="246"/>
      <c r="I24" s="46"/>
      <c r="J24" s="246">
        <v>1</v>
      </c>
      <c r="K24" s="246"/>
      <c r="L24" s="246"/>
      <c r="M24" s="46"/>
      <c r="N24" s="246"/>
      <c r="O24" s="246"/>
      <c r="P24" s="246">
        <v>5</v>
      </c>
      <c r="Q24" s="246"/>
      <c r="R24" s="246"/>
      <c r="S24" s="246"/>
      <c r="T24" s="246"/>
      <c r="U24" s="246"/>
      <c r="V24" s="246"/>
      <c r="W24" s="6">
        <v>6</v>
      </c>
      <c r="X24" s="6">
        <f>SUM(C24:W24)</f>
        <v>12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1768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1769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1770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976</v>
      </c>
    </row>
    <row r="95" spans="1:25" ht="21" hidden="1" customHeight="1">
      <c r="B95" s="36" t="s">
        <v>977</v>
      </c>
    </row>
    <row r="96" spans="1:25" ht="21" hidden="1" customHeight="1">
      <c r="B96" s="36"/>
    </row>
    <row r="97" spans="2:2" ht="21" hidden="1" customHeight="1">
      <c r="B97" s="36"/>
    </row>
    <row r="98" spans="2:2" ht="21" hidden="1" customHeight="1">
      <c r="B98" s="36" t="s">
        <v>985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00C98-07ED-4CD3-977E-8AC9BC7B3EF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33.75" customHeight="1" thickBot="1">
      <c r="A6" s="110" t="s">
        <v>0</v>
      </c>
      <c r="B6" s="111"/>
      <c r="C6" s="112" t="s">
        <v>974</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989</v>
      </c>
      <c r="D7" s="118"/>
      <c r="E7" s="118"/>
      <c r="F7" s="118"/>
      <c r="G7" s="118"/>
      <c r="H7" s="118"/>
      <c r="I7" s="118"/>
      <c r="J7" s="118"/>
      <c r="K7" s="118"/>
      <c r="L7" s="118"/>
      <c r="M7" s="118"/>
      <c r="N7" s="118"/>
      <c r="O7" s="118"/>
      <c r="P7" s="118"/>
      <c r="Q7" s="118"/>
      <c r="R7" s="118"/>
      <c r="S7" s="118"/>
      <c r="T7" s="118"/>
      <c r="U7" s="118"/>
      <c r="V7" s="118"/>
      <c r="W7" s="118"/>
      <c r="X7" s="119"/>
      <c r="Y7" s="23"/>
    </row>
    <row r="8" spans="1:25" ht="52.5" customHeight="1">
      <c r="A8" s="115" t="s">
        <v>10</v>
      </c>
      <c r="B8" s="116"/>
      <c r="C8" s="120"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Evaluar las metodologías e instrumentos diseñados para la supervisión del SGSSS.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991</v>
      </c>
      <c r="D11" s="121"/>
      <c r="E11" s="168"/>
      <c r="F11" s="169" t="s">
        <v>992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993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4</v>
      </c>
      <c r="K23" s="238"/>
      <c r="L23" s="239"/>
      <c r="M23" s="4"/>
      <c r="N23" s="237"/>
      <c r="O23" s="239"/>
      <c r="P23" s="237">
        <v>1</v>
      </c>
      <c r="Q23" s="238"/>
      <c r="R23" s="239"/>
      <c r="S23" s="237"/>
      <c r="T23" s="239"/>
      <c r="U23" s="237"/>
      <c r="V23" s="239"/>
      <c r="W23" s="5"/>
      <c r="X23" s="5">
        <f>SUM(C23:W23)</f>
        <v>6</v>
      </c>
      <c r="Y23" s="23"/>
    </row>
    <row r="24" spans="1:25" ht="18.95" customHeight="1" thickBot="1">
      <c r="A24" s="260" t="s">
        <v>76</v>
      </c>
      <c r="B24" s="261"/>
      <c r="C24" s="46"/>
      <c r="D24" s="46"/>
      <c r="E24" s="46">
        <v>1</v>
      </c>
      <c r="F24" s="246"/>
      <c r="G24" s="246"/>
      <c r="H24" s="246"/>
      <c r="I24" s="46"/>
      <c r="J24" s="246">
        <v>1</v>
      </c>
      <c r="K24" s="246"/>
      <c r="L24" s="246"/>
      <c r="M24" s="46"/>
      <c r="N24" s="246"/>
      <c r="O24" s="246"/>
      <c r="P24" s="246">
        <v>4</v>
      </c>
      <c r="Q24" s="246"/>
      <c r="R24" s="246"/>
      <c r="S24" s="246"/>
      <c r="T24" s="246"/>
      <c r="U24" s="246"/>
      <c r="V24" s="246"/>
      <c r="W24" s="6"/>
      <c r="X24" s="6">
        <f>SUM(C24:W24)</f>
        <v>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4</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0.25</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1771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1772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1773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976</v>
      </c>
    </row>
    <row r="95" spans="1:25" ht="21" hidden="1" customHeight="1">
      <c r="B95" s="36" t="s">
        <v>977</v>
      </c>
    </row>
    <row r="96" spans="1:25" ht="21" hidden="1" customHeight="1">
      <c r="B96" s="36"/>
    </row>
    <row r="97" spans="2:2" ht="21" hidden="1" customHeight="1">
      <c r="B97" s="36"/>
    </row>
    <row r="98" spans="2:2" ht="21" hidden="1" customHeight="1">
      <c r="B98" s="36" t="s">
        <v>990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D73-DFFB-469F-9F24-60FE2D8C15C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974</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999</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Implementar salidas de información aplicando métodos de analítica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1001</v>
      </c>
      <c r="D11" s="121"/>
      <c r="E11" s="168"/>
      <c r="F11" s="169" t="s">
        <v>1003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1002</v>
      </c>
      <c r="D13" s="195"/>
      <c r="E13" s="195"/>
      <c r="F13" s="175"/>
      <c r="G13" s="176"/>
      <c r="H13" s="176"/>
      <c r="I13" s="176"/>
      <c r="J13" s="176"/>
      <c r="K13" s="176"/>
      <c r="L13" s="176"/>
      <c r="M13" s="177"/>
      <c r="N13" s="196" t="s">
        <v>199</v>
      </c>
      <c r="O13" s="197"/>
      <c r="P13" s="197"/>
      <c r="Q13" s="198"/>
      <c r="R13" s="199" t="s">
        <v>1004</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0.8</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4</v>
      </c>
      <c r="K23" s="238"/>
      <c r="L23" s="239"/>
      <c r="M23" s="4"/>
      <c r="N23" s="237"/>
      <c r="O23" s="239"/>
      <c r="P23" s="237">
        <v>2</v>
      </c>
      <c r="Q23" s="238"/>
      <c r="R23" s="239"/>
      <c r="S23" s="237"/>
      <c r="T23" s="239"/>
      <c r="U23" s="237"/>
      <c r="V23" s="239"/>
      <c r="W23" s="5">
        <v>2</v>
      </c>
      <c r="X23" s="5">
        <f>SUM(C23:W23)</f>
        <v>10</v>
      </c>
      <c r="Y23" s="23"/>
    </row>
    <row r="24" spans="1:25" ht="18.95" customHeight="1" thickBot="1">
      <c r="A24" s="260" t="s">
        <v>76</v>
      </c>
      <c r="B24" s="261"/>
      <c r="C24" s="46"/>
      <c r="D24" s="46"/>
      <c r="E24" s="46">
        <v>2</v>
      </c>
      <c r="F24" s="246"/>
      <c r="G24" s="246"/>
      <c r="H24" s="246"/>
      <c r="I24" s="46"/>
      <c r="J24" s="246">
        <v>4</v>
      </c>
      <c r="K24" s="246"/>
      <c r="L24" s="246"/>
      <c r="M24" s="46"/>
      <c r="N24" s="246"/>
      <c r="O24" s="246"/>
      <c r="P24" s="246">
        <v>2</v>
      </c>
      <c r="Q24" s="246"/>
      <c r="R24" s="246"/>
      <c r="S24" s="246"/>
      <c r="T24" s="246"/>
      <c r="U24" s="246"/>
      <c r="V24" s="246"/>
      <c r="W24" s="6">
        <v>2</v>
      </c>
      <c r="X24" s="6">
        <f>SUM(C24:W24)</f>
        <v>10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0.8</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1774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1775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1776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1777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47.2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976</v>
      </c>
    </row>
    <row r="95" spans="1:25" ht="21" hidden="1" customHeight="1">
      <c r="B95" s="36" t="s">
        <v>977</v>
      </c>
    </row>
    <row r="96" spans="1:25" ht="21" hidden="1" customHeight="1">
      <c r="B96" s="36"/>
    </row>
    <row r="97" spans="2:2" ht="21" hidden="1" customHeight="1">
      <c r="B97" s="36"/>
    </row>
    <row r="98" spans="2:2" ht="21" hidden="1" customHeight="1">
      <c r="B98" s="36" t="s">
        <v>1000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A2478-FCC5-4A8B-A608-0083F06A3D1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974</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1005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Revisar y ajustar la normatividad y las intrucciones dirigidas a los vigilados de las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1007</v>
      </c>
      <c r="D11" s="121"/>
      <c r="E11" s="168"/>
      <c r="F11" s="169" t="s">
        <v>1009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1008</v>
      </c>
      <c r="D13" s="195"/>
      <c r="E13" s="195"/>
      <c r="F13" s="175"/>
      <c r="G13" s="176"/>
      <c r="H13" s="176"/>
      <c r="I13" s="176"/>
      <c r="J13" s="176"/>
      <c r="K13" s="176"/>
      <c r="L13" s="176"/>
      <c r="M13" s="177"/>
      <c r="N13" s="196" t="s">
        <v>132</v>
      </c>
      <c r="O13" s="197"/>
      <c r="P13" s="197"/>
      <c r="Q13" s="198"/>
      <c r="R13" s="199" t="s">
        <v>1010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0.75</v>
      </c>
      <c r="C16" s="229"/>
      <c r="D16" s="228">
        <v>0.9</v>
      </c>
      <c r="E16" s="229"/>
      <c r="F16" s="205" t="s">
        <v>135</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2</v>
      </c>
      <c r="K23" s="238"/>
      <c r="L23" s="239"/>
      <c r="M23" s="4"/>
      <c r="N23" s="237"/>
      <c r="O23" s="239"/>
      <c r="P23" s="237"/>
      <c r="Q23" s="238"/>
      <c r="R23" s="239"/>
      <c r="S23" s="237"/>
      <c r="T23" s="239"/>
      <c r="U23" s="237"/>
      <c r="V23" s="239"/>
      <c r="W23" s="5">
        <v>2</v>
      </c>
      <c r="X23" s="5">
        <f>SUM(C23:W23)</f>
        <v>4</v>
      </c>
      <c r="Y23" s="23"/>
    </row>
    <row r="24" spans="1:25" ht="18.95" customHeight="1" thickBot="1">
      <c r="A24" s="260" t="s">
        <v>76</v>
      </c>
      <c r="B24" s="261"/>
      <c r="C24" s="46"/>
      <c r="D24" s="46"/>
      <c r="E24" s="46"/>
      <c r="F24" s="246"/>
      <c r="G24" s="246"/>
      <c r="H24" s="246"/>
      <c r="I24" s="46"/>
      <c r="J24" s="246">
        <v>2</v>
      </c>
      <c r="K24" s="246"/>
      <c r="L24" s="246"/>
      <c r="M24" s="46"/>
      <c r="N24" s="246"/>
      <c r="O24" s="246"/>
      <c r="P24" s="246"/>
      <c r="Q24" s="246"/>
      <c r="R24" s="246"/>
      <c r="S24" s="246"/>
      <c r="T24" s="246"/>
      <c r="U24" s="246"/>
      <c r="V24" s="246"/>
      <c r="W24" s="6">
        <v>2</v>
      </c>
      <c r="X24" s="6">
        <f>SUM(C24:W24)</f>
        <v>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0.75</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1778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1779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50.2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976</v>
      </c>
    </row>
    <row r="95" spans="1:25" ht="21" hidden="1" customHeight="1">
      <c r="B95" s="36" t="s">
        <v>977</v>
      </c>
    </row>
    <row r="96" spans="1:25" ht="21" hidden="1" customHeight="1">
      <c r="B96" s="36"/>
    </row>
    <row r="97" spans="2:2" ht="21" hidden="1" customHeight="1">
      <c r="B97" s="36"/>
    </row>
    <row r="98" spans="2:2" ht="21" hidden="1" customHeight="1">
      <c r="B98" s="36" t="s">
        <v>1006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8DE5A-A663-424A-A000-93E090D2984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974</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1011</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Diseñar y actualizar políticas, metodologías e instrumentos para la Inspección, Vigilancia y Control (IVC) mediante la definición del alcance, la situación inicial, los requerimientos técnicos, las estrategias de implementación y el cronograma, el desarrollo de las etapas de validación, seguimiento y evaluación ex – post, con el propósito de proveer herramientas técnicas estandarizadas para el desarrollo de las actividades de IVC y los lineamientos institucionales que enmarcarán su ejecución.</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Revisar y proponer ajustes a la normatividad que regula al SGSSS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1013</v>
      </c>
      <c r="D11" s="121"/>
      <c r="E11" s="168"/>
      <c r="F11" s="169" t="s">
        <v>1015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1014</v>
      </c>
      <c r="D13" s="195"/>
      <c r="E13" s="195"/>
      <c r="F13" s="175"/>
      <c r="G13" s="176"/>
      <c r="H13" s="176"/>
      <c r="I13" s="176"/>
      <c r="J13" s="176"/>
      <c r="K13" s="176"/>
      <c r="L13" s="176"/>
      <c r="M13" s="177"/>
      <c r="N13" s="196" t="s">
        <v>132</v>
      </c>
      <c r="O13" s="197"/>
      <c r="P13" s="197"/>
      <c r="Q13" s="198"/>
      <c r="R13" s="199" t="s">
        <v>1016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0.7</v>
      </c>
      <c r="C16" s="229"/>
      <c r="D16" s="228">
        <v>0.9</v>
      </c>
      <c r="E16" s="229"/>
      <c r="F16" s="205" t="s">
        <v>135</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3</v>
      </c>
      <c r="K23" s="238"/>
      <c r="L23" s="239"/>
      <c r="M23" s="4"/>
      <c r="N23" s="237"/>
      <c r="O23" s="239"/>
      <c r="P23" s="237"/>
      <c r="Q23" s="238"/>
      <c r="R23" s="239"/>
      <c r="S23" s="237"/>
      <c r="T23" s="239"/>
      <c r="U23" s="237"/>
      <c r="V23" s="239"/>
      <c r="W23" s="5">
        <v>2</v>
      </c>
      <c r="X23" s="5">
        <f>SUM(C23:W23)</f>
        <v>5</v>
      </c>
      <c r="Y23" s="23"/>
    </row>
    <row r="24" spans="1:25" ht="18.95" customHeight="1" thickBot="1">
      <c r="A24" s="260" t="s">
        <v>76</v>
      </c>
      <c r="B24" s="261"/>
      <c r="C24" s="46"/>
      <c r="D24" s="46"/>
      <c r="E24" s="46"/>
      <c r="F24" s="246"/>
      <c r="G24" s="246"/>
      <c r="H24" s="246"/>
      <c r="I24" s="46"/>
      <c r="J24" s="246">
        <v>3</v>
      </c>
      <c r="K24" s="246"/>
      <c r="L24" s="246"/>
      <c r="M24" s="46"/>
      <c r="N24" s="246"/>
      <c r="O24" s="246"/>
      <c r="P24" s="246"/>
      <c r="Q24" s="246"/>
      <c r="R24" s="246"/>
      <c r="S24" s="246"/>
      <c r="T24" s="246"/>
      <c r="U24" s="246"/>
      <c r="V24" s="246"/>
      <c r="W24" s="6">
        <v>2</v>
      </c>
      <c r="X24" s="6">
        <f>SUM(C24:W24)</f>
        <v>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0.7</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1780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1781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976</v>
      </c>
    </row>
    <row r="95" spans="1:25" ht="21" hidden="1" customHeight="1">
      <c r="B95" s="36" t="s">
        <v>977</v>
      </c>
    </row>
    <row r="96" spans="1:25" ht="21" hidden="1" customHeight="1">
      <c r="B96" s="36"/>
    </row>
    <row r="97" spans="2:2" ht="21" hidden="1" customHeight="1">
      <c r="B97" s="36"/>
    </row>
    <row r="98" spans="2:2" ht="21" hidden="1" customHeight="1">
      <c r="B98" s="36" t="s">
        <v>1012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F7F9-B803-46DF-8F6F-84589B7D145A}">
  <dimension ref="A1:I48"/>
  <sheetViews>
    <sheetView workbookViewId="0">
      <pane ySplit="9" topLeftCell="A10" activePane="bottomLeft" state="frozen"/>
      <selection pane="bottomLeft" activeCell="D11" sqref="D11"/>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983</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c r="A10" s="65"/>
      <c r="B10" s="70"/>
      <c r="C10" s="92" t="s">
        <v>353</v>
      </c>
      <c r="D10" s="93" t="s">
        <v>349</v>
      </c>
      <c r="E10" s="72"/>
      <c r="F10" s="65"/>
      <c r="G10" s="65"/>
    </row>
    <row r="11" spans="1:7" customFormat="1" ht="57">
      <c r="A11" s="65"/>
      <c r="B11" s="70"/>
      <c r="C11" s="92" t="s">
        <v>982</v>
      </c>
      <c r="D11" s="93" t="s">
        <v>975</v>
      </c>
      <c r="E11" s="72"/>
      <c r="F11" s="65"/>
      <c r="G11" s="65"/>
    </row>
    <row r="12" spans="1:7" customFormat="1" ht="28.5">
      <c r="A12" s="65"/>
      <c r="B12" s="70"/>
      <c r="C12" s="92" t="s">
        <v>988</v>
      </c>
      <c r="D12" s="93" t="s">
        <v>984</v>
      </c>
      <c r="E12" s="72"/>
      <c r="F12" s="71"/>
      <c r="G12" s="65"/>
    </row>
    <row r="13" spans="1:7" customFormat="1">
      <c r="A13" s="65"/>
      <c r="B13" s="70"/>
      <c r="C13" s="92" t="s">
        <v>993</v>
      </c>
      <c r="D13" s="93" t="s">
        <v>989</v>
      </c>
      <c r="E13" s="72"/>
      <c r="F13" s="71"/>
      <c r="G13" s="65"/>
    </row>
    <row r="14" spans="1:7" customFormat="1" ht="28.5">
      <c r="A14" s="65"/>
      <c r="B14" s="70"/>
      <c r="C14" s="92" t="s">
        <v>998</v>
      </c>
      <c r="D14" s="93" t="s">
        <v>994</v>
      </c>
      <c r="E14" s="72"/>
      <c r="F14" s="71"/>
      <c r="G14" s="65"/>
    </row>
    <row r="15" spans="1:7" customFormat="1" ht="28.5">
      <c r="A15" s="65"/>
      <c r="B15" s="70"/>
      <c r="C15" s="92" t="s">
        <v>1004</v>
      </c>
      <c r="D15" s="93" t="s">
        <v>999</v>
      </c>
      <c r="E15" s="72"/>
      <c r="F15" s="71"/>
      <c r="G15" s="65"/>
    </row>
    <row r="16" spans="1:7" customFormat="1">
      <c r="A16" s="65"/>
      <c r="B16" s="70"/>
      <c r="C16" s="92" t="s">
        <v>1010</v>
      </c>
      <c r="D16" s="93" t="s">
        <v>1005</v>
      </c>
      <c r="E16" s="72"/>
      <c r="F16" s="71"/>
      <c r="G16" s="65"/>
    </row>
    <row r="17" spans="1:7" customFormat="1" ht="28.5">
      <c r="A17" s="65"/>
      <c r="B17" s="70"/>
      <c r="C17" s="92" t="s">
        <v>1016</v>
      </c>
      <c r="D17" s="93" t="s">
        <v>1011</v>
      </c>
      <c r="E17" s="72"/>
      <c r="F17" s="71"/>
      <c r="G17" s="65"/>
    </row>
    <row r="18" spans="1:7" s="65" customFormat="1" ht="28.5">
      <c r="B18" s="70"/>
      <c r="C18" s="92" t="s">
        <v>1021</v>
      </c>
      <c r="D18" s="93" t="s">
        <v>1017</v>
      </c>
      <c r="E18" s="72"/>
    </row>
    <row r="19" spans="1:7" customFormat="1" ht="28.5">
      <c r="A19" s="65"/>
      <c r="B19" s="70"/>
      <c r="C19" s="92" t="s">
        <v>1029</v>
      </c>
      <c r="D19" s="93" t="s">
        <v>1023</v>
      </c>
      <c r="E19" s="72"/>
      <c r="F19" s="65"/>
    </row>
    <row r="20" spans="1:7" customFormat="1" ht="28.5">
      <c r="A20" s="65"/>
      <c r="B20" s="70"/>
      <c r="C20" s="92" t="s">
        <v>1037</v>
      </c>
      <c r="D20" s="93" t="s">
        <v>1031</v>
      </c>
      <c r="E20" s="72"/>
      <c r="F20" s="65"/>
    </row>
    <row r="21" spans="1:7" customFormat="1" ht="28.5">
      <c r="A21" s="65"/>
      <c r="B21" s="70"/>
      <c r="C21" s="92" t="s">
        <v>1042</v>
      </c>
      <c r="D21" s="93" t="s">
        <v>1038</v>
      </c>
      <c r="E21" s="72"/>
      <c r="F21" s="65"/>
    </row>
    <row r="22" spans="1:7" customFormat="1" ht="28.5">
      <c r="A22" s="65"/>
      <c r="B22" s="70"/>
      <c r="C22" s="92" t="s">
        <v>1047</v>
      </c>
      <c r="D22" s="93" t="s">
        <v>1043</v>
      </c>
      <c r="E22" s="72"/>
      <c r="F22" s="65"/>
    </row>
    <row r="23" spans="1:7" customFormat="1" ht="42.75">
      <c r="A23" s="65"/>
      <c r="B23" s="70"/>
      <c r="C23" s="92" t="s">
        <v>1052</v>
      </c>
      <c r="D23" s="93" t="s">
        <v>1048</v>
      </c>
      <c r="E23" s="72"/>
      <c r="F23" s="65"/>
    </row>
    <row r="24" spans="1:7" customFormat="1" ht="28.5">
      <c r="A24" s="65"/>
      <c r="B24" s="70"/>
      <c r="C24" s="92" t="s">
        <v>1059</v>
      </c>
      <c r="D24" s="93" t="s">
        <v>1054</v>
      </c>
      <c r="E24" s="72"/>
      <c r="F24" s="65"/>
    </row>
    <row r="25" spans="1:7" customFormat="1" ht="42.75">
      <c r="A25" s="65"/>
      <c r="B25" s="70"/>
      <c r="C25" s="92" t="s">
        <v>1065</v>
      </c>
      <c r="D25" s="93" t="s">
        <v>1060</v>
      </c>
      <c r="E25" s="72"/>
      <c r="F25" s="65"/>
    </row>
    <row r="26" spans="1:7" customFormat="1">
      <c r="A26" s="65"/>
      <c r="B26" s="70"/>
      <c r="C26" s="92" t="s">
        <v>1071</v>
      </c>
      <c r="D26" s="93" t="s">
        <v>1066</v>
      </c>
      <c r="E26" s="72"/>
      <c r="F26" s="65"/>
    </row>
    <row r="27" spans="1:7" customFormat="1">
      <c r="A27" s="65"/>
      <c r="B27" s="70"/>
      <c r="C27" s="92" t="s">
        <v>1076</v>
      </c>
      <c r="D27" s="93" t="s">
        <v>1072</v>
      </c>
      <c r="E27" s="72"/>
      <c r="F27" s="65"/>
    </row>
    <row r="28" spans="1:7" customFormat="1" ht="28.5">
      <c r="A28" s="65"/>
      <c r="B28" s="70"/>
      <c r="C28" s="92" t="s">
        <v>1081</v>
      </c>
      <c r="D28" s="93" t="s">
        <v>1077</v>
      </c>
      <c r="E28" s="72"/>
      <c r="F28" s="65"/>
    </row>
    <row r="29" spans="1:7" customFormat="1" ht="42.75">
      <c r="A29" s="65"/>
      <c r="B29" s="70"/>
      <c r="C29" s="92" t="s">
        <v>1133</v>
      </c>
      <c r="D29" s="93" t="s">
        <v>1129</v>
      </c>
      <c r="E29" s="72"/>
      <c r="F29" s="65"/>
    </row>
    <row r="30" spans="1:7" ht="15" thickBot="1">
      <c r="A30" s="71"/>
      <c r="B30" s="73"/>
      <c r="C30" s="90"/>
      <c r="D30" s="74"/>
      <c r="E30" s="75"/>
      <c r="F30" s="71"/>
    </row>
    <row r="31" spans="1:7" ht="14.25" customHeight="1">
      <c r="A31" s="71"/>
      <c r="B31" s="71"/>
      <c r="C31" s="88"/>
      <c r="D31" s="71"/>
      <c r="E31" s="71"/>
      <c r="F31" s="71"/>
    </row>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sheetData>
  <mergeCells count="1">
    <mergeCell ref="C7:D8"/>
  </mergeCells>
  <hyperlinks>
    <hyperlink ref="C10" location="'RI24'!A1" display="RI24" xr:uid="{7E4A4C11-AC73-42D2-BE98-4326BFBBD788}"/>
    <hyperlink ref="C11" location="'MI01'!A1" display="MI01" xr:uid="{8A38E509-3A25-4C89-A8FC-BC1B4B735066}"/>
    <hyperlink ref="C12" location="'MI04'!A1" display="MI04" xr:uid="{298A6A1B-BFD6-47FF-8560-E402513D33D7}"/>
    <hyperlink ref="C13" location="'MI05'!A1" display="MI05" xr:uid="{470272FC-197B-4B08-BD47-A292863E6E01}"/>
    <hyperlink ref="C14" location="'MI02'!A1" display="MI02" xr:uid="{FD00ADE2-1E80-450B-B02C-1BA50BD81D66}"/>
    <hyperlink ref="C15" location="'MI06'!A1" display="MI06" xr:uid="{19238E0E-43A8-40D1-8C0B-7CE57255AB16}"/>
    <hyperlink ref="C16" location="'MI07'!A1" display="MI07" xr:uid="{D18A44C5-6E3E-46BE-AA8A-B2E1EA9D8D4E}"/>
    <hyperlink ref="C17" location="'MI08'!A1" display="MI08" xr:uid="{8D44B879-7130-49B2-AD1D-30382C16E8BA}"/>
    <hyperlink ref="C18" location="'EP04'!A1" display="EP04" xr:uid="{59320E37-FF72-47A3-835F-0E490A5976DD}"/>
    <hyperlink ref="C19" location="'GG02'!A1" display="GG02" xr:uid="{F3678991-80BE-4A10-B982-2C8525693ACC}"/>
    <hyperlink ref="C20" location="'GI01'!A1" display="GG01" xr:uid="{FEE0F948-D96F-4AAF-92C2-10100C82AACA}"/>
    <hyperlink ref="C21" location="'GG05'!A1" display="GG05" xr:uid="{4AA9AC6D-0F8A-402C-90E5-2E2618CE2507}"/>
    <hyperlink ref="C22" location="'GG03'!A1" display="GG03" xr:uid="{FCF36248-B13A-4ED0-82E3-B62ACF346594}"/>
    <hyperlink ref="C23" location="'GG04'!A1" display="GG04" xr:uid="{D58283C2-7248-4719-A6B4-4AEDE08CCCE5}"/>
    <hyperlink ref="C24" location="'RS03'!A1" display="RS03" xr:uid="{F826C09B-52CD-41B9-B163-628BD66C1B40}"/>
    <hyperlink ref="C25" location="'GS05'!A1" display="GS05" xr:uid="{F3CEBC8B-0E53-4D23-85AE-1904B0BD8209}"/>
    <hyperlink ref="C26" location="'GS03'!A1" display="GS03" xr:uid="{22A5C8FA-C84D-4AED-9355-FF2863D1401B}"/>
    <hyperlink ref="C27" location="'RS04'!A1" display="RS04" xr:uid="{7F931B7F-39A1-4981-9B7D-4697A3E00B65}"/>
    <hyperlink ref="C28" location="'GS04'!A1" display="GS04" xr:uid="{D2247C46-FCB8-4565-A4AE-D5B38DD56E82}"/>
    <hyperlink ref="C29" location="'FC02'!A1" display="FC02" xr:uid="{ACCD40D5-B3D9-49AC-B0D7-2722A58FEE29}"/>
  </hyperlink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8D2F9-6769-4190-9F68-BD913B3EA47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507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533</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Analizar situaciones de presunto incumplimiento de las normas del Sistema General de Seguridad Social en Salud mediante el desarrollo del procedimiento administrativo establecido en la ley, con el propósito de sancionar las infracciones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Gestionar  los recursos y revocatorias directas presentados contra las decisiones tomadas por la entidad en los procesos administrativos recibidos en el periodo dentro del termino de Ley.</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535</v>
      </c>
      <c r="D11" s="121"/>
      <c r="E11" s="168"/>
      <c r="F11" s="169" t="s">
        <v>537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536</v>
      </c>
      <c r="D13" s="195"/>
      <c r="E13" s="195"/>
      <c r="F13" s="175"/>
      <c r="G13" s="176"/>
      <c r="H13" s="176"/>
      <c r="I13" s="176"/>
      <c r="J13" s="176"/>
      <c r="K13" s="176"/>
      <c r="L13" s="176"/>
      <c r="M13" s="177"/>
      <c r="N13" s="196" t="s">
        <v>132</v>
      </c>
      <c r="O13" s="197"/>
      <c r="P13" s="197"/>
      <c r="Q13" s="198"/>
      <c r="R13" s="199" t="s">
        <v>538</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305" t="s">
        <v>258</v>
      </c>
      <c r="E16" s="229"/>
      <c r="F16" s="205" t="s">
        <v>135</v>
      </c>
      <c r="G16" s="206"/>
      <c r="H16" s="206"/>
      <c r="I16" s="206"/>
      <c r="J16" s="214" t="s">
        <v>37</v>
      </c>
      <c r="K16" s="214"/>
      <c r="L16" s="214"/>
      <c r="M16" s="214"/>
      <c r="N16" s="215" t="s">
        <v>259</v>
      </c>
      <c r="O16" s="216"/>
      <c r="P16" s="216"/>
      <c r="Q16" s="216"/>
      <c r="R16" s="217"/>
      <c r="S16" s="205" t="s">
        <v>515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156</v>
      </c>
      <c r="K23" s="238"/>
      <c r="L23" s="239"/>
      <c r="M23" s="4"/>
      <c r="N23" s="237"/>
      <c r="O23" s="239"/>
      <c r="P23" s="237"/>
      <c r="Q23" s="238"/>
      <c r="R23" s="239"/>
      <c r="S23" s="237"/>
      <c r="T23" s="239"/>
      <c r="U23" s="237"/>
      <c r="V23" s="239"/>
      <c r="W23" s="5">
        <v>88</v>
      </c>
      <c r="X23" s="5">
        <f>SUM(C23:W23)</f>
        <v>244</v>
      </c>
      <c r="Y23" s="23"/>
    </row>
    <row r="24" spans="1:25" ht="18.95" customHeight="1" thickBot="1">
      <c r="A24" s="260" t="s">
        <v>76</v>
      </c>
      <c r="B24" s="261"/>
      <c r="C24" s="46"/>
      <c r="D24" s="46"/>
      <c r="E24" s="46"/>
      <c r="F24" s="246"/>
      <c r="G24" s="246"/>
      <c r="H24" s="246"/>
      <c r="I24" s="46"/>
      <c r="J24" s="246">
        <v>156</v>
      </c>
      <c r="K24" s="246"/>
      <c r="L24" s="246"/>
      <c r="M24" s="46"/>
      <c r="N24" s="246"/>
      <c r="O24" s="246"/>
      <c r="P24" s="246"/>
      <c r="Q24" s="246"/>
      <c r="R24" s="246"/>
      <c r="S24" s="246"/>
      <c r="T24" s="246"/>
      <c r="U24" s="246"/>
      <c r="V24" s="246"/>
      <c r="W24" s="6">
        <v>88</v>
      </c>
      <c r="X24" s="6">
        <f>SUM(C24:W24)</f>
        <v>244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1782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1783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509</v>
      </c>
    </row>
    <row r="95" spans="1:25" ht="21" hidden="1" customHeight="1">
      <c r="B95" s="36"/>
    </row>
    <row r="96" spans="1:25" ht="21" hidden="1" customHeight="1">
      <c r="B96" s="36"/>
    </row>
    <row r="97" spans="2:2" ht="21" hidden="1" customHeight="1">
      <c r="B97" s="36"/>
    </row>
    <row r="98" spans="2:2" ht="21" hidden="1" customHeight="1">
      <c r="B98" s="36" t="s">
        <v>534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F270A-A1EE-4B55-A154-55F39F46EB28}">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507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539</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Analizar situaciones de presunto incumplimiento de las normas del Sistema General de Seguridad Social en Salud mediante el desarrollo del procedimiento administrativo establecido en la ley, con el propósito de sancionar las infracciones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mesas de trabajo entre contratistas y coordinadores para unificar criterios de ejecución del contrato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541</v>
      </c>
      <c r="D11" s="121"/>
      <c r="E11" s="168"/>
      <c r="F11" s="169" t="s">
        <v>542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543</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515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1</v>
      </c>
      <c r="K23" s="238"/>
      <c r="L23" s="239"/>
      <c r="M23" s="4"/>
      <c r="N23" s="237">
        <v>1</v>
      </c>
      <c r="O23" s="239"/>
      <c r="P23" s="237"/>
      <c r="Q23" s="238"/>
      <c r="R23" s="239"/>
      <c r="S23" s="237"/>
      <c r="T23" s="239"/>
      <c r="U23" s="237"/>
      <c r="V23" s="239"/>
      <c r="W23" s="5"/>
      <c r="X23" s="5">
        <f>SUM(C23:W23)</f>
        <v>3</v>
      </c>
      <c r="Y23" s="23"/>
    </row>
    <row r="24" spans="1:25" ht="18.95" customHeight="1" thickBot="1">
      <c r="A24" s="260" t="s">
        <v>76</v>
      </c>
      <c r="B24" s="261"/>
      <c r="C24" s="46"/>
      <c r="D24" s="46"/>
      <c r="E24" s="46">
        <v>1</v>
      </c>
      <c r="F24" s="246"/>
      <c r="G24" s="246"/>
      <c r="H24" s="246"/>
      <c r="I24" s="46"/>
      <c r="J24" s="246">
        <v>1</v>
      </c>
      <c r="K24" s="246"/>
      <c r="L24" s="246"/>
      <c r="M24" s="46"/>
      <c r="N24" s="246">
        <v>1</v>
      </c>
      <c r="O24" s="246"/>
      <c r="P24" s="246"/>
      <c r="Q24" s="246"/>
      <c r="R24" s="246"/>
      <c r="S24" s="246"/>
      <c r="T24" s="246"/>
      <c r="U24" s="246"/>
      <c r="V24" s="246"/>
      <c r="W24" s="6"/>
      <c r="X24" s="6">
        <f>SUM(C24:W24)</f>
        <v>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1784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1785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1786</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509</v>
      </c>
    </row>
    <row r="95" spans="1:25" ht="21" hidden="1" customHeight="1">
      <c r="B95" s="36"/>
    </row>
    <row r="96" spans="1:25" ht="21" hidden="1" customHeight="1">
      <c r="B96" s="36"/>
    </row>
    <row r="97" spans="2:2" ht="21" hidden="1" customHeight="1">
      <c r="B97" s="36"/>
    </row>
    <row r="98" spans="2:2" ht="21" hidden="1" customHeight="1">
      <c r="B98" s="36" t="s">
        <v>540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50688-F4C4-4579-AA30-E5EF97B2F23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507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870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Analizar situaciones de presunto incumplimiento de las normas del Sistema General de Seguridad Social en Salud mediante el desarrollo del procedimiento administrativo establecido en la ley, con el propósito de sancionar las infracciones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Proyectar los actos administrativos que resuelven los recursos de reposición,  y solicitudes de revocatoria directa que se presenten dentro de los procesos de única  instancia.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872</v>
      </c>
      <c r="D11" s="121"/>
      <c r="E11" s="168"/>
      <c r="F11" s="169" t="s">
        <v>874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873</v>
      </c>
      <c r="D13" s="195"/>
      <c r="E13" s="195"/>
      <c r="F13" s="175"/>
      <c r="G13" s="176"/>
      <c r="H13" s="176"/>
      <c r="I13" s="176"/>
      <c r="J13" s="176"/>
      <c r="K13" s="176"/>
      <c r="L13" s="176"/>
      <c r="M13" s="177"/>
      <c r="N13" s="196" t="s">
        <v>132</v>
      </c>
      <c r="O13" s="197"/>
      <c r="P13" s="197"/>
      <c r="Q13" s="198"/>
      <c r="R13" s="199" t="s">
        <v>875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452</v>
      </c>
      <c r="B16" s="228">
        <v>0.8</v>
      </c>
      <c r="C16" s="229"/>
      <c r="D16" s="305" t="s">
        <v>258</v>
      </c>
      <c r="E16" s="229"/>
      <c r="F16" s="205" t="s">
        <v>246</v>
      </c>
      <c r="G16" s="206"/>
      <c r="H16" s="206"/>
      <c r="I16" s="206"/>
      <c r="J16" s="214" t="s">
        <v>37</v>
      </c>
      <c r="K16" s="214"/>
      <c r="L16" s="214"/>
      <c r="M16" s="214"/>
      <c r="N16" s="215" t="s">
        <v>259</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14</v>
      </c>
      <c r="F23" s="237"/>
      <c r="G23" s="238"/>
      <c r="H23" s="239"/>
      <c r="I23" s="4"/>
      <c r="J23" s="237">
        <v>9</v>
      </c>
      <c r="K23" s="238"/>
      <c r="L23" s="239"/>
      <c r="M23" s="4"/>
      <c r="N23" s="237"/>
      <c r="O23" s="239"/>
      <c r="P23" s="237">
        <v>12</v>
      </c>
      <c r="Q23" s="238"/>
      <c r="R23" s="239"/>
      <c r="S23" s="237"/>
      <c r="T23" s="239"/>
      <c r="U23" s="237"/>
      <c r="V23" s="239"/>
      <c r="W23" s="5">
        <v>7</v>
      </c>
      <c r="X23" s="5">
        <f>SUM(C23:W23)</f>
        <v>42</v>
      </c>
      <c r="Y23" s="23"/>
    </row>
    <row r="24" spans="1:25" ht="18.95" customHeight="1" thickBot="1">
      <c r="A24" s="260" t="s">
        <v>76</v>
      </c>
      <c r="B24" s="261"/>
      <c r="C24" s="46"/>
      <c r="D24" s="46"/>
      <c r="E24" s="46">
        <v>14</v>
      </c>
      <c r="F24" s="246"/>
      <c r="G24" s="246"/>
      <c r="H24" s="246"/>
      <c r="I24" s="46"/>
      <c r="J24" s="246">
        <v>13</v>
      </c>
      <c r="K24" s="246"/>
      <c r="L24" s="246"/>
      <c r="M24" s="46"/>
      <c r="N24" s="246"/>
      <c r="O24" s="246"/>
      <c r="P24" s="246">
        <v>3</v>
      </c>
      <c r="Q24" s="246"/>
      <c r="R24" s="246"/>
      <c r="S24" s="246"/>
      <c r="T24" s="246"/>
      <c r="U24" s="246"/>
      <c r="V24" s="246"/>
      <c r="W24" s="6">
        <v>5</v>
      </c>
      <c r="X24" s="6">
        <f>SUM(C24:W24)</f>
        <v>35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0.69230769230769229</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4</v>
      </c>
      <c r="C35" s="10">
        <f t="shared" si="0"/>
        <v>1</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1.4</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1.2</v>
      </c>
      <c r="C39" s="30">
        <v>0.8</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1787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51.75"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1788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7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1789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1790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509</v>
      </c>
    </row>
    <row r="95" spans="1:25" ht="21" hidden="1" customHeight="1">
      <c r="B95" s="36"/>
    </row>
    <row r="96" spans="1:25" ht="21" hidden="1" customHeight="1">
      <c r="B96" s="36"/>
    </row>
    <row r="97" spans="2:2" ht="21" hidden="1" customHeight="1">
      <c r="B97" s="36"/>
    </row>
    <row r="98" spans="2:2" ht="21" hidden="1" customHeight="1">
      <c r="B98" s="36" t="s">
        <v>871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E9470-2D5B-4C62-8200-675D4DF4241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507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876</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Analizar situaciones de presunto incumplimiento de las normas del Sistema General de Seguridad Social en Salud mediante el desarrollo del procedimiento administrativo establecido en la ley, con el propósito de sancionar las infracciones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Proyectar los actos administrativos que resuelven los recursos de apelación y queja y solicitudes de revocatoria directa que se presentaron dentro de los procesos administrativos sancionatorios en segunda instancia.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878</v>
      </c>
      <c r="D11" s="121"/>
      <c r="E11" s="168"/>
      <c r="F11" s="169" t="s">
        <v>880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879</v>
      </c>
      <c r="D13" s="195"/>
      <c r="E13" s="195"/>
      <c r="F13" s="175"/>
      <c r="G13" s="176"/>
      <c r="H13" s="176"/>
      <c r="I13" s="176"/>
      <c r="J13" s="176"/>
      <c r="K13" s="176"/>
      <c r="L13" s="176"/>
      <c r="M13" s="177"/>
      <c r="N13" s="196" t="s">
        <v>132</v>
      </c>
      <c r="O13" s="197"/>
      <c r="P13" s="197"/>
      <c r="Q13" s="198"/>
      <c r="R13" s="199" t="s">
        <v>881</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452</v>
      </c>
      <c r="B16" s="228">
        <v>1</v>
      </c>
      <c r="C16" s="229"/>
      <c r="D16" s="305" t="s">
        <v>258</v>
      </c>
      <c r="E16" s="229"/>
      <c r="F16" s="205" t="s">
        <v>246</v>
      </c>
      <c r="G16" s="206"/>
      <c r="H16" s="206"/>
      <c r="I16" s="206"/>
      <c r="J16" s="214" t="s">
        <v>37</v>
      </c>
      <c r="K16" s="214"/>
      <c r="L16" s="214"/>
      <c r="M16" s="214"/>
      <c r="N16" s="215" t="s">
        <v>259</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49</v>
      </c>
      <c r="F23" s="237"/>
      <c r="G23" s="238"/>
      <c r="H23" s="239"/>
      <c r="I23" s="4"/>
      <c r="J23" s="237">
        <v>57</v>
      </c>
      <c r="K23" s="238"/>
      <c r="L23" s="239"/>
      <c r="M23" s="4"/>
      <c r="N23" s="237"/>
      <c r="O23" s="239"/>
      <c r="P23" s="237">
        <v>61</v>
      </c>
      <c r="Q23" s="238"/>
      <c r="R23" s="239"/>
      <c r="S23" s="237"/>
      <c r="T23" s="239"/>
      <c r="U23" s="237"/>
      <c r="V23" s="239"/>
      <c r="W23" s="5">
        <v>83</v>
      </c>
      <c r="X23" s="5">
        <f>SUM(C23:W23)</f>
        <v>250</v>
      </c>
      <c r="Y23" s="23"/>
    </row>
    <row r="24" spans="1:25" ht="18.95" customHeight="1" thickBot="1">
      <c r="A24" s="260" t="s">
        <v>76</v>
      </c>
      <c r="B24" s="261"/>
      <c r="C24" s="46"/>
      <c r="D24" s="46"/>
      <c r="E24" s="46">
        <v>93</v>
      </c>
      <c r="F24" s="246"/>
      <c r="G24" s="246"/>
      <c r="H24" s="246"/>
      <c r="I24" s="46"/>
      <c r="J24" s="246">
        <v>116</v>
      </c>
      <c r="K24" s="246"/>
      <c r="L24" s="246"/>
      <c r="M24" s="46"/>
      <c r="N24" s="246"/>
      <c r="O24" s="246"/>
      <c r="P24" s="246">
        <v>74</v>
      </c>
      <c r="Q24" s="246"/>
      <c r="R24" s="246"/>
      <c r="S24" s="246"/>
      <c r="T24" s="246"/>
      <c r="U24" s="246"/>
      <c r="V24" s="246"/>
      <c r="W24" s="6">
        <v>83</v>
      </c>
      <c r="X24" s="6">
        <f>SUM(C24:W24)</f>
        <v>366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0.5268817204301075</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0.49137931034482757</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0.82432432432432434</v>
      </c>
      <c r="C35" s="10">
        <f t="shared" si="0"/>
        <v>1</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0.68306010928961747</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1791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1792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54.7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1793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1794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509</v>
      </c>
    </row>
    <row r="95" spans="1:25" ht="21" hidden="1" customHeight="1">
      <c r="B95" s="36"/>
    </row>
    <row r="96" spans="1:25" ht="21" hidden="1" customHeight="1">
      <c r="B96" s="36"/>
    </row>
    <row r="97" spans="2:2" ht="21" hidden="1" customHeight="1">
      <c r="B97" s="36"/>
    </row>
    <row r="98" spans="2:2" ht="21" hidden="1" customHeight="1">
      <c r="B98" s="36" t="s">
        <v>877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01C0B-392F-456D-95F4-AE7799693B18}">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507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508</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Analizar situaciones de presunto incumplimiento de las normas del Sistema General de Seguridad Social en Salud mediante el desarrollo del procedimiento administrativo establecido en la ley, con el propósito de sancionar las infracciones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Gestionar  las solicitudes de investigación  (aperturas, averiguaciones preliminares, informes de improcedencia y traslados por competencia)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511</v>
      </c>
      <c r="D11" s="121"/>
      <c r="E11" s="168"/>
      <c r="F11" s="169" t="s">
        <v>513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512</v>
      </c>
      <c r="D13" s="195"/>
      <c r="E13" s="195"/>
      <c r="F13" s="175"/>
      <c r="G13" s="176"/>
      <c r="H13" s="176"/>
      <c r="I13" s="176"/>
      <c r="J13" s="176"/>
      <c r="K13" s="176"/>
      <c r="L13" s="176"/>
      <c r="M13" s="177"/>
      <c r="N13" s="196" t="s">
        <v>132</v>
      </c>
      <c r="O13" s="197"/>
      <c r="P13" s="197"/>
      <c r="Q13" s="198"/>
      <c r="R13" s="199" t="s">
        <v>514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0.8</v>
      </c>
      <c r="C16" s="229"/>
      <c r="D16" s="305" t="s">
        <v>258</v>
      </c>
      <c r="E16" s="229"/>
      <c r="F16" s="205" t="s">
        <v>135</v>
      </c>
      <c r="G16" s="206"/>
      <c r="H16" s="206"/>
      <c r="I16" s="206"/>
      <c r="J16" s="214" t="s">
        <v>37</v>
      </c>
      <c r="K16" s="214"/>
      <c r="L16" s="214"/>
      <c r="M16" s="214"/>
      <c r="N16" s="215" t="s">
        <v>259</v>
      </c>
      <c r="O16" s="216"/>
      <c r="P16" s="216"/>
      <c r="Q16" s="216"/>
      <c r="R16" s="217"/>
      <c r="S16" s="205" t="s">
        <v>515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513</v>
      </c>
      <c r="K23" s="238"/>
      <c r="L23" s="239"/>
      <c r="M23" s="4"/>
      <c r="N23" s="237"/>
      <c r="O23" s="239"/>
      <c r="P23" s="237"/>
      <c r="Q23" s="238"/>
      <c r="R23" s="239"/>
      <c r="S23" s="237"/>
      <c r="T23" s="239"/>
      <c r="U23" s="237"/>
      <c r="V23" s="239"/>
      <c r="W23" s="5">
        <v>378</v>
      </c>
      <c r="X23" s="5">
        <f>SUM(C23:W23)</f>
        <v>891</v>
      </c>
      <c r="Y23" s="23"/>
    </row>
    <row r="24" spans="1:25" ht="18.95" customHeight="1" thickBot="1">
      <c r="A24" s="260" t="s">
        <v>76</v>
      </c>
      <c r="B24" s="261"/>
      <c r="C24" s="46"/>
      <c r="D24" s="46"/>
      <c r="E24" s="46"/>
      <c r="F24" s="246"/>
      <c r="G24" s="246"/>
      <c r="H24" s="246"/>
      <c r="I24" s="46"/>
      <c r="J24" s="246">
        <v>639</v>
      </c>
      <c r="K24" s="246"/>
      <c r="L24" s="246"/>
      <c r="M24" s="46"/>
      <c r="N24" s="246"/>
      <c r="O24" s="246"/>
      <c r="P24" s="246"/>
      <c r="Q24" s="246"/>
      <c r="R24" s="246"/>
      <c r="S24" s="246"/>
      <c r="T24" s="246"/>
      <c r="U24" s="246"/>
      <c r="V24" s="246"/>
      <c r="W24" s="6">
        <v>469</v>
      </c>
      <c r="X24" s="6">
        <f>SUM(C24:W24)</f>
        <v>1108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0.80281690140845074</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0.80597014925373134</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0.80415162454873645</v>
      </c>
      <c r="C39" s="30">
        <v>0.8</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1795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24.7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1796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509</v>
      </c>
    </row>
    <row r="95" spans="1:25" ht="21" hidden="1" customHeight="1">
      <c r="B95" s="36"/>
    </row>
    <row r="96" spans="1:25" ht="21" hidden="1" customHeight="1">
      <c r="B96" s="36"/>
    </row>
    <row r="97" spans="2:2" ht="21" hidden="1" customHeight="1">
      <c r="B97" s="36"/>
    </row>
    <row r="98" spans="2:2" ht="21" hidden="1" customHeight="1">
      <c r="B98" s="36" t="s">
        <v>510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DD8A-58A7-4B97-8617-B8D25BF3DE4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507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516</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Analizar situaciones de presunto incumplimiento de las normas del Sistema General de Seguridad Social en Salud mediante el desarrollo del procedimiento administrativo establecido en la ley, con el propósito de sancionar las infracciones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Gestionar con decisiones (sanción, cierre y archivo y caducidad)  las aperturas de investigación administrativa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518</v>
      </c>
      <c r="D11" s="121"/>
      <c r="E11" s="168"/>
      <c r="F11" s="169" t="s">
        <v>520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519</v>
      </c>
      <c r="D13" s="195"/>
      <c r="E13" s="195"/>
      <c r="F13" s="175"/>
      <c r="G13" s="176"/>
      <c r="H13" s="176"/>
      <c r="I13" s="176"/>
      <c r="J13" s="176"/>
      <c r="K13" s="176"/>
      <c r="L13" s="176"/>
      <c r="M13" s="177"/>
      <c r="N13" s="196" t="s">
        <v>132</v>
      </c>
      <c r="O13" s="197"/>
      <c r="P13" s="197"/>
      <c r="Q13" s="198"/>
      <c r="R13" s="199" t="s">
        <v>521</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0.6</v>
      </c>
      <c r="C16" s="229"/>
      <c r="D16" s="305" t="s">
        <v>258</v>
      </c>
      <c r="E16" s="229"/>
      <c r="F16" s="205" t="s">
        <v>135</v>
      </c>
      <c r="G16" s="206"/>
      <c r="H16" s="206"/>
      <c r="I16" s="206"/>
      <c r="J16" s="214" t="s">
        <v>37</v>
      </c>
      <c r="K16" s="214"/>
      <c r="L16" s="214"/>
      <c r="M16" s="214"/>
      <c r="N16" s="215" t="s">
        <v>259</v>
      </c>
      <c r="O16" s="216"/>
      <c r="P16" s="216"/>
      <c r="Q16" s="216"/>
      <c r="R16" s="217"/>
      <c r="S16" s="205" t="s">
        <v>515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245</v>
      </c>
      <c r="K23" s="238"/>
      <c r="L23" s="239"/>
      <c r="M23" s="4"/>
      <c r="N23" s="237"/>
      <c r="O23" s="239"/>
      <c r="P23" s="237"/>
      <c r="Q23" s="238"/>
      <c r="R23" s="239"/>
      <c r="S23" s="237"/>
      <c r="T23" s="239"/>
      <c r="U23" s="237"/>
      <c r="V23" s="239"/>
      <c r="W23" s="5">
        <v>188</v>
      </c>
      <c r="X23" s="5">
        <f>SUM(C23:W23)</f>
        <v>433</v>
      </c>
      <c r="Y23" s="23"/>
    </row>
    <row r="24" spans="1:25" ht="18.95" customHeight="1" thickBot="1">
      <c r="A24" s="260" t="s">
        <v>76</v>
      </c>
      <c r="B24" s="261"/>
      <c r="C24" s="46"/>
      <c r="D24" s="46"/>
      <c r="E24" s="46"/>
      <c r="F24" s="246"/>
      <c r="G24" s="246"/>
      <c r="H24" s="246"/>
      <c r="I24" s="46"/>
      <c r="J24" s="246">
        <v>280</v>
      </c>
      <c r="K24" s="246"/>
      <c r="L24" s="246"/>
      <c r="M24" s="46"/>
      <c r="N24" s="246"/>
      <c r="O24" s="246"/>
      <c r="P24" s="246"/>
      <c r="Q24" s="246"/>
      <c r="R24" s="246"/>
      <c r="S24" s="246"/>
      <c r="T24" s="246"/>
      <c r="U24" s="246"/>
      <c r="V24" s="246"/>
      <c r="W24" s="6">
        <v>309</v>
      </c>
      <c r="X24" s="6">
        <f>SUM(C24:W24)</f>
        <v>589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0.875</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0.60841423948220064</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0.735144312393888</v>
      </c>
      <c r="C39" s="30">
        <v>0.6</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1797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20.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1798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509</v>
      </c>
    </row>
    <row r="95" spans="1:25" ht="21" hidden="1" customHeight="1">
      <c r="B95" s="36"/>
    </row>
    <row r="96" spans="1:25" ht="21" hidden="1" customHeight="1">
      <c r="B96" s="36"/>
    </row>
    <row r="97" spans="2:2" ht="21" hidden="1" customHeight="1">
      <c r="B97" s="36"/>
    </row>
    <row r="98" spans="2:2" ht="21" hidden="1" customHeight="1">
      <c r="B98" s="36" t="s">
        <v>517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559F-8CB1-4FE6-B94F-555B12C5C4A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507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544</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Analizar situaciones de presunto incumplimiento de las normas del Sistema General de Seguridad Social en Salud mediante el desarrollo del procedimiento administrativo establecido en la ley, con el propósito de sancionar las infracciones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de forma permanente mesas técnico jurídicas con las dependencias que aportan insumos para la investigación administrativa para socializar la Circular 04 de 2018 y demás aspectos relacionados con la política sancionatoria de la entidad  y lacalidad de los casos trasladados a la Delegada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547</v>
      </c>
      <c r="D11" s="121"/>
      <c r="E11" s="168"/>
      <c r="F11" s="169" t="s">
        <v>548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549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515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1</v>
      </c>
      <c r="K23" s="238"/>
      <c r="L23" s="239"/>
      <c r="M23" s="4"/>
      <c r="N23" s="237">
        <v>1</v>
      </c>
      <c r="O23" s="239"/>
      <c r="P23" s="237"/>
      <c r="Q23" s="238"/>
      <c r="R23" s="239"/>
      <c r="S23" s="237"/>
      <c r="T23" s="239"/>
      <c r="U23" s="237">
        <v>1</v>
      </c>
      <c r="V23" s="239"/>
      <c r="W23" s="5"/>
      <c r="X23" s="5">
        <f>SUM(C23:W23)</f>
        <v>4</v>
      </c>
      <c r="Y23" s="23"/>
    </row>
    <row r="24" spans="1:25" ht="18.95" customHeight="1" thickBot="1">
      <c r="A24" s="260" t="s">
        <v>76</v>
      </c>
      <c r="B24" s="261"/>
      <c r="C24" s="46"/>
      <c r="D24" s="46"/>
      <c r="E24" s="46">
        <v>1</v>
      </c>
      <c r="F24" s="246"/>
      <c r="G24" s="246"/>
      <c r="H24" s="246"/>
      <c r="I24" s="46"/>
      <c r="J24" s="246">
        <v>1</v>
      </c>
      <c r="K24" s="246"/>
      <c r="L24" s="246"/>
      <c r="M24" s="46"/>
      <c r="N24" s="246">
        <v>1</v>
      </c>
      <c r="O24" s="246"/>
      <c r="P24" s="246"/>
      <c r="Q24" s="246"/>
      <c r="R24" s="246"/>
      <c r="S24" s="246"/>
      <c r="T24" s="246"/>
      <c r="U24" s="246">
        <v>1</v>
      </c>
      <c r="V24" s="246"/>
      <c r="W24" s="6"/>
      <c r="X24" s="6">
        <f>SUM(C24:W24)</f>
        <v>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1</v>
      </c>
      <c r="C37" s="10">
        <f t="shared" si="0"/>
        <v>1</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1799</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1800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1801</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271" t="s">
        <v>1802</v>
      </c>
      <c r="B82" s="272"/>
      <c r="C82" s="272"/>
      <c r="D82" s="272"/>
      <c r="E82" s="272"/>
      <c r="F82" s="272"/>
      <c r="G82" s="272"/>
      <c r="H82" s="272"/>
      <c r="I82" s="272"/>
      <c r="J82" s="272"/>
      <c r="K82" s="272"/>
      <c r="L82" s="272"/>
      <c r="M82" s="272"/>
      <c r="N82" s="272"/>
      <c r="O82" s="272"/>
      <c r="P82" s="272"/>
      <c r="Q82" s="272"/>
      <c r="R82" s="272"/>
      <c r="S82" s="272"/>
      <c r="T82" s="272"/>
      <c r="U82" s="272"/>
      <c r="V82" s="272"/>
      <c r="W82" s="272"/>
      <c r="X82" s="273"/>
      <c r="Y82" s="25"/>
    </row>
    <row r="83" spans="1:25" s="16" customFormat="1" ht="36.75" customHeight="1">
      <c r="A83" s="289"/>
      <c r="B83" s="290"/>
      <c r="C83" s="290"/>
      <c r="D83" s="290"/>
      <c r="E83" s="290"/>
      <c r="F83" s="290"/>
      <c r="G83" s="290"/>
      <c r="H83" s="290"/>
      <c r="I83" s="290"/>
      <c r="J83" s="290"/>
      <c r="K83" s="290"/>
      <c r="L83" s="290"/>
      <c r="M83" s="290"/>
      <c r="N83" s="290"/>
      <c r="O83" s="290"/>
      <c r="P83" s="290"/>
      <c r="Q83" s="290"/>
      <c r="R83" s="290"/>
      <c r="S83" s="290"/>
      <c r="T83" s="290"/>
      <c r="U83" s="290"/>
      <c r="V83" s="290"/>
      <c r="W83" s="290"/>
      <c r="X83" s="291"/>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509</v>
      </c>
    </row>
    <row r="95" spans="1:25" ht="21" hidden="1" customHeight="1">
      <c r="B95" s="36"/>
    </row>
    <row r="96" spans="1:25" ht="21" hidden="1" customHeight="1">
      <c r="B96" s="36"/>
    </row>
    <row r="97" spans="2:2" ht="21" hidden="1" customHeight="1">
      <c r="B97" s="36"/>
    </row>
    <row r="98" spans="2:2" ht="21" hidden="1" customHeight="1">
      <c r="B98" s="36" t="s">
        <v>545</v>
      </c>
    </row>
    <row r="99" spans="2:2" ht="21" hidden="1" customHeight="1">
      <c r="B99" s="36" t="s">
        <v>546</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9564-3FF8-4F02-811C-CA6046B6F7F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507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522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Analizar situaciones de presunto incumplimiento de las normas del Sistema General de Seguridad Social en Salud mediante el desarrollo del procedimiento administrativo establecido en la ley, con el propósito de sancionar las infracciones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Determinar qué porcentaje de las solicitudes de investigación fue aceptado para estudio de la delegada sin efectuar devolución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524</v>
      </c>
      <c r="D11" s="121"/>
      <c r="E11" s="168"/>
      <c r="F11" s="169" t="s">
        <v>526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525</v>
      </c>
      <c r="D13" s="195"/>
      <c r="E13" s="195"/>
      <c r="F13" s="175"/>
      <c r="G13" s="176"/>
      <c r="H13" s="176"/>
      <c r="I13" s="176"/>
      <c r="J13" s="176"/>
      <c r="K13" s="176"/>
      <c r="L13" s="176"/>
      <c r="M13" s="177"/>
      <c r="N13" s="196" t="s">
        <v>132</v>
      </c>
      <c r="O13" s="197"/>
      <c r="P13" s="197"/>
      <c r="Q13" s="198"/>
      <c r="R13" s="199" t="s">
        <v>527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305" t="s">
        <v>258</v>
      </c>
      <c r="E16" s="229"/>
      <c r="F16" s="205" t="s">
        <v>135</v>
      </c>
      <c r="G16" s="206"/>
      <c r="H16" s="206"/>
      <c r="I16" s="206"/>
      <c r="J16" s="214" t="s">
        <v>37</v>
      </c>
      <c r="K16" s="214"/>
      <c r="L16" s="214"/>
      <c r="M16" s="214"/>
      <c r="N16" s="215" t="s">
        <v>259</v>
      </c>
      <c r="O16" s="216"/>
      <c r="P16" s="216"/>
      <c r="Q16" s="216"/>
      <c r="R16" s="217"/>
      <c r="S16" s="205" t="s">
        <v>515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503</v>
      </c>
      <c r="K23" s="238"/>
      <c r="L23" s="239"/>
      <c r="M23" s="4"/>
      <c r="N23" s="237"/>
      <c r="O23" s="239"/>
      <c r="P23" s="237"/>
      <c r="Q23" s="238"/>
      <c r="R23" s="239"/>
      <c r="S23" s="237"/>
      <c r="T23" s="239"/>
      <c r="U23" s="237"/>
      <c r="V23" s="239"/>
      <c r="W23" s="5">
        <v>421</v>
      </c>
      <c r="X23" s="5">
        <f>SUM(C23:W23)</f>
        <v>924</v>
      </c>
      <c r="Y23" s="23"/>
    </row>
    <row r="24" spans="1:25" ht="18.95" customHeight="1" thickBot="1">
      <c r="A24" s="260" t="s">
        <v>76</v>
      </c>
      <c r="B24" s="261"/>
      <c r="C24" s="46"/>
      <c r="D24" s="46"/>
      <c r="E24" s="46"/>
      <c r="F24" s="246"/>
      <c r="G24" s="246"/>
      <c r="H24" s="246"/>
      <c r="I24" s="46"/>
      <c r="J24" s="246">
        <v>639</v>
      </c>
      <c r="K24" s="246"/>
      <c r="L24" s="246"/>
      <c r="M24" s="46"/>
      <c r="N24" s="246"/>
      <c r="O24" s="246"/>
      <c r="P24" s="246"/>
      <c r="Q24" s="246"/>
      <c r="R24" s="246"/>
      <c r="S24" s="246"/>
      <c r="T24" s="246"/>
      <c r="U24" s="246"/>
      <c r="V24" s="246"/>
      <c r="W24" s="6">
        <v>469</v>
      </c>
      <c r="X24" s="6">
        <f>SUM(C24:W24)</f>
        <v>1108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0.78716744913928016</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0.89765458422174838</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0.83393501805054149</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1803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30"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1804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41.2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509</v>
      </c>
    </row>
    <row r="95" spans="1:25" ht="21" hidden="1" customHeight="1">
      <c r="B95" s="36"/>
    </row>
    <row r="96" spans="1:25" ht="21" hidden="1" customHeight="1">
      <c r="B96" s="36"/>
    </row>
    <row r="97" spans="2:2" ht="21" hidden="1" customHeight="1">
      <c r="B97" s="36"/>
    </row>
    <row r="98" spans="2:2" ht="21" hidden="1" customHeight="1">
      <c r="B98" s="36" t="s">
        <v>523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7659A-CC03-4C02-A222-525897C9114B}">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507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528</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Analizar situaciones de presunto incumplimiento de las normas del Sistema General de Seguridad Social en Salud mediante el desarrollo del procedimiento administrativo establecido en la ley, con el propósito de sancionar las infracciones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Determinar qué porcentaje de las solicitudes de investigación sirvió de fundamento para la apertura de procesos administrativos sancionatorios, excluyéndose aquellas objeto informe de improcedencia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530</v>
      </c>
      <c r="D11" s="121"/>
      <c r="E11" s="168"/>
      <c r="F11" s="169" t="s">
        <v>531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525</v>
      </c>
      <c r="D13" s="195"/>
      <c r="E13" s="195"/>
      <c r="F13" s="175"/>
      <c r="G13" s="176"/>
      <c r="H13" s="176"/>
      <c r="I13" s="176"/>
      <c r="J13" s="176"/>
      <c r="K13" s="176"/>
      <c r="L13" s="176"/>
      <c r="M13" s="177"/>
      <c r="N13" s="196" t="s">
        <v>132</v>
      </c>
      <c r="O13" s="197"/>
      <c r="P13" s="197"/>
      <c r="Q13" s="198"/>
      <c r="R13" s="199" t="s">
        <v>532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305" t="s">
        <v>258</v>
      </c>
      <c r="E16" s="229"/>
      <c r="F16" s="205" t="s">
        <v>135</v>
      </c>
      <c r="G16" s="206"/>
      <c r="H16" s="206"/>
      <c r="I16" s="206"/>
      <c r="J16" s="214" t="s">
        <v>37</v>
      </c>
      <c r="K16" s="214"/>
      <c r="L16" s="214"/>
      <c r="M16" s="214"/>
      <c r="N16" s="215" t="s">
        <v>259</v>
      </c>
      <c r="O16" s="216"/>
      <c r="P16" s="216"/>
      <c r="Q16" s="216"/>
      <c r="R16" s="217"/>
      <c r="S16" s="205" t="s">
        <v>515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435</v>
      </c>
      <c r="K23" s="238"/>
      <c r="L23" s="239"/>
      <c r="M23" s="4"/>
      <c r="N23" s="237"/>
      <c r="O23" s="239"/>
      <c r="P23" s="237"/>
      <c r="Q23" s="238"/>
      <c r="R23" s="239"/>
      <c r="S23" s="237"/>
      <c r="T23" s="239"/>
      <c r="U23" s="237"/>
      <c r="V23" s="239"/>
      <c r="W23" s="5">
        <v>341</v>
      </c>
      <c r="X23" s="5">
        <f>SUM(C23:W23)</f>
        <v>776</v>
      </c>
      <c r="Y23" s="23"/>
    </row>
    <row r="24" spans="1:25" ht="18.95" customHeight="1" thickBot="1">
      <c r="A24" s="260" t="s">
        <v>76</v>
      </c>
      <c r="B24" s="261"/>
      <c r="C24" s="46"/>
      <c r="D24" s="46"/>
      <c r="E24" s="46"/>
      <c r="F24" s="246"/>
      <c r="G24" s="246"/>
      <c r="H24" s="246"/>
      <c r="I24" s="46"/>
      <c r="J24" s="246">
        <v>503</v>
      </c>
      <c r="K24" s="246"/>
      <c r="L24" s="246"/>
      <c r="M24" s="46"/>
      <c r="N24" s="246"/>
      <c r="O24" s="246"/>
      <c r="P24" s="246"/>
      <c r="Q24" s="246"/>
      <c r="R24" s="246"/>
      <c r="S24" s="246"/>
      <c r="T24" s="246"/>
      <c r="U24" s="246"/>
      <c r="V24" s="246"/>
      <c r="W24" s="6">
        <v>469</v>
      </c>
      <c r="X24" s="6">
        <f>SUM(C24:W24)</f>
        <v>972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0.86481113320079528</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0.72707889125799574</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0.79835390946502061</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1805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66.7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1806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73.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509</v>
      </c>
    </row>
    <row r="95" spans="1:25" ht="21" hidden="1" customHeight="1">
      <c r="B95" s="36"/>
    </row>
    <row r="96" spans="1:25" ht="21" hidden="1" customHeight="1">
      <c r="B96" s="36"/>
    </row>
    <row r="97" spans="2:2" ht="21" hidden="1" customHeight="1">
      <c r="B97" s="36"/>
    </row>
    <row r="98" spans="2:2" ht="21" hidden="1" customHeight="1">
      <c r="B98" s="36" t="s">
        <v>529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81C7E-EBC9-4676-801C-70115F3F561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1140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1149</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Celebrar el contrato o convenio y apoyar la ejecución satisfactoria del mismo, mediante la supervisión o interventoría y seguimiento de las obligaciones contractuales con el debido cumplimiento de la normatividad vigente, las obligaciones establecidas en el Manual de Contratación de la Entidad, así como los atributos de calidad, oportunidad y legalidad, con el fin de apoyar el cumplimiento de la misión, operación y el Plan de Contratación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Celebrar los contratos y/o convenios previstos en el Plan Anual de Adquisiciones a través de la plataforma de SECOP II</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1151</v>
      </c>
      <c r="D11" s="121"/>
      <c r="E11" s="168"/>
      <c r="F11" s="169" t="s">
        <v>1153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1152</v>
      </c>
      <c r="D13" s="195"/>
      <c r="E13" s="195"/>
      <c r="F13" s="175"/>
      <c r="G13" s="176"/>
      <c r="H13" s="176"/>
      <c r="I13" s="176"/>
      <c r="J13" s="176"/>
      <c r="K13" s="176"/>
      <c r="L13" s="176"/>
      <c r="M13" s="177"/>
      <c r="N13" s="196" t="s">
        <v>132</v>
      </c>
      <c r="O13" s="197"/>
      <c r="P13" s="197"/>
      <c r="Q13" s="198"/>
      <c r="R13" s="199" t="s">
        <v>1154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0.8</v>
      </c>
      <c r="C16" s="229"/>
      <c r="D16" s="228">
        <v>0.9</v>
      </c>
      <c r="E16" s="229"/>
      <c r="F16" s="205" t="s">
        <v>246</v>
      </c>
      <c r="G16" s="206"/>
      <c r="H16" s="206"/>
      <c r="I16" s="206"/>
      <c r="J16" s="214" t="s">
        <v>37</v>
      </c>
      <c r="K16" s="214"/>
      <c r="L16" s="214"/>
      <c r="M16" s="214"/>
      <c r="N16" s="215" t="s">
        <v>136</v>
      </c>
      <c r="O16" s="216"/>
      <c r="P16" s="216"/>
      <c r="Q16" s="216"/>
      <c r="R16" s="217"/>
      <c r="S16" s="205" t="s">
        <v>1148</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361</v>
      </c>
      <c r="F23" s="237"/>
      <c r="G23" s="238"/>
      <c r="H23" s="239"/>
      <c r="I23" s="4"/>
      <c r="J23" s="237">
        <v>536</v>
      </c>
      <c r="K23" s="238"/>
      <c r="L23" s="239"/>
      <c r="M23" s="4"/>
      <c r="N23" s="237"/>
      <c r="O23" s="239"/>
      <c r="P23" s="237">
        <v>617</v>
      </c>
      <c r="Q23" s="238"/>
      <c r="R23" s="239"/>
      <c r="S23" s="237"/>
      <c r="T23" s="239"/>
      <c r="U23" s="237"/>
      <c r="V23" s="239"/>
      <c r="W23" s="5">
        <v>700</v>
      </c>
      <c r="X23" s="5">
        <f>SUM(C23:W23)</f>
        <v>2214</v>
      </c>
      <c r="Y23" s="23"/>
    </row>
    <row r="24" spans="1:25" ht="18.95" customHeight="1" thickBot="1">
      <c r="A24" s="260" t="s">
        <v>76</v>
      </c>
      <c r="B24" s="261"/>
      <c r="C24" s="46">
        <v>0</v>
      </c>
      <c r="D24" s="46">
        <v>0</v>
      </c>
      <c r="E24" s="46">
        <v>524</v>
      </c>
      <c r="F24" s="246">
        <v>0</v>
      </c>
      <c r="G24" s="246"/>
      <c r="H24" s="246"/>
      <c r="I24" s="46">
        <v>0</v>
      </c>
      <c r="J24" s="246">
        <v>615</v>
      </c>
      <c r="K24" s="246"/>
      <c r="L24" s="246"/>
      <c r="M24" s="46">
        <v>0</v>
      </c>
      <c r="N24" s="246">
        <v>0</v>
      </c>
      <c r="O24" s="246"/>
      <c r="P24" s="246">
        <v>720</v>
      </c>
      <c r="Q24" s="246"/>
      <c r="R24" s="246"/>
      <c r="S24" s="246">
        <v>0</v>
      </c>
      <c r="T24" s="246"/>
      <c r="U24" s="246">
        <v>0</v>
      </c>
      <c r="V24" s="246"/>
      <c r="W24" s="6">
        <v>702</v>
      </c>
      <c r="X24" s="6">
        <f>SUM(C24:W24)</f>
        <v>2561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0.68893129770992367</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0.87154471544715451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0.8569444444444444</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0.9971509971509972</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0.86450605232331124</v>
      </c>
      <c r="C39" s="30">
        <v>0.8</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1807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1808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1809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1810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1142</v>
      </c>
    </row>
    <row r="95" spans="1:25" ht="21" hidden="1" customHeight="1">
      <c r="B95" s="36" t="s">
        <v>1143</v>
      </c>
    </row>
    <row r="96" spans="1:25" ht="21" hidden="1" customHeight="1">
      <c r="B96" s="36"/>
    </row>
    <row r="97" spans="2:2" ht="21" hidden="1" customHeight="1">
      <c r="B97" s="36"/>
    </row>
    <row r="98" spans="2:2" ht="21" hidden="1" customHeight="1">
      <c r="B98" s="36" t="s">
        <v>1150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2E44-6A44-4712-8635-4158F27465A1}">
  <dimension ref="A1:I110"/>
  <sheetViews>
    <sheetView workbookViewId="0">
      <pane ySplit="9" topLeftCell="A25" activePane="bottomLeft" state="frozen"/>
      <selection pane="bottomLeft"/>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1139</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c r="A10" s="65"/>
      <c r="B10" s="70"/>
      <c r="C10" s="92" t="s">
        <v>895</v>
      </c>
      <c r="D10" s="93" t="s">
        <v>889</v>
      </c>
      <c r="E10" s="72"/>
      <c r="F10" s="65"/>
      <c r="G10" s="65"/>
    </row>
    <row r="11" spans="1:7" customFormat="1">
      <c r="A11" s="65"/>
      <c r="B11" s="70"/>
      <c r="C11" s="92" t="s">
        <v>901</v>
      </c>
      <c r="D11" s="93" t="s">
        <v>897</v>
      </c>
      <c r="E11" s="72"/>
      <c r="F11" s="65"/>
      <c r="G11" s="65"/>
    </row>
    <row r="12" spans="1:7" customFormat="1" ht="28.5">
      <c r="A12" s="65"/>
      <c r="B12" s="70"/>
      <c r="C12" s="92" t="s">
        <v>1091</v>
      </c>
      <c r="D12" s="93" t="s">
        <v>1083</v>
      </c>
      <c r="E12" s="72"/>
      <c r="F12" s="65"/>
      <c r="G12" s="65"/>
    </row>
    <row r="13" spans="1:7" customFormat="1" ht="28.5">
      <c r="A13" s="65"/>
      <c r="B13" s="70"/>
      <c r="C13" s="92" t="s">
        <v>1100</v>
      </c>
      <c r="D13" s="93" t="s">
        <v>1094</v>
      </c>
      <c r="E13" s="72"/>
      <c r="F13" s="65"/>
      <c r="G13" s="65"/>
    </row>
    <row r="14" spans="1:7" customFormat="1" ht="28.5">
      <c r="A14" s="65"/>
      <c r="B14" s="70"/>
      <c r="C14" s="92" t="s">
        <v>1108</v>
      </c>
      <c r="D14" s="93" t="s">
        <v>1102</v>
      </c>
      <c r="E14" s="72"/>
      <c r="F14" s="65"/>
      <c r="G14" s="65"/>
    </row>
    <row r="15" spans="1:7" customFormat="1" ht="28.5">
      <c r="A15" s="65"/>
      <c r="B15" s="70"/>
      <c r="C15" s="92" t="s">
        <v>1116</v>
      </c>
      <c r="D15" s="93" t="s">
        <v>1110</v>
      </c>
      <c r="E15" s="72"/>
      <c r="F15" s="65"/>
      <c r="G15" s="65"/>
    </row>
    <row r="16" spans="1:7" customFormat="1" ht="42.75">
      <c r="A16" s="65"/>
      <c r="B16" s="70"/>
      <c r="C16" s="92" t="s">
        <v>1122</v>
      </c>
      <c r="D16" s="93" t="s">
        <v>1118</v>
      </c>
      <c r="E16" s="72"/>
      <c r="F16" s="65"/>
      <c r="G16" s="65"/>
    </row>
    <row r="17" spans="1:7" customFormat="1" ht="42.75">
      <c r="A17" s="65"/>
      <c r="B17" s="70"/>
      <c r="C17" s="92" t="s">
        <v>1127</v>
      </c>
      <c r="D17" s="93" t="s">
        <v>1123</v>
      </c>
      <c r="E17" s="72"/>
      <c r="F17" s="65"/>
      <c r="G17" s="65"/>
    </row>
    <row r="18" spans="1:7" customFormat="1" ht="28.5">
      <c r="A18" s="65"/>
      <c r="B18" s="70"/>
      <c r="C18" s="92" t="s">
        <v>1138</v>
      </c>
      <c r="D18" s="93" t="s">
        <v>1134</v>
      </c>
      <c r="E18" s="72"/>
      <c r="F18" s="65"/>
      <c r="G18" s="65"/>
    </row>
    <row r="19" spans="1:7" customFormat="1">
      <c r="A19" s="65"/>
      <c r="B19" s="70"/>
      <c r="C19" s="92" t="s">
        <v>1147</v>
      </c>
      <c r="D19" s="93" t="s">
        <v>1141</v>
      </c>
      <c r="E19" s="72"/>
      <c r="F19" s="65"/>
      <c r="G19" s="65"/>
    </row>
    <row r="20" spans="1:7" customFormat="1">
      <c r="A20" s="65"/>
      <c r="B20" s="70"/>
      <c r="C20" s="92" t="s">
        <v>1154</v>
      </c>
      <c r="D20" s="93" t="s">
        <v>1149</v>
      </c>
      <c r="E20" s="72"/>
      <c r="F20" s="65"/>
      <c r="G20" s="65"/>
    </row>
    <row r="21" spans="1:7" customFormat="1">
      <c r="A21" s="65"/>
      <c r="B21" s="70"/>
      <c r="C21" s="92" t="s">
        <v>1160</v>
      </c>
      <c r="D21" s="93" t="s">
        <v>1155</v>
      </c>
      <c r="E21" s="72"/>
      <c r="F21" s="65"/>
      <c r="G21" s="65"/>
    </row>
    <row r="22" spans="1:7" customFormat="1">
      <c r="A22" s="65"/>
      <c r="B22" s="70"/>
      <c r="C22" s="92" t="s">
        <v>1170</v>
      </c>
      <c r="D22" s="93" t="s">
        <v>1163</v>
      </c>
      <c r="E22" s="72"/>
      <c r="F22" s="65"/>
      <c r="G22" s="65"/>
    </row>
    <row r="23" spans="1:7" customFormat="1" ht="28.5">
      <c r="A23" s="65"/>
      <c r="B23" s="70"/>
      <c r="C23" s="92" t="s">
        <v>1177</v>
      </c>
      <c r="D23" s="93" t="s">
        <v>1172</v>
      </c>
      <c r="E23" s="72"/>
      <c r="F23" s="65"/>
      <c r="G23" s="65"/>
    </row>
    <row r="24" spans="1:7" customFormat="1" ht="28.5">
      <c r="A24" s="65"/>
      <c r="B24" s="70"/>
      <c r="C24" s="92" t="s">
        <v>1183</v>
      </c>
      <c r="D24" s="93" t="s">
        <v>1178</v>
      </c>
      <c r="E24" s="72"/>
      <c r="F24" s="65"/>
      <c r="G24" s="65"/>
    </row>
    <row r="25" spans="1:7" customFormat="1">
      <c r="A25" s="65"/>
      <c r="B25" s="70"/>
      <c r="C25" s="92" t="s">
        <v>1193</v>
      </c>
      <c r="D25" s="93" t="s">
        <v>1188</v>
      </c>
      <c r="E25" s="72"/>
      <c r="F25" s="65"/>
      <c r="G25" s="65"/>
    </row>
    <row r="26" spans="1:7" customFormat="1" ht="42.75">
      <c r="A26" s="65"/>
      <c r="B26" s="70"/>
      <c r="C26" s="92" t="s">
        <v>1198</v>
      </c>
      <c r="D26" s="93" t="s">
        <v>1194</v>
      </c>
      <c r="E26" s="72"/>
      <c r="F26" s="65"/>
      <c r="G26" s="65"/>
    </row>
    <row r="27" spans="1:7" customFormat="1" ht="28.5">
      <c r="A27" s="65"/>
      <c r="B27" s="70"/>
      <c r="C27" s="92" t="s">
        <v>1204</v>
      </c>
      <c r="D27" s="93" t="s">
        <v>1199</v>
      </c>
      <c r="E27" s="72"/>
      <c r="F27" s="65"/>
      <c r="G27" s="65"/>
    </row>
    <row r="28" spans="1:7" customFormat="1" ht="28.5">
      <c r="A28" s="65"/>
      <c r="B28" s="70"/>
      <c r="C28" s="92" t="s">
        <v>1210</v>
      </c>
      <c r="D28" s="93" t="s">
        <v>1205</v>
      </c>
      <c r="E28" s="72"/>
      <c r="F28" s="65"/>
      <c r="G28" s="65"/>
    </row>
    <row r="29" spans="1:7" customFormat="1" ht="28.5">
      <c r="A29" s="65"/>
      <c r="B29" s="70"/>
      <c r="C29" s="92" t="s">
        <v>1215</v>
      </c>
      <c r="D29" s="93" t="s">
        <v>1211</v>
      </c>
      <c r="E29" s="72"/>
      <c r="F29" s="65"/>
      <c r="G29" s="65"/>
    </row>
    <row r="30" spans="1:7" customFormat="1" ht="42.75">
      <c r="A30" s="65"/>
      <c r="B30" s="70"/>
      <c r="C30" s="92" t="s">
        <v>1220</v>
      </c>
      <c r="D30" s="93" t="s">
        <v>1216</v>
      </c>
      <c r="E30" s="72"/>
      <c r="F30" s="65"/>
      <c r="G30" s="65"/>
    </row>
    <row r="31" spans="1:7" customFormat="1" ht="28.5">
      <c r="A31" s="65"/>
      <c r="B31" s="70"/>
      <c r="C31" s="92" t="s">
        <v>1225</v>
      </c>
      <c r="D31" s="93" t="s">
        <v>1221</v>
      </c>
      <c r="E31" s="72"/>
      <c r="F31" s="65"/>
      <c r="G31" s="65"/>
    </row>
    <row r="32" spans="1:7" customFormat="1">
      <c r="A32" s="65"/>
      <c r="B32" s="70"/>
      <c r="C32" s="92" t="s">
        <v>1232</v>
      </c>
      <c r="D32" s="93" t="s">
        <v>1227</v>
      </c>
      <c r="E32" s="72"/>
      <c r="F32" s="65"/>
      <c r="G32" s="65"/>
    </row>
    <row r="33" spans="1:7" customFormat="1">
      <c r="A33" s="65"/>
      <c r="B33" s="70"/>
      <c r="C33" s="92" t="s">
        <v>1236</v>
      </c>
      <c r="D33" s="93" t="s">
        <v>1233</v>
      </c>
      <c r="E33" s="72"/>
      <c r="F33" s="65"/>
      <c r="G33" s="65"/>
    </row>
    <row r="34" spans="1:7" customFormat="1" ht="28.5">
      <c r="A34" s="65"/>
      <c r="B34" s="70"/>
      <c r="C34" s="92" t="s">
        <v>1243</v>
      </c>
      <c r="D34" s="93" t="s">
        <v>1238</v>
      </c>
      <c r="E34" s="72"/>
      <c r="F34" s="65"/>
      <c r="G34" s="65"/>
    </row>
    <row r="35" spans="1:7" customFormat="1" ht="28.5">
      <c r="A35" s="65"/>
      <c r="B35" s="70"/>
      <c r="C35" s="92" t="s">
        <v>1248</v>
      </c>
      <c r="D35" s="93" t="s">
        <v>1244</v>
      </c>
      <c r="E35" s="72"/>
      <c r="F35" s="65"/>
      <c r="G35" s="65"/>
    </row>
    <row r="36" spans="1:7" customFormat="1" ht="57">
      <c r="A36" s="65"/>
      <c r="B36" s="70"/>
      <c r="C36" s="92" t="s">
        <v>1257</v>
      </c>
      <c r="D36" s="93" t="s">
        <v>1250</v>
      </c>
      <c r="E36" s="72"/>
      <c r="F36" s="65"/>
      <c r="G36" s="65"/>
    </row>
    <row r="37" spans="1:7" customFormat="1" ht="28.5">
      <c r="A37" s="65"/>
      <c r="B37" s="70"/>
      <c r="C37" s="92" t="s">
        <v>1262</v>
      </c>
      <c r="D37" s="93" t="s">
        <v>1258</v>
      </c>
      <c r="E37" s="72"/>
      <c r="F37" s="65"/>
      <c r="G37" s="65"/>
    </row>
    <row r="38" spans="1:7" customFormat="1">
      <c r="A38" s="65"/>
      <c r="B38" s="70"/>
      <c r="C38" s="92" t="s">
        <v>1272</v>
      </c>
      <c r="D38" s="93" t="s">
        <v>1264</v>
      </c>
      <c r="E38" s="72"/>
      <c r="F38" s="65"/>
      <c r="G38" s="65"/>
    </row>
    <row r="39" spans="1:7" customFormat="1">
      <c r="A39" s="65"/>
      <c r="B39" s="70"/>
      <c r="C39" s="92" t="s">
        <v>1276</v>
      </c>
      <c r="D39" s="93" t="s">
        <v>1274</v>
      </c>
      <c r="E39" s="72"/>
      <c r="F39" s="65"/>
      <c r="G39" s="65"/>
    </row>
    <row r="40" spans="1:7" customFormat="1">
      <c r="A40" s="65"/>
      <c r="B40" s="70"/>
      <c r="C40" s="92" t="s">
        <v>1281</v>
      </c>
      <c r="D40" s="93" t="s">
        <v>1277</v>
      </c>
      <c r="E40" s="72"/>
      <c r="F40" s="65"/>
      <c r="G40" s="65"/>
    </row>
    <row r="41" spans="1:7" customFormat="1" ht="42.75">
      <c r="A41" s="65"/>
      <c r="B41" s="70"/>
      <c r="C41" s="92" t="s">
        <v>1286</v>
      </c>
      <c r="D41" s="93" t="s">
        <v>1282</v>
      </c>
      <c r="E41" s="72"/>
      <c r="F41" s="65"/>
      <c r="G41" s="65"/>
    </row>
    <row r="42" spans="1:7" customFormat="1" ht="28.5">
      <c r="A42" s="65"/>
      <c r="B42" s="70"/>
      <c r="C42" s="92" t="s">
        <v>1291</v>
      </c>
      <c r="D42" s="93" t="s">
        <v>1287</v>
      </c>
      <c r="E42" s="72"/>
      <c r="F42" s="65"/>
      <c r="G42" s="65"/>
    </row>
    <row r="43" spans="1:7" customFormat="1" ht="28.5">
      <c r="A43" s="65"/>
      <c r="B43" s="70"/>
      <c r="C43" s="92" t="s">
        <v>1296</v>
      </c>
      <c r="D43" s="93" t="s">
        <v>1292</v>
      </c>
      <c r="E43" s="72"/>
      <c r="F43" s="65"/>
      <c r="G43" s="65"/>
    </row>
    <row r="44" spans="1:7" customFormat="1">
      <c r="A44" s="65"/>
      <c r="B44" s="70"/>
      <c r="C44" s="92" t="s">
        <v>1304</v>
      </c>
      <c r="D44" s="93" t="s">
        <v>1298</v>
      </c>
      <c r="E44" s="72"/>
      <c r="F44" s="65"/>
      <c r="G44" s="65"/>
    </row>
    <row r="45" spans="1:7" customFormat="1">
      <c r="A45" s="65"/>
      <c r="B45" s="70"/>
      <c r="C45" s="92" t="s">
        <v>1309</v>
      </c>
      <c r="D45" s="93" t="s">
        <v>1305</v>
      </c>
      <c r="E45" s="72"/>
      <c r="F45" s="65"/>
      <c r="G45" s="65"/>
    </row>
    <row r="46" spans="1:7" customFormat="1" ht="71.25">
      <c r="A46" s="65"/>
      <c r="B46" s="70"/>
      <c r="C46" s="92" t="s">
        <v>1318</v>
      </c>
      <c r="D46" s="93" t="s">
        <v>1311</v>
      </c>
      <c r="E46" s="72"/>
      <c r="F46" s="65"/>
      <c r="G46" s="65"/>
    </row>
    <row r="47" spans="1:7" customFormat="1" ht="42.75">
      <c r="A47" s="65"/>
      <c r="B47" s="70"/>
      <c r="C47" s="92" t="s">
        <v>1327</v>
      </c>
      <c r="D47" s="93" t="s">
        <v>1320</v>
      </c>
      <c r="E47" s="72"/>
      <c r="F47" s="65"/>
      <c r="G47" s="65"/>
    </row>
    <row r="48" spans="1:7" customFormat="1" ht="28.5">
      <c r="A48" s="65"/>
      <c r="B48" s="70"/>
      <c r="C48" s="92" t="s">
        <v>1333</v>
      </c>
      <c r="D48" s="93" t="s">
        <v>1328</v>
      </c>
      <c r="E48" s="72"/>
      <c r="F48" s="65"/>
      <c r="G48" s="65"/>
    </row>
    <row r="49" spans="1:7" customFormat="1">
      <c r="A49" s="65"/>
      <c r="B49" s="70"/>
      <c r="C49" s="92" t="s">
        <v>1339</v>
      </c>
      <c r="D49" s="93" t="s">
        <v>1334</v>
      </c>
      <c r="E49" s="72"/>
      <c r="F49" s="65"/>
      <c r="G49" s="65"/>
    </row>
    <row r="50" spans="1:7" customFormat="1" ht="28.5">
      <c r="A50" s="65"/>
      <c r="B50" s="70"/>
      <c r="C50" s="92" t="s">
        <v>1345</v>
      </c>
      <c r="D50" s="93" t="s">
        <v>1340</v>
      </c>
      <c r="E50" s="72"/>
      <c r="F50" s="65"/>
      <c r="G50" s="65"/>
    </row>
    <row r="51" spans="1:7" ht="15" thickBot="1">
      <c r="A51" s="71"/>
      <c r="B51" s="73"/>
      <c r="C51" s="90"/>
      <c r="D51" s="74"/>
      <c r="E51" s="75"/>
      <c r="F51" s="71"/>
    </row>
    <row r="52" spans="1:7" ht="14.25" customHeight="1">
      <c r="A52" s="71"/>
      <c r="B52" s="71"/>
      <c r="C52" s="88"/>
      <c r="D52" s="71"/>
      <c r="E52" s="71"/>
      <c r="F52" s="71"/>
    </row>
    <row r="53" spans="1:7" ht="14.25" customHeight="1"/>
    <row r="54" spans="1:7" ht="14.25" customHeight="1"/>
    <row r="55" spans="1:7" ht="14.25" customHeight="1"/>
    <row r="56" spans="1:7" ht="14.25" customHeight="1"/>
    <row r="57" spans="1:7" ht="14.25" customHeight="1"/>
    <row r="58" spans="1:7" ht="14.25" customHeight="1"/>
    <row r="59" spans="1:7" ht="14.25" customHeight="1"/>
    <row r="60" spans="1:7" ht="14.25" customHeight="1"/>
    <row r="61" spans="1:7" ht="14.25" customHeight="1"/>
    <row r="62" spans="1:7" ht="14.25" customHeight="1"/>
    <row r="63" spans="1:7" ht="14.25" customHeight="1"/>
    <row r="64" spans="1:7"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sheetData>
  <mergeCells count="1">
    <mergeCell ref="C7:D8"/>
  </mergeCells>
  <hyperlinks>
    <hyperlink ref="C10" location="'CJ01'!A1" display="CJ01" xr:uid="{68C1A042-DAC0-46E4-BB27-D73D67819EDA}"/>
    <hyperlink ref="C11" location="'CJ03'!A1" display="CJ03" xr:uid="{73F0D82F-2BB8-4B77-ACDB-2F17A7D13B02}"/>
    <hyperlink ref="C12" location="'AP01'!A1" display="AP01" xr:uid="{204B8747-502E-4376-9D7D-2A38E33EE5AA}"/>
    <hyperlink ref="C13" location="'FC01'!A1" display="FC01" xr:uid="{884D7D58-7B6A-4F03-950E-B61CF7920E2B}"/>
    <hyperlink ref="C14" location="'BE01'!A1" display="BE01" xr:uid="{5CFFDC80-1CA5-4548-A75A-AC45E8D7968A}"/>
    <hyperlink ref="C15" location="'ST01'!A1" display="ST01" xr:uid="{0D3069DB-2C66-41DC-A506-208AF8DA6262}"/>
    <hyperlink ref="C16" location="'AP02'!A1" display="AP02" xr:uid="{3B782793-FDF8-4236-AC14-B3E643E1B9A4}"/>
    <hyperlink ref="C17" location="'AP03'!A1" display="AP03" xr:uid="{EAA2411C-8154-4EE2-B5AF-FCD0CF22A04E}"/>
    <hyperlink ref="C18" location="'AS11'!A1" display="AS11" xr:uid="{7F7C6A75-4ABA-4C5D-A36B-E2C360FB1940}"/>
    <hyperlink ref="C19" location="'PC04'!A1" display="PC04" xr:uid="{0521356A-DE0C-412B-ADD3-6F462BB02E3C}"/>
    <hyperlink ref="C20" location="'PC02'!A1" display="PC02" xr:uid="{ADA62642-55A8-46E2-8747-B0D3FDC8B56F}"/>
    <hyperlink ref="C21" location="'PC03'!A1" display="PC03" xr:uid="{14534201-C0C8-499A-859C-19A79AB972D8}"/>
    <hyperlink ref="C22" location="'GD12'!A1" display="GD12" xr:uid="{62AAA254-F5AE-403A-B612-19761209992E}"/>
    <hyperlink ref="C23" location="'GD05'!A1" display="GD05" xr:uid="{E8475A1D-A79C-48FB-A3E7-75E3438EE52B}"/>
    <hyperlink ref="C24" location="'GD02'!A1" display="GD02" xr:uid="{36AABFBD-59D5-4F98-A275-A44302154FF0}"/>
    <hyperlink ref="C25" location="'GD03'!A1" display="GD03" xr:uid="{A2A030BD-8EEF-4305-B7E0-BCDCEA34FC5E}"/>
    <hyperlink ref="C26" location="'GD19'!A1" display="GD19" xr:uid="{6BDE549C-4B00-4ECE-B053-E266E82658D4}"/>
    <hyperlink ref="C27" location="'GD01'!A1" display="GD01" xr:uid="{CE2B8DE6-5D5C-48F2-9061-B8933837BE34}"/>
    <hyperlink ref="C28" location="'GD14'!A1" display="GD14" xr:uid="{EF0CD3A0-757D-48BD-98D8-F7E4810AFF88}"/>
    <hyperlink ref="C29" location="'GD15'!A1" display="GD15" xr:uid="{FAB9BC0D-F4F7-4814-A277-9DEA6147A686}"/>
    <hyperlink ref="C30" location="'GD16'!A1" display="GD16" xr:uid="{0C0C0872-FA83-4F9B-9E4A-1FE0ABB438CE}"/>
    <hyperlink ref="C31" location="'GD17'!A1" display="GD17" xr:uid="{57E00C50-C42A-4A92-9170-19688D070145}"/>
    <hyperlink ref="C32" location="'GD13'!A1" display="GD13" xr:uid="{625B4F83-E39D-4A08-B71A-8554CBC30FCB}"/>
    <hyperlink ref="C33" location="'GD18'!A1" display="GD18" xr:uid="{86772DF3-8C28-4211-BF92-9BD5B2BE9A7A}"/>
    <hyperlink ref="C34" location="'AB02'!A1" display="AB02" xr:uid="{02011B91-FC3E-40C5-9D9D-7D74E1CA83B1}"/>
    <hyperlink ref="C35" location="'AB03'!A1" display="AB03" xr:uid="{7FA0636D-A95A-4A0D-A11A-64F23686451F}"/>
    <hyperlink ref="C36" location="'SG01'!A1" display="SG01" xr:uid="{5DD6258A-B8B4-483B-A70E-A42777A19C9C}"/>
    <hyperlink ref="C37" location="'AS05'!A1" display="AS05" xr:uid="{3B0F40C8-1824-4044-8991-B48F8DFC597C}"/>
    <hyperlink ref="C38" location="'GP04'!A1" display="GP04" xr:uid="{5E5A3079-E6A1-4F12-A3A0-E362EC61116D}"/>
    <hyperlink ref="C39" location="'GP05'!A1" display="GP05" xr:uid="{0AD8602F-E5C8-40E0-9401-05F30A621628}"/>
    <hyperlink ref="C40" location="'GP06'!A1" display="GP06" xr:uid="{6AADBB08-C389-4E8A-A8D2-F07091D03311}"/>
    <hyperlink ref="C41" location="'GP07'!A1" display="GP07" xr:uid="{EE010D83-3EDC-4855-B51D-2E2AAB77CB68}"/>
    <hyperlink ref="C42" location="'GP03'!A1" display="GP03" xr:uid="{A81BE379-73BA-40CC-B88C-69783F9BB7F7}"/>
    <hyperlink ref="C43" location="'GP02'!A1" display="GP02" xr:uid="{C477DA9C-05FF-4A9C-8089-18F3E107FB52}"/>
    <hyperlink ref="C44" location="'GT03'!A1" display="GT03" xr:uid="{5694CD49-9F76-4858-912D-91A72E7E4A9A}"/>
    <hyperlink ref="C45" location="'GT01'!A1" display="GT01" xr:uid="{B142FE09-11BE-4969-B5CB-0D9510B0AB40}"/>
    <hyperlink ref="C46" location="'GC01'!A1" display="GC01" xr:uid="{6616D0B6-0B0F-41DA-B4F7-7BAEF7DCB284}"/>
    <hyperlink ref="C47" location="'CF02'!A1" display="CF02" xr:uid="{21001F99-F77E-4F65-B5AB-EA2310517747}"/>
    <hyperlink ref="C48" location="'GP08'!A1" display="GP08" xr:uid="{3358CCC9-A51B-48B3-880F-19AC71057CE2}"/>
    <hyperlink ref="C49" location="'GP09'!A1" display="GP09" xr:uid="{B4ADE088-73AE-47AE-92E0-7ECCDBFC2BDA}"/>
    <hyperlink ref="C50" location="'TS01'!A1" display="TS01" xr:uid="{81BE5557-4D45-41D6-A81A-AD5BE91AC12E}"/>
  </hyperlinks>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7E65-3379-4F61-949C-916D7CF487F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1140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1155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Celebrar el contrato o convenio y apoyar la ejecución satisfactoria del mismo, mediante la supervisión o interventoría y seguimiento de las obligaciones contractuales con el debido cumplimiento de la normatividad vigente, las obligaciones establecidas en el Manual de Contratación de la Entidad, así como los atributos de calidad, oportunidad y legalidad, con el fin de apoyar el cumplimiento de la misión, operación y el Plan de Contratación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Tramitar las modificaciones contractuales radicadas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1157</v>
      </c>
      <c r="D11" s="121"/>
      <c r="E11" s="168"/>
      <c r="F11" s="169" t="s">
        <v>1159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1158</v>
      </c>
      <c r="D13" s="195"/>
      <c r="E13" s="195"/>
      <c r="F13" s="175"/>
      <c r="G13" s="176"/>
      <c r="H13" s="176"/>
      <c r="I13" s="176"/>
      <c r="J13" s="176"/>
      <c r="K13" s="176"/>
      <c r="L13" s="176"/>
      <c r="M13" s="177"/>
      <c r="N13" s="196" t="s">
        <v>132</v>
      </c>
      <c r="O13" s="197"/>
      <c r="P13" s="197"/>
      <c r="Q13" s="198"/>
      <c r="R13" s="199" t="s">
        <v>1160</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1161</v>
      </c>
      <c r="G16" s="206"/>
      <c r="H16" s="206"/>
      <c r="I16" s="206"/>
      <c r="J16" s="214" t="s">
        <v>37</v>
      </c>
      <c r="K16" s="214"/>
      <c r="L16" s="214"/>
      <c r="M16" s="214"/>
      <c r="N16" s="215" t="s">
        <v>136</v>
      </c>
      <c r="O16" s="216"/>
      <c r="P16" s="216"/>
      <c r="Q16" s="216"/>
      <c r="R16" s="217"/>
      <c r="S16" s="205" t="s">
        <v>1148</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v>20</v>
      </c>
      <c r="E23" s="4"/>
      <c r="F23" s="237">
        <v>97</v>
      </c>
      <c r="G23" s="238"/>
      <c r="H23" s="239"/>
      <c r="I23" s="4"/>
      <c r="J23" s="237">
        <v>52</v>
      </c>
      <c r="K23" s="238"/>
      <c r="L23" s="239"/>
      <c r="M23" s="4"/>
      <c r="N23" s="237">
        <v>73</v>
      </c>
      <c r="O23" s="239"/>
      <c r="P23" s="237"/>
      <c r="Q23" s="238"/>
      <c r="R23" s="239"/>
      <c r="S23" s="237">
        <v>324</v>
      </c>
      <c r="T23" s="239"/>
      <c r="U23" s="237"/>
      <c r="V23" s="239"/>
      <c r="W23" s="5">
        <v>111</v>
      </c>
      <c r="X23" s="5">
        <f>SUM(C23:W23)</f>
        <v>677</v>
      </c>
      <c r="Y23" s="23"/>
    </row>
    <row r="24" spans="1:25" ht="18.95" customHeight="1" thickBot="1">
      <c r="A24" s="260" t="s">
        <v>76</v>
      </c>
      <c r="B24" s="261"/>
      <c r="C24" s="46">
        <v>0</v>
      </c>
      <c r="D24" s="46">
        <v>20</v>
      </c>
      <c r="E24" s="46">
        <v>0</v>
      </c>
      <c r="F24" s="246">
        <v>97</v>
      </c>
      <c r="G24" s="246"/>
      <c r="H24" s="246"/>
      <c r="I24" s="46">
        <v>0</v>
      </c>
      <c r="J24" s="246">
        <v>52</v>
      </c>
      <c r="K24" s="246"/>
      <c r="L24" s="246"/>
      <c r="M24" s="46">
        <v>0</v>
      </c>
      <c r="N24" s="246">
        <v>73</v>
      </c>
      <c r="O24" s="246"/>
      <c r="P24" s="246">
        <v>0</v>
      </c>
      <c r="Q24" s="246"/>
      <c r="R24" s="246"/>
      <c r="S24" s="246">
        <v>324</v>
      </c>
      <c r="T24" s="246"/>
      <c r="U24" s="246">
        <v>0</v>
      </c>
      <c r="V24" s="246"/>
      <c r="W24" s="6">
        <v>111</v>
      </c>
      <c r="X24" s="6">
        <f>SUM(C24:W24)</f>
        <v>677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1</v>
      </c>
      <c r="C28" s="10">
        <f t="shared" si="0"/>
        <v>1</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271" t="s">
        <v>1811</v>
      </c>
      <c r="B46" s="272"/>
      <c r="C46" s="272"/>
      <c r="D46" s="272"/>
      <c r="E46" s="272"/>
      <c r="F46" s="272"/>
      <c r="G46" s="272"/>
      <c r="H46" s="272"/>
      <c r="I46" s="272"/>
      <c r="J46" s="272"/>
      <c r="K46" s="272"/>
      <c r="L46" s="272"/>
      <c r="M46" s="272"/>
      <c r="N46" s="272"/>
      <c r="O46" s="272"/>
      <c r="P46" s="272"/>
      <c r="Q46" s="272"/>
      <c r="R46" s="272"/>
      <c r="S46" s="272"/>
      <c r="T46" s="272"/>
      <c r="U46" s="272"/>
      <c r="V46" s="272"/>
      <c r="W46" s="272"/>
      <c r="X46" s="273"/>
      <c r="Y46" s="25"/>
    </row>
    <row r="47" spans="1:25" s="16" customFormat="1" ht="23.25" customHeight="1">
      <c r="A47" s="289"/>
      <c r="B47" s="290"/>
      <c r="C47" s="290"/>
      <c r="D47" s="290"/>
      <c r="E47" s="290"/>
      <c r="F47" s="290"/>
      <c r="G47" s="290"/>
      <c r="H47" s="290"/>
      <c r="I47" s="290"/>
      <c r="J47" s="290"/>
      <c r="K47" s="290"/>
      <c r="L47" s="290"/>
      <c r="M47" s="290"/>
      <c r="N47" s="290"/>
      <c r="O47" s="290"/>
      <c r="P47" s="290"/>
      <c r="Q47" s="290"/>
      <c r="R47" s="290"/>
      <c r="S47" s="290"/>
      <c r="T47" s="290"/>
      <c r="U47" s="290"/>
      <c r="V47" s="290"/>
      <c r="W47" s="290"/>
      <c r="X47" s="291"/>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1812</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1813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1814</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1815</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1816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1142</v>
      </c>
    </row>
    <row r="95" spans="1:25" ht="21" hidden="1" customHeight="1">
      <c r="B95" s="36" t="s">
        <v>1143</v>
      </c>
    </row>
    <row r="96" spans="1:25" ht="21" hidden="1" customHeight="1">
      <c r="B96" s="36"/>
    </row>
    <row r="97" spans="2:2" ht="21" hidden="1" customHeight="1">
      <c r="B97" s="36"/>
    </row>
    <row r="98" spans="2:2" ht="21" hidden="1" customHeight="1">
      <c r="B98" s="36" t="s">
        <v>1156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7CDB4-27C1-4C87-8CB5-201214DDB93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1140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1141</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Celebrar el contrato o convenio y apoyar la ejecución satisfactoria del mismo, mediante la supervisión o interventoría y seguimiento de las obligaciones contractuales con el debido cumplimiento de la normatividad vigente, las obligaciones establecidas en el Manual de Contratación de la Entidad, así como los atributos de calidad, oportunidad y legalidad, con el fin de apoyar el cumplimiento de la misión, operación y el Plan de Contratación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el seguimiento a la Gestión Contractual.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1145</v>
      </c>
      <c r="D11" s="121"/>
      <c r="E11" s="168"/>
      <c r="F11" s="169" t="s">
        <v>1146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1147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1148</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v>
      </c>
      <c r="F23" s="237"/>
      <c r="G23" s="238"/>
      <c r="H23" s="239"/>
      <c r="I23" s="4"/>
      <c r="J23" s="237">
        <v>3</v>
      </c>
      <c r="K23" s="238"/>
      <c r="L23" s="239"/>
      <c r="M23" s="4"/>
      <c r="N23" s="237"/>
      <c r="O23" s="239"/>
      <c r="P23" s="237">
        <v>3</v>
      </c>
      <c r="Q23" s="238"/>
      <c r="R23" s="239"/>
      <c r="S23" s="237"/>
      <c r="T23" s="239"/>
      <c r="U23" s="237"/>
      <c r="V23" s="239"/>
      <c r="W23" s="5">
        <v>3</v>
      </c>
      <c r="X23" s="5">
        <f>SUM(C23:W23)</f>
        <v>12</v>
      </c>
      <c r="Y23" s="23"/>
    </row>
    <row r="24" spans="1:25" ht="18.95" customHeight="1" thickBot="1">
      <c r="A24" s="260" t="s">
        <v>76</v>
      </c>
      <c r="B24" s="261"/>
      <c r="C24" s="46">
        <v>0</v>
      </c>
      <c r="D24" s="46">
        <v>0</v>
      </c>
      <c r="E24" s="46">
        <v>3</v>
      </c>
      <c r="F24" s="246">
        <v>0</v>
      </c>
      <c r="G24" s="246"/>
      <c r="H24" s="246"/>
      <c r="I24" s="46">
        <v>0</v>
      </c>
      <c r="J24" s="246">
        <v>3</v>
      </c>
      <c r="K24" s="246"/>
      <c r="L24" s="246"/>
      <c r="M24" s="46">
        <v>0</v>
      </c>
      <c r="N24" s="246">
        <v>0</v>
      </c>
      <c r="O24" s="246"/>
      <c r="P24" s="246">
        <v>3</v>
      </c>
      <c r="Q24" s="246"/>
      <c r="R24" s="246"/>
      <c r="S24" s="246">
        <v>0</v>
      </c>
      <c r="T24" s="246"/>
      <c r="U24" s="246">
        <v>0</v>
      </c>
      <c r="V24" s="246"/>
      <c r="W24" s="6">
        <v>3</v>
      </c>
      <c r="X24" s="6">
        <f>SUM(C24:W24)</f>
        <v>12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1817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1818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1819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1820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1142</v>
      </c>
    </row>
    <row r="95" spans="1:25" ht="21" hidden="1" customHeight="1">
      <c r="B95" s="36" t="s">
        <v>1143</v>
      </c>
    </row>
    <row r="96" spans="1:25" ht="21" hidden="1" customHeight="1">
      <c r="B96" s="36"/>
    </row>
    <row r="97" spans="2:2" ht="21" hidden="1" customHeight="1">
      <c r="B97" s="36"/>
    </row>
    <row r="98" spans="2:2" ht="21" hidden="1" customHeight="1">
      <c r="B98" s="36" t="s">
        <v>1144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B71D6-A898-437A-A120-6A7FC435052B}">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766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767</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Formular y socializar los Planes Institucionales (Plan Estratégico Institucional y Desarrollo Administrativo, Plan Anual de Gestión, Plan Anticorrupción y de Atención al Ciudadano 2021).</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771</v>
      </c>
      <c r="D11" s="121"/>
      <c r="E11" s="168"/>
      <c r="F11" s="169" t="s">
        <v>772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773</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v>1</v>
      </c>
      <c r="D23" s="4"/>
      <c r="E23" s="4">
        <v>1</v>
      </c>
      <c r="F23" s="237"/>
      <c r="G23" s="238"/>
      <c r="H23" s="239"/>
      <c r="I23" s="4"/>
      <c r="J23" s="237"/>
      <c r="K23" s="238"/>
      <c r="L23" s="239"/>
      <c r="M23" s="4"/>
      <c r="N23" s="237"/>
      <c r="O23" s="239"/>
      <c r="P23" s="237"/>
      <c r="Q23" s="238"/>
      <c r="R23" s="239"/>
      <c r="S23" s="237"/>
      <c r="T23" s="239"/>
      <c r="U23" s="237"/>
      <c r="V23" s="239"/>
      <c r="W23" s="5">
        <v>1</v>
      </c>
      <c r="X23" s="5">
        <f>SUM(C23:W23)</f>
        <v>3</v>
      </c>
      <c r="Y23" s="23"/>
    </row>
    <row r="24" spans="1:25" ht="18.95" customHeight="1" thickBot="1">
      <c r="A24" s="260" t="s">
        <v>76</v>
      </c>
      <c r="B24" s="261"/>
      <c r="C24" s="46">
        <v>1</v>
      </c>
      <c r="D24" s="46"/>
      <c r="E24" s="46">
        <v>1</v>
      </c>
      <c r="F24" s="246"/>
      <c r="G24" s="246"/>
      <c r="H24" s="246"/>
      <c r="I24" s="46"/>
      <c r="J24" s="246"/>
      <c r="K24" s="246"/>
      <c r="L24" s="246"/>
      <c r="M24" s="46"/>
      <c r="N24" s="246"/>
      <c r="O24" s="246"/>
      <c r="P24" s="246"/>
      <c r="Q24" s="246"/>
      <c r="R24" s="246"/>
      <c r="S24" s="246"/>
      <c r="T24" s="246"/>
      <c r="U24" s="246"/>
      <c r="V24" s="246"/>
      <c r="W24" s="6">
        <v>1</v>
      </c>
      <c r="X24" s="6">
        <f>SUM(C24:W24)</f>
        <v>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1</v>
      </c>
      <c r="C27" s="10">
        <f t="shared" ref="C27:C38" si="0">IF(B27=0,0,100%)</f>
        <v>1</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271" t="s">
        <v>1821</v>
      </c>
      <c r="B42" s="272"/>
      <c r="C42" s="272"/>
      <c r="D42" s="272"/>
      <c r="E42" s="272"/>
      <c r="F42" s="272"/>
      <c r="G42" s="272"/>
      <c r="H42" s="272"/>
      <c r="I42" s="272"/>
      <c r="J42" s="272"/>
      <c r="K42" s="272"/>
      <c r="L42" s="272"/>
      <c r="M42" s="272"/>
      <c r="N42" s="272"/>
      <c r="O42" s="272"/>
      <c r="P42" s="272"/>
      <c r="Q42" s="272"/>
      <c r="R42" s="272"/>
      <c r="S42" s="272"/>
      <c r="T42" s="272"/>
      <c r="U42" s="272"/>
      <c r="V42" s="272"/>
      <c r="W42" s="272"/>
      <c r="X42" s="273"/>
      <c r="Y42" s="23"/>
    </row>
    <row r="43" spans="1:25" ht="23.25" customHeight="1">
      <c r="A43" s="289"/>
      <c r="B43" s="290"/>
      <c r="C43" s="290"/>
      <c r="D43" s="290"/>
      <c r="E43" s="290"/>
      <c r="F43" s="290"/>
      <c r="G43" s="290"/>
      <c r="H43" s="290"/>
      <c r="I43" s="290"/>
      <c r="J43" s="290"/>
      <c r="K43" s="290"/>
      <c r="L43" s="290"/>
      <c r="M43" s="290"/>
      <c r="N43" s="290"/>
      <c r="O43" s="290"/>
      <c r="P43" s="290"/>
      <c r="Q43" s="290"/>
      <c r="R43" s="290"/>
      <c r="S43" s="290"/>
      <c r="T43" s="290"/>
      <c r="U43" s="290"/>
      <c r="V43" s="290"/>
      <c r="W43" s="290"/>
      <c r="X43" s="291"/>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1822</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1823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768</v>
      </c>
    </row>
    <row r="95" spans="1:25" ht="21" hidden="1" customHeight="1">
      <c r="B95" s="36" t="s">
        <v>769</v>
      </c>
    </row>
    <row r="96" spans="1:25" ht="21" hidden="1" customHeight="1">
      <c r="B96" s="36"/>
    </row>
    <row r="97" spans="2:2" ht="21" hidden="1" customHeight="1">
      <c r="B97" s="36"/>
    </row>
    <row r="98" spans="2:2" ht="21" hidden="1" customHeight="1">
      <c r="B98" s="36" t="s">
        <v>770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1596C-427F-4595-8CE2-CBFA98CEE10B}">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766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780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cronograma de actividades para la apropiación, fortalecimiento  y seguimiento de la planeación estratégica institucional.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782</v>
      </c>
      <c r="D11" s="121"/>
      <c r="E11" s="168"/>
      <c r="F11" s="169" t="s">
        <v>783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784</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v>
      </c>
      <c r="F23" s="237"/>
      <c r="G23" s="238"/>
      <c r="H23" s="239"/>
      <c r="I23" s="4"/>
      <c r="J23" s="237">
        <v>4</v>
      </c>
      <c r="K23" s="238"/>
      <c r="L23" s="239"/>
      <c r="M23" s="4"/>
      <c r="N23" s="237"/>
      <c r="O23" s="239"/>
      <c r="P23" s="237">
        <v>5</v>
      </c>
      <c r="Q23" s="238"/>
      <c r="R23" s="239"/>
      <c r="S23" s="237"/>
      <c r="T23" s="239"/>
      <c r="U23" s="237"/>
      <c r="V23" s="239"/>
      <c r="W23" s="5">
        <v>5</v>
      </c>
      <c r="X23" s="5">
        <f>SUM(C23:W23)</f>
        <v>18</v>
      </c>
      <c r="Y23" s="23"/>
    </row>
    <row r="24" spans="1:25" ht="18.95" customHeight="1" thickBot="1">
      <c r="A24" s="260" t="s">
        <v>76</v>
      </c>
      <c r="B24" s="261"/>
      <c r="C24" s="46"/>
      <c r="D24" s="46"/>
      <c r="E24" s="46">
        <v>4</v>
      </c>
      <c r="F24" s="246"/>
      <c r="G24" s="246"/>
      <c r="H24" s="246"/>
      <c r="I24" s="46"/>
      <c r="J24" s="246">
        <v>4</v>
      </c>
      <c r="K24" s="246"/>
      <c r="L24" s="246"/>
      <c r="M24" s="46"/>
      <c r="N24" s="246"/>
      <c r="O24" s="246"/>
      <c r="P24" s="246">
        <v>5</v>
      </c>
      <c r="Q24" s="246"/>
      <c r="R24" s="246"/>
      <c r="S24" s="246"/>
      <c r="T24" s="246"/>
      <c r="U24" s="246"/>
      <c r="V24" s="246"/>
      <c r="W24" s="6">
        <v>5</v>
      </c>
      <c r="X24" s="6">
        <f>SUM(C24:W24)</f>
        <v>18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1824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1825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5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1826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64.5"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1827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76.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768</v>
      </c>
    </row>
    <row r="95" spans="1:25" ht="21" hidden="1" customHeight="1">
      <c r="B95" s="36" t="s">
        <v>769</v>
      </c>
    </row>
    <row r="96" spans="1:25" ht="21" hidden="1" customHeight="1">
      <c r="B96" s="36"/>
    </row>
    <row r="97" spans="2:2" ht="21" hidden="1" customHeight="1">
      <c r="B97" s="36"/>
    </row>
    <row r="98" spans="2:2" ht="21" hidden="1" customHeight="1">
      <c r="B98" s="36" t="s">
        <v>781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71557-AB3F-4B26-AE51-4DD370BED95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766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775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Elaborar informes de seguimiento a los planes Estratégicos Institucionales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777</v>
      </c>
      <c r="D11" s="121"/>
      <c r="E11" s="168"/>
      <c r="F11" s="169" t="s">
        <v>778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779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v>10</v>
      </c>
      <c r="E23" s="4"/>
      <c r="F23" s="237">
        <v>10</v>
      </c>
      <c r="G23" s="238"/>
      <c r="H23" s="239"/>
      <c r="I23" s="4"/>
      <c r="J23" s="237"/>
      <c r="K23" s="238"/>
      <c r="L23" s="239"/>
      <c r="M23" s="4">
        <v>10</v>
      </c>
      <c r="N23" s="237"/>
      <c r="O23" s="239"/>
      <c r="P23" s="237"/>
      <c r="Q23" s="238"/>
      <c r="R23" s="239"/>
      <c r="S23" s="237">
        <v>10</v>
      </c>
      <c r="T23" s="239"/>
      <c r="U23" s="237"/>
      <c r="V23" s="239"/>
      <c r="W23" s="5"/>
      <c r="X23" s="5">
        <f>SUM(C23:W23)</f>
        <v>40</v>
      </c>
      <c r="Y23" s="23"/>
    </row>
    <row r="24" spans="1:25" ht="18.95" customHeight="1" thickBot="1">
      <c r="A24" s="260" t="s">
        <v>76</v>
      </c>
      <c r="B24" s="261"/>
      <c r="C24" s="46"/>
      <c r="D24" s="46">
        <v>10</v>
      </c>
      <c r="E24" s="46"/>
      <c r="F24" s="246">
        <v>10</v>
      </c>
      <c r="G24" s="246"/>
      <c r="H24" s="246"/>
      <c r="I24" s="46"/>
      <c r="J24" s="246"/>
      <c r="K24" s="246"/>
      <c r="L24" s="246"/>
      <c r="M24" s="46">
        <v>10</v>
      </c>
      <c r="N24" s="246"/>
      <c r="O24" s="246"/>
      <c r="P24" s="246"/>
      <c r="Q24" s="246"/>
      <c r="R24" s="246"/>
      <c r="S24" s="246">
        <v>10</v>
      </c>
      <c r="T24" s="246"/>
      <c r="U24" s="246"/>
      <c r="V24" s="246"/>
      <c r="W24" s="6"/>
      <c r="X24" s="6">
        <f>SUM(C24:W24)</f>
        <v>40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1</v>
      </c>
      <c r="C28" s="10">
        <f t="shared" si="0"/>
        <v>1</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271" t="s">
        <v>1828</v>
      </c>
      <c r="B46" s="272"/>
      <c r="C46" s="272"/>
      <c r="D46" s="272"/>
      <c r="E46" s="272"/>
      <c r="F46" s="272"/>
      <c r="G46" s="272"/>
      <c r="H46" s="272"/>
      <c r="I46" s="272"/>
      <c r="J46" s="272"/>
      <c r="K46" s="272"/>
      <c r="L46" s="272"/>
      <c r="M46" s="272"/>
      <c r="N46" s="272"/>
      <c r="O46" s="272"/>
      <c r="P46" s="272"/>
      <c r="Q46" s="272"/>
      <c r="R46" s="272"/>
      <c r="S46" s="272"/>
      <c r="T46" s="272"/>
      <c r="U46" s="272"/>
      <c r="V46" s="272"/>
      <c r="W46" s="272"/>
      <c r="X46" s="273"/>
      <c r="Y46" s="25"/>
    </row>
    <row r="47" spans="1:25" s="16" customFormat="1" ht="23.25" customHeight="1">
      <c r="A47" s="289"/>
      <c r="B47" s="290"/>
      <c r="C47" s="290"/>
      <c r="D47" s="290"/>
      <c r="E47" s="290"/>
      <c r="F47" s="290"/>
      <c r="G47" s="290"/>
      <c r="H47" s="290"/>
      <c r="I47" s="290"/>
      <c r="J47" s="290"/>
      <c r="K47" s="290"/>
      <c r="L47" s="290"/>
      <c r="M47" s="290"/>
      <c r="N47" s="290"/>
      <c r="O47" s="290"/>
      <c r="P47" s="290"/>
      <c r="Q47" s="290"/>
      <c r="R47" s="290"/>
      <c r="S47" s="290"/>
      <c r="T47" s="290"/>
      <c r="U47" s="290"/>
      <c r="V47" s="290"/>
      <c r="W47" s="290"/>
      <c r="X47" s="291"/>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1829</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1830</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1831</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768</v>
      </c>
    </row>
    <row r="95" spans="1:25" ht="21" hidden="1" customHeight="1">
      <c r="B95" s="36" t="s">
        <v>769</v>
      </c>
    </row>
    <row r="96" spans="1:25" ht="21" hidden="1" customHeight="1">
      <c r="B96" s="36"/>
    </row>
    <row r="97" spans="2:2" ht="21" hidden="1" customHeight="1">
      <c r="B97" s="36"/>
    </row>
    <row r="98" spans="2:2" ht="21" hidden="1" customHeight="1">
      <c r="B98" s="36" t="s">
        <v>776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23EEB-CE3C-44C5-BA15-0457AD19231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766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785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cronograma de actividades para la implementación del Modelo Integrado de Planeación- MIPG para las políticas de Planeación Institucional y  Seguimiento y Evaluación del Desempeño Institucional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787</v>
      </c>
      <c r="D11" s="121"/>
      <c r="E11" s="168"/>
      <c r="F11" s="169" t="s">
        <v>788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789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1</v>
      </c>
      <c r="K23" s="238"/>
      <c r="L23" s="239"/>
      <c r="M23" s="4"/>
      <c r="N23" s="237"/>
      <c r="O23" s="239"/>
      <c r="P23" s="237">
        <v>2</v>
      </c>
      <c r="Q23" s="238"/>
      <c r="R23" s="239"/>
      <c r="S23" s="237"/>
      <c r="T23" s="239"/>
      <c r="U23" s="237"/>
      <c r="V23" s="239"/>
      <c r="W23" s="5">
        <v>5</v>
      </c>
      <c r="X23" s="5">
        <f>SUM(C23:W23)</f>
        <v>10</v>
      </c>
      <c r="Y23" s="23"/>
    </row>
    <row r="24" spans="1:25" ht="18.95" customHeight="1" thickBot="1">
      <c r="A24" s="260" t="s">
        <v>76</v>
      </c>
      <c r="B24" s="261"/>
      <c r="C24" s="46"/>
      <c r="D24" s="46"/>
      <c r="E24" s="46">
        <v>2</v>
      </c>
      <c r="F24" s="246"/>
      <c r="G24" s="246"/>
      <c r="H24" s="246"/>
      <c r="I24" s="46"/>
      <c r="J24" s="246">
        <v>1</v>
      </c>
      <c r="K24" s="246"/>
      <c r="L24" s="246"/>
      <c r="M24" s="46"/>
      <c r="N24" s="246"/>
      <c r="O24" s="246"/>
      <c r="P24" s="246">
        <v>2</v>
      </c>
      <c r="Q24" s="246"/>
      <c r="R24" s="246"/>
      <c r="S24" s="246"/>
      <c r="T24" s="246"/>
      <c r="U24" s="246"/>
      <c r="V24" s="246"/>
      <c r="W24" s="6">
        <v>5</v>
      </c>
      <c r="X24" s="6">
        <f>SUM(C24:W24)</f>
        <v>10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1832</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1833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1834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1835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59.2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768</v>
      </c>
    </row>
    <row r="95" spans="1:25" ht="21" hidden="1" customHeight="1">
      <c r="B95" s="36" t="s">
        <v>769</v>
      </c>
    </row>
    <row r="96" spans="1:25" ht="21" hidden="1" customHeight="1">
      <c r="B96" s="36"/>
    </row>
    <row r="97" spans="2:2" ht="21" hidden="1" customHeight="1">
      <c r="B97" s="36"/>
    </row>
    <row r="98" spans="2:2" ht="21" hidden="1" customHeight="1">
      <c r="B98" s="36" t="s">
        <v>786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6A13D-A2DC-4941-8546-552CFD21E619}">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766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790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Formular, implementar y evaluar los planes y programas institucionales, mediante la alineación y aplicación de políticas, lineamientos, metodologías e instrumentos técnicos establecidos y adoptados por la entidad, mediante la implementación y el seguimiento al cumplimiento de los planes y programas a través de la medición de la gestión institucional, y evaluación con el fin de   lograr el desarrollo de estrategias enmarcadas para el cumplimiento de la misión y visión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Validar y realizar seguimiento al Cumplimiento en el reporte de indicadores y compromisos de cada dependencia (Situacional)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792</v>
      </c>
      <c r="D11" s="121"/>
      <c r="E11" s="168"/>
      <c r="F11" s="169" t="s">
        <v>793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794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10</v>
      </c>
      <c r="K23" s="238"/>
      <c r="L23" s="239"/>
      <c r="M23" s="4"/>
      <c r="N23" s="237"/>
      <c r="O23" s="239"/>
      <c r="P23" s="237"/>
      <c r="Q23" s="238"/>
      <c r="R23" s="239"/>
      <c r="S23" s="237"/>
      <c r="T23" s="239"/>
      <c r="U23" s="237"/>
      <c r="V23" s="239"/>
      <c r="W23" s="5">
        <v>10</v>
      </c>
      <c r="X23" s="5">
        <f>SUM(C23:W23)</f>
        <v>20</v>
      </c>
      <c r="Y23" s="23"/>
    </row>
    <row r="24" spans="1:25" ht="18.95" customHeight="1" thickBot="1">
      <c r="A24" s="260" t="s">
        <v>76</v>
      </c>
      <c r="B24" s="261"/>
      <c r="C24" s="46"/>
      <c r="D24" s="46"/>
      <c r="E24" s="46"/>
      <c r="F24" s="246"/>
      <c r="G24" s="246"/>
      <c r="H24" s="246"/>
      <c r="I24" s="46"/>
      <c r="J24" s="246">
        <v>10</v>
      </c>
      <c r="K24" s="246"/>
      <c r="L24" s="246"/>
      <c r="M24" s="46"/>
      <c r="N24" s="246"/>
      <c r="O24" s="246"/>
      <c r="P24" s="246"/>
      <c r="Q24" s="246"/>
      <c r="R24" s="246"/>
      <c r="S24" s="246"/>
      <c r="T24" s="246"/>
      <c r="U24" s="246"/>
      <c r="V24" s="246"/>
      <c r="W24" s="6">
        <v>10</v>
      </c>
      <c r="X24" s="6">
        <f>SUM(C24:W24)</f>
        <v>20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1836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1837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768</v>
      </c>
    </row>
    <row r="95" spans="1:25" ht="21" hidden="1" customHeight="1">
      <c r="B95" s="36" t="s">
        <v>769</v>
      </c>
    </row>
    <row r="96" spans="1:25" ht="21" hidden="1" customHeight="1">
      <c r="B96" s="36"/>
    </row>
    <row r="97" spans="2:2" ht="21" hidden="1" customHeight="1">
      <c r="B97" s="36"/>
    </row>
    <row r="98" spans="2:2" ht="21" hidden="1" customHeight="1">
      <c r="B98" s="36" t="s">
        <v>791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7A19-4EF8-458D-8C6C-AEB6101C4DD0}">
  <dimension ref="A1:Y101"/>
  <sheetViews>
    <sheetView zoomScale="130" zoomScaleNormal="130" zoomScaleSheetLayoutView="130" workbookViewId="0">
      <selection activeCell="C6" sqref="C6:X6"/>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700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701</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Tramitar los procesos jurisdiccionales vigentes con anterioridad a la Ley 1949 de 2019 para depurar los procesos pendientes.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703</v>
      </c>
      <c r="D11" s="121"/>
      <c r="E11" s="168"/>
      <c r="F11" s="169" t="s">
        <v>704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705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335</v>
      </c>
      <c r="F23" s="237"/>
      <c r="G23" s="238"/>
      <c r="H23" s="239"/>
      <c r="I23" s="4"/>
      <c r="J23" s="237">
        <v>347</v>
      </c>
      <c r="K23" s="238"/>
      <c r="L23" s="239"/>
      <c r="M23" s="4"/>
      <c r="N23" s="237"/>
      <c r="O23" s="239"/>
      <c r="P23" s="237">
        <v>313</v>
      </c>
      <c r="Q23" s="238"/>
      <c r="R23" s="239"/>
      <c r="S23" s="237"/>
      <c r="T23" s="239"/>
      <c r="U23" s="237"/>
      <c r="V23" s="239"/>
      <c r="W23" s="5"/>
      <c r="X23" s="5">
        <f>SUM(C23:W23)</f>
        <v>995</v>
      </c>
      <c r="Y23" s="23"/>
    </row>
    <row r="24" spans="1:25" ht="18.95" customHeight="1" thickBot="1">
      <c r="A24" s="260" t="s">
        <v>76</v>
      </c>
      <c r="B24" s="261"/>
      <c r="C24" s="46"/>
      <c r="D24" s="46"/>
      <c r="E24" s="46">
        <v>330</v>
      </c>
      <c r="F24" s="246"/>
      <c r="G24" s="246"/>
      <c r="H24" s="246"/>
      <c r="I24" s="46"/>
      <c r="J24" s="246">
        <v>330</v>
      </c>
      <c r="K24" s="246"/>
      <c r="L24" s="246"/>
      <c r="M24" s="46"/>
      <c r="N24" s="246"/>
      <c r="O24" s="246"/>
      <c r="P24" s="246">
        <v>335</v>
      </c>
      <c r="Q24" s="246"/>
      <c r="R24" s="246"/>
      <c r="S24" s="246"/>
      <c r="T24" s="246"/>
      <c r="U24" s="246"/>
      <c r="V24" s="246"/>
      <c r="W24" s="6"/>
      <c r="X24" s="6">
        <f>SUM(C24:W24)</f>
        <v>995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1.0151515151515151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1.0515151515151515</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0.93432835820895521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1838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1839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1840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47.25"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704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702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D294-8250-4897-A614-7306E0738B4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700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706</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Tramitar los procesos jurisdiccionales  de otros asuntos diferentes a prestaciones económicas  con anterioridad a la Ley 1949 de 2019 para depurar los procesos pendientes.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708</v>
      </c>
      <c r="D11" s="121"/>
      <c r="E11" s="168"/>
      <c r="F11" s="169" t="s">
        <v>709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710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309</v>
      </c>
      <c r="F23" s="237"/>
      <c r="G23" s="238"/>
      <c r="H23" s="239"/>
      <c r="I23" s="4"/>
      <c r="J23" s="237">
        <v>345</v>
      </c>
      <c r="K23" s="238"/>
      <c r="L23" s="239"/>
      <c r="M23" s="4"/>
      <c r="N23" s="237"/>
      <c r="O23" s="239"/>
      <c r="P23" s="237">
        <v>297</v>
      </c>
      <c r="Q23" s="238"/>
      <c r="R23" s="239"/>
      <c r="S23" s="237"/>
      <c r="T23" s="239"/>
      <c r="U23" s="237"/>
      <c r="V23" s="239"/>
      <c r="W23" s="5">
        <v>222</v>
      </c>
      <c r="X23" s="5">
        <f>SUM(C23:W23)</f>
        <v>1173</v>
      </c>
      <c r="Y23" s="23"/>
    </row>
    <row r="24" spans="1:25" ht="18.95" customHeight="1" thickBot="1">
      <c r="A24" s="260" t="s">
        <v>76</v>
      </c>
      <c r="B24" s="261"/>
      <c r="C24" s="46"/>
      <c r="D24" s="46"/>
      <c r="E24" s="46">
        <v>283</v>
      </c>
      <c r="F24" s="246"/>
      <c r="G24" s="246"/>
      <c r="H24" s="246"/>
      <c r="I24" s="46"/>
      <c r="J24" s="246">
        <v>283</v>
      </c>
      <c r="K24" s="246"/>
      <c r="L24" s="246"/>
      <c r="M24" s="46"/>
      <c r="N24" s="246"/>
      <c r="O24" s="246"/>
      <c r="P24" s="246">
        <v>283</v>
      </c>
      <c r="Q24" s="246"/>
      <c r="R24" s="246"/>
      <c r="S24" s="246"/>
      <c r="T24" s="246"/>
      <c r="U24" s="246"/>
      <c r="V24" s="246"/>
      <c r="W24" s="6">
        <v>151</v>
      </c>
      <c r="X24" s="6">
        <f>SUM(C24:W24)</f>
        <v>1000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1.0918727915194346</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1.2190812720848057</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1.0494699646643109</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1.4701986754966887</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1.173</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1841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1842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1843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1844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707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01F39-6584-45CB-B972-505E59F350A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700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711</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Surtir el proceso de Cobertura de servicios incluidos en el Plan de Beneficios de Salud - PBS, Cobertura de servicios NO incluidos en el PBS, Multiafiliacion y Libre Elección y Movilidad  conforme a la Ley 1949 de 2019.</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713</v>
      </c>
      <c r="D11" s="121"/>
      <c r="E11" s="168"/>
      <c r="F11" s="169" t="s">
        <v>715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714</v>
      </c>
      <c r="D13" s="195"/>
      <c r="E13" s="195"/>
      <c r="F13" s="175"/>
      <c r="G13" s="176"/>
      <c r="H13" s="176"/>
      <c r="I13" s="176"/>
      <c r="J13" s="176"/>
      <c r="K13" s="176"/>
      <c r="L13" s="176"/>
      <c r="M13" s="177"/>
      <c r="N13" s="196" t="s">
        <v>132</v>
      </c>
      <c r="O13" s="197"/>
      <c r="P13" s="197"/>
      <c r="Q13" s="198"/>
      <c r="R13" s="199" t="s">
        <v>716</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135</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262</v>
      </c>
      <c r="K23" s="238"/>
      <c r="L23" s="239"/>
      <c r="M23" s="4"/>
      <c r="N23" s="237"/>
      <c r="O23" s="239"/>
      <c r="P23" s="237"/>
      <c r="Q23" s="238"/>
      <c r="R23" s="239"/>
      <c r="S23" s="237"/>
      <c r="T23" s="239"/>
      <c r="U23" s="237"/>
      <c r="V23" s="239"/>
      <c r="W23" s="5">
        <v>327</v>
      </c>
      <c r="X23" s="5">
        <f>SUM(C23:W23)</f>
        <v>589</v>
      </c>
      <c r="Y23" s="23"/>
    </row>
    <row r="24" spans="1:25" ht="18.95" customHeight="1" thickBot="1">
      <c r="A24" s="260" t="s">
        <v>76</v>
      </c>
      <c r="B24" s="261"/>
      <c r="C24" s="46"/>
      <c r="D24" s="46"/>
      <c r="E24" s="46"/>
      <c r="F24" s="246"/>
      <c r="G24" s="246"/>
      <c r="H24" s="246"/>
      <c r="I24" s="46"/>
      <c r="J24" s="246">
        <v>203</v>
      </c>
      <c r="K24" s="246"/>
      <c r="L24" s="246"/>
      <c r="M24" s="46"/>
      <c r="N24" s="246"/>
      <c r="O24" s="246"/>
      <c r="P24" s="246"/>
      <c r="Q24" s="246"/>
      <c r="R24" s="246"/>
      <c r="S24" s="246"/>
      <c r="T24" s="246"/>
      <c r="U24" s="246"/>
      <c r="V24" s="246"/>
      <c r="W24" s="6">
        <v>177</v>
      </c>
      <c r="X24" s="6">
        <f>SUM(C24:W24)</f>
        <v>380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1.2906403940886699</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1.847457627118644</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1.55</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1845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30.7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1846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712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02615-CABA-471A-B233-03E6B264D3EB}">
  <dimension ref="A1:I48"/>
  <sheetViews>
    <sheetView workbookViewId="0">
      <pane ySplit="9" topLeftCell="A10" activePane="bottomLeft" state="frozen"/>
      <selection pane="bottomLeft" activeCell="F17" sqref="F17"/>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2001</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ht="28.5">
      <c r="A10" s="65"/>
      <c r="B10" s="70"/>
      <c r="C10" s="92" t="s">
        <v>1351</v>
      </c>
      <c r="D10" s="93" t="s">
        <v>1347</v>
      </c>
      <c r="E10" s="72"/>
      <c r="F10" s="65"/>
      <c r="G10" s="65"/>
    </row>
    <row r="11" spans="1:7" customFormat="1" ht="28.5">
      <c r="A11" s="65"/>
      <c r="B11" s="70"/>
      <c r="C11" s="92" t="s">
        <v>133</v>
      </c>
      <c r="D11" s="93" t="s">
        <v>128</v>
      </c>
      <c r="E11" s="72"/>
      <c r="F11" s="65"/>
      <c r="G11" s="65"/>
    </row>
    <row r="12" spans="1:7" customFormat="1" ht="28.5">
      <c r="A12" s="65"/>
      <c r="B12" s="70"/>
      <c r="C12" s="92" t="s">
        <v>1356</v>
      </c>
      <c r="D12" s="93" t="s">
        <v>1352</v>
      </c>
      <c r="E12" s="72"/>
      <c r="F12" s="71"/>
      <c r="G12" s="65"/>
    </row>
    <row r="13" spans="1:7" customFormat="1" ht="28.5">
      <c r="A13" s="65"/>
      <c r="B13" s="70"/>
      <c r="C13" s="92" t="s">
        <v>1361</v>
      </c>
      <c r="D13" s="93" t="s">
        <v>1357</v>
      </c>
      <c r="E13" s="72"/>
      <c r="F13" s="71"/>
      <c r="G13" s="65"/>
    </row>
    <row r="14" spans="1:7" ht="15" thickBot="1">
      <c r="A14" s="71"/>
      <c r="B14" s="73"/>
      <c r="C14" s="90"/>
      <c r="D14" s="74"/>
      <c r="E14" s="75"/>
      <c r="F14" s="71"/>
    </row>
    <row r="15" spans="1:7" ht="14.25" customHeight="1">
      <c r="A15" s="71"/>
      <c r="B15" s="71"/>
      <c r="C15" s="88"/>
      <c r="D15" s="71"/>
      <c r="E15" s="71"/>
      <c r="F15" s="71"/>
    </row>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sheetData>
  <mergeCells count="1">
    <mergeCell ref="C7:D8"/>
  </mergeCells>
  <hyperlinks>
    <hyperlink ref="C10" location="'AD02'!A1" display="AD02" xr:uid="{FAC7F798-E32E-49CB-8275-7BCF058E097D}"/>
    <hyperlink ref="C11" location="'AD01'!A1" display="AD01" xr:uid="{FB288708-AB0B-4AE5-952A-1BD0CCA38DD6}"/>
    <hyperlink ref="C12" location="'AD03'!A1" display="AD03" xr:uid="{08FB4786-2785-4805-8F60-2C4EFAA49D06}"/>
    <hyperlink ref="C13" location="'AD04'!A1" display="AD04" xr:uid="{4AD39FD8-C74F-439D-8E60-E1E5D73C221A}"/>
  </hyperlink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0BBC-8BB2-4857-901F-FA8213A75C8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700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722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documentos técnicos y jurídicos para fortalecer la Función Jurisdiccional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724</v>
      </c>
      <c r="D11" s="121"/>
      <c r="E11" s="168"/>
      <c r="F11" s="169" t="s">
        <v>725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726</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3</v>
      </c>
      <c r="K23" s="238"/>
      <c r="L23" s="239"/>
      <c r="M23" s="4"/>
      <c r="N23" s="237"/>
      <c r="O23" s="239"/>
      <c r="P23" s="237"/>
      <c r="Q23" s="238"/>
      <c r="R23" s="239"/>
      <c r="S23" s="237">
        <v>3</v>
      </c>
      <c r="T23" s="239"/>
      <c r="U23" s="237"/>
      <c r="V23" s="239"/>
      <c r="W23" s="5">
        <v>1</v>
      </c>
      <c r="X23" s="5">
        <f>SUM(C23:W23)</f>
        <v>7</v>
      </c>
      <c r="Y23" s="23"/>
    </row>
    <row r="24" spans="1:25" ht="18.95" customHeight="1" thickBot="1">
      <c r="A24" s="260" t="s">
        <v>76</v>
      </c>
      <c r="B24" s="261"/>
      <c r="C24" s="46"/>
      <c r="D24" s="46"/>
      <c r="E24" s="46"/>
      <c r="F24" s="246"/>
      <c r="G24" s="246"/>
      <c r="H24" s="246"/>
      <c r="I24" s="46"/>
      <c r="J24" s="246">
        <v>3</v>
      </c>
      <c r="K24" s="246"/>
      <c r="L24" s="246"/>
      <c r="M24" s="46"/>
      <c r="N24" s="246"/>
      <c r="O24" s="246"/>
      <c r="P24" s="246"/>
      <c r="Q24" s="246"/>
      <c r="R24" s="246"/>
      <c r="S24" s="246">
        <v>3</v>
      </c>
      <c r="T24" s="246"/>
      <c r="U24" s="246"/>
      <c r="V24" s="246"/>
      <c r="W24" s="6">
        <v>1</v>
      </c>
      <c r="X24" s="6">
        <f>SUM(C24:W24)</f>
        <v>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1847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18.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1848</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39"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1849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723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27D00-5DBD-4136-9400-BE647946A23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700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717</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socialización de las funciones jurisdiccional y de conciliación a los usuarios y actores del S.G.S.S.S para el efectivo acceso a la justicia.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719</v>
      </c>
      <c r="D11" s="121"/>
      <c r="E11" s="168"/>
      <c r="F11" s="169" t="s">
        <v>720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721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9</v>
      </c>
      <c r="K23" s="238"/>
      <c r="L23" s="239"/>
      <c r="M23" s="4"/>
      <c r="N23" s="237"/>
      <c r="O23" s="239"/>
      <c r="P23" s="237"/>
      <c r="Q23" s="238"/>
      <c r="R23" s="239"/>
      <c r="S23" s="237"/>
      <c r="T23" s="239"/>
      <c r="U23" s="237"/>
      <c r="V23" s="239"/>
      <c r="W23" s="5">
        <v>6</v>
      </c>
      <c r="X23" s="5">
        <f>SUM(C23:W23)</f>
        <v>15</v>
      </c>
      <c r="Y23" s="23"/>
    </row>
    <row r="24" spans="1:25" ht="18.95" customHeight="1" thickBot="1">
      <c r="A24" s="260" t="s">
        <v>76</v>
      </c>
      <c r="B24" s="261"/>
      <c r="C24" s="46"/>
      <c r="D24" s="46"/>
      <c r="E24" s="46"/>
      <c r="F24" s="246"/>
      <c r="G24" s="246"/>
      <c r="H24" s="246"/>
      <c r="I24" s="46"/>
      <c r="J24" s="246">
        <v>9</v>
      </c>
      <c r="K24" s="246"/>
      <c r="L24" s="246"/>
      <c r="M24" s="46"/>
      <c r="N24" s="246"/>
      <c r="O24" s="246"/>
      <c r="P24" s="246"/>
      <c r="Q24" s="246"/>
      <c r="R24" s="246"/>
      <c r="S24" s="246"/>
      <c r="T24" s="246"/>
      <c r="U24" s="246"/>
      <c r="V24" s="246"/>
      <c r="W24" s="6">
        <v>6</v>
      </c>
      <c r="X24" s="6">
        <f>SUM(C24:W24)</f>
        <v>15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1850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1851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718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B4B15-5AC1-43D8-8375-87C9599F2602}">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700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732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Cuantificar los procesos jurisdiccionales  admitidos para la función jurisdiccional.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734</v>
      </c>
      <c r="D11" s="121"/>
      <c r="E11" s="168"/>
      <c r="F11" s="169" t="s">
        <v>735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736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305" t="s">
        <v>258</v>
      </c>
      <c r="E16" s="229"/>
      <c r="F16" s="205" t="s">
        <v>246</v>
      </c>
      <c r="G16" s="206"/>
      <c r="H16" s="206"/>
      <c r="I16" s="206"/>
      <c r="J16" s="214" t="s">
        <v>37</v>
      </c>
      <c r="K16" s="214"/>
      <c r="L16" s="214"/>
      <c r="M16" s="214"/>
      <c r="N16" s="215" t="s">
        <v>259</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361</v>
      </c>
      <c r="F23" s="237"/>
      <c r="G23" s="238"/>
      <c r="H23" s="239"/>
      <c r="I23" s="4"/>
      <c r="J23" s="237">
        <v>162</v>
      </c>
      <c r="K23" s="238"/>
      <c r="L23" s="239"/>
      <c r="M23" s="4"/>
      <c r="N23" s="237"/>
      <c r="O23" s="239"/>
      <c r="P23" s="237">
        <v>232</v>
      </c>
      <c r="Q23" s="238"/>
      <c r="R23" s="239"/>
      <c r="S23" s="237"/>
      <c r="T23" s="239"/>
      <c r="U23" s="237"/>
      <c r="V23" s="239"/>
      <c r="W23" s="5">
        <v>222</v>
      </c>
      <c r="X23" s="5">
        <f>SUM(C23:W23)</f>
        <v>977</v>
      </c>
      <c r="Y23" s="23"/>
    </row>
    <row r="24" spans="1:25" ht="18.95" customHeight="1" thickBot="1">
      <c r="A24" s="260" t="s">
        <v>76</v>
      </c>
      <c r="B24" s="261"/>
      <c r="C24" s="46"/>
      <c r="D24" s="46"/>
      <c r="E24" s="46">
        <v>361</v>
      </c>
      <c r="F24" s="246"/>
      <c r="G24" s="246"/>
      <c r="H24" s="246"/>
      <c r="I24" s="46"/>
      <c r="J24" s="246">
        <v>162</v>
      </c>
      <c r="K24" s="246"/>
      <c r="L24" s="246"/>
      <c r="M24" s="46"/>
      <c r="N24" s="246"/>
      <c r="O24" s="246"/>
      <c r="P24" s="246">
        <v>232</v>
      </c>
      <c r="Q24" s="246"/>
      <c r="R24" s="246"/>
      <c r="S24" s="246"/>
      <c r="T24" s="246"/>
      <c r="U24" s="246"/>
      <c r="V24" s="246"/>
      <c r="W24" s="6">
        <v>222</v>
      </c>
      <c r="X24" s="6">
        <f>SUM(C24:W24)</f>
        <v>977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1852</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1853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1854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1855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733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1A52C-F0F3-4E8D-8C40-A034E3ADB79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700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737</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Emitir sentencias en los procesos jurisdiccionales .</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739</v>
      </c>
      <c r="D11" s="121"/>
      <c r="E11" s="168"/>
      <c r="F11" s="169" t="s">
        <v>740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741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305" t="s">
        <v>258</v>
      </c>
      <c r="E16" s="229"/>
      <c r="F16" s="205" t="s">
        <v>246</v>
      </c>
      <c r="G16" s="206"/>
      <c r="H16" s="206"/>
      <c r="I16" s="206"/>
      <c r="J16" s="214" t="s">
        <v>37</v>
      </c>
      <c r="K16" s="214"/>
      <c r="L16" s="214"/>
      <c r="M16" s="214"/>
      <c r="N16" s="215" t="s">
        <v>259</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785</v>
      </c>
      <c r="F23" s="237"/>
      <c r="G23" s="238"/>
      <c r="H23" s="239"/>
      <c r="I23" s="4"/>
      <c r="J23" s="237">
        <v>840</v>
      </c>
      <c r="K23" s="238"/>
      <c r="L23" s="239"/>
      <c r="M23" s="4"/>
      <c r="N23" s="237"/>
      <c r="O23" s="239"/>
      <c r="P23" s="237">
        <v>673</v>
      </c>
      <c r="Q23" s="238"/>
      <c r="R23" s="239"/>
      <c r="S23" s="237"/>
      <c r="T23" s="239"/>
      <c r="U23" s="237"/>
      <c r="V23" s="239"/>
      <c r="W23" s="5">
        <v>453</v>
      </c>
      <c r="X23" s="5">
        <f>SUM(C23:W23)</f>
        <v>2751</v>
      </c>
      <c r="Y23" s="23"/>
    </row>
    <row r="24" spans="1:25" ht="18.95" customHeight="1" thickBot="1">
      <c r="A24" s="260" t="s">
        <v>76</v>
      </c>
      <c r="B24" s="261"/>
      <c r="C24" s="46"/>
      <c r="D24" s="46"/>
      <c r="E24" s="46">
        <v>785</v>
      </c>
      <c r="F24" s="246"/>
      <c r="G24" s="246"/>
      <c r="H24" s="246"/>
      <c r="I24" s="46"/>
      <c r="J24" s="246">
        <v>840</v>
      </c>
      <c r="K24" s="246"/>
      <c r="L24" s="246"/>
      <c r="M24" s="46"/>
      <c r="N24" s="246"/>
      <c r="O24" s="246"/>
      <c r="P24" s="246">
        <v>673</v>
      </c>
      <c r="Q24" s="246"/>
      <c r="R24" s="246"/>
      <c r="S24" s="246"/>
      <c r="T24" s="246"/>
      <c r="U24" s="246"/>
      <c r="V24" s="246"/>
      <c r="W24" s="6">
        <v>453</v>
      </c>
      <c r="X24" s="6">
        <f>SUM(C24:W24)</f>
        <v>2751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1856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1857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1858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1859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738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5A7EB-D369-425B-97E3-00043733C0C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700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727</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Cuantificar los procesos jurisdiccionales recibidos por la Delegada para la Función Jurisdiccional .</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729</v>
      </c>
      <c r="D11" s="121"/>
      <c r="E11" s="168"/>
      <c r="F11" s="169" t="s">
        <v>730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731</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305" t="s">
        <v>258</v>
      </c>
      <c r="E16" s="229"/>
      <c r="F16" s="205" t="s">
        <v>246</v>
      </c>
      <c r="G16" s="206"/>
      <c r="H16" s="206"/>
      <c r="I16" s="206"/>
      <c r="J16" s="214" t="s">
        <v>37</v>
      </c>
      <c r="K16" s="214"/>
      <c r="L16" s="214"/>
      <c r="M16" s="214"/>
      <c r="N16" s="215" t="s">
        <v>259</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310</v>
      </c>
      <c r="F23" s="237"/>
      <c r="G23" s="238"/>
      <c r="H23" s="239"/>
      <c r="I23" s="4"/>
      <c r="J23" s="237">
        <v>380</v>
      </c>
      <c r="K23" s="238"/>
      <c r="L23" s="239"/>
      <c r="M23" s="4"/>
      <c r="N23" s="237"/>
      <c r="O23" s="239"/>
      <c r="P23" s="237">
        <v>381</v>
      </c>
      <c r="Q23" s="238"/>
      <c r="R23" s="239"/>
      <c r="S23" s="237"/>
      <c r="T23" s="239"/>
      <c r="U23" s="237"/>
      <c r="V23" s="239"/>
      <c r="W23" s="5">
        <v>329</v>
      </c>
      <c r="X23" s="5">
        <f>SUM(C23:W23)</f>
        <v>1400</v>
      </c>
      <c r="Y23" s="23"/>
    </row>
    <row r="24" spans="1:25" ht="18.95" customHeight="1" thickBot="1">
      <c r="A24" s="260" t="s">
        <v>76</v>
      </c>
      <c r="B24" s="261"/>
      <c r="C24" s="46"/>
      <c r="D24" s="46"/>
      <c r="E24" s="46">
        <v>310</v>
      </c>
      <c r="F24" s="246"/>
      <c r="G24" s="246"/>
      <c r="H24" s="246"/>
      <c r="I24" s="46"/>
      <c r="J24" s="246">
        <v>380</v>
      </c>
      <c r="K24" s="246"/>
      <c r="L24" s="246"/>
      <c r="M24" s="46"/>
      <c r="N24" s="246"/>
      <c r="O24" s="246"/>
      <c r="P24" s="246">
        <v>381</v>
      </c>
      <c r="Q24" s="246"/>
      <c r="R24" s="246"/>
      <c r="S24" s="246"/>
      <c r="T24" s="246"/>
      <c r="U24" s="246"/>
      <c r="V24" s="246"/>
      <c r="W24" s="6">
        <v>329</v>
      </c>
      <c r="X24" s="6">
        <f>SUM(C24:W24)</f>
        <v>1400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1860</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1861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1862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1863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728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1F62F-D7A2-463B-81E4-8ADB5A8627A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671</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672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las Pre jornadas  de la función de conciliación  con el fin de dirimir los conflictos entre los actores del SGSS  con informes de resultados.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674</v>
      </c>
      <c r="D11" s="121"/>
      <c r="E11" s="168"/>
      <c r="F11" s="169" t="s">
        <v>675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676</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53" t="s">
        <v>50</v>
      </c>
      <c r="D22" s="53" t="s">
        <v>51</v>
      </c>
      <c r="E22" s="53" t="s">
        <v>52</v>
      </c>
      <c r="F22" s="245" t="s">
        <v>53</v>
      </c>
      <c r="G22" s="245"/>
      <c r="H22" s="245"/>
      <c r="I22" s="53" t="s">
        <v>54</v>
      </c>
      <c r="J22" s="245" t="s">
        <v>55</v>
      </c>
      <c r="K22" s="245"/>
      <c r="L22" s="245"/>
      <c r="M22" s="52"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7</v>
      </c>
      <c r="K23" s="238"/>
      <c r="L23" s="239"/>
      <c r="M23" s="4"/>
      <c r="N23" s="237"/>
      <c r="O23" s="239"/>
      <c r="P23" s="237"/>
      <c r="Q23" s="238"/>
      <c r="R23" s="239"/>
      <c r="S23" s="237"/>
      <c r="T23" s="239"/>
      <c r="U23" s="237"/>
      <c r="V23" s="239"/>
      <c r="W23" s="5">
        <v>6</v>
      </c>
      <c r="X23" s="5">
        <f>SUM(C23:W23)</f>
        <v>13</v>
      </c>
      <c r="Y23" s="23"/>
    </row>
    <row r="24" spans="1:25" ht="18.95" customHeight="1" thickBot="1">
      <c r="A24" s="260" t="s">
        <v>76</v>
      </c>
      <c r="B24" s="261"/>
      <c r="C24" s="54"/>
      <c r="D24" s="54"/>
      <c r="E24" s="54"/>
      <c r="F24" s="246"/>
      <c r="G24" s="246"/>
      <c r="H24" s="246"/>
      <c r="I24" s="54"/>
      <c r="J24" s="246">
        <v>7</v>
      </c>
      <c r="K24" s="246"/>
      <c r="L24" s="246"/>
      <c r="M24" s="54"/>
      <c r="N24" s="246"/>
      <c r="O24" s="246"/>
      <c r="P24" s="246"/>
      <c r="Q24" s="246"/>
      <c r="R24" s="246"/>
      <c r="S24" s="246"/>
      <c r="T24" s="246"/>
      <c r="U24" s="246"/>
      <c r="V24" s="246"/>
      <c r="W24" s="6">
        <v>6</v>
      </c>
      <c r="X24" s="6">
        <f>SUM(C24:W24)</f>
        <v>13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2" t="s">
        <v>91</v>
      </c>
      <c r="C26" s="52" t="s">
        <v>92</v>
      </c>
      <c r="D26" s="8" t="s">
        <v>93</v>
      </c>
      <c r="E26" s="55"/>
      <c r="F26" s="55"/>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6"/>
      <c r="F27" s="56"/>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6"/>
      <c r="F28" s="56"/>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6"/>
      <c r="F29" s="56"/>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6"/>
      <c r="F30" s="56"/>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6"/>
      <c r="F31" s="56"/>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6"/>
      <c r="F32" s="56"/>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6"/>
      <c r="F33" s="56"/>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6"/>
      <c r="F34" s="56"/>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6"/>
      <c r="F35" s="56"/>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6"/>
      <c r="F36" s="56"/>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6"/>
      <c r="F37" s="56"/>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6"/>
      <c r="F38" s="56"/>
      <c r="G38" s="56"/>
      <c r="H38" s="56"/>
      <c r="I38" s="56"/>
      <c r="J38" s="56"/>
      <c r="K38" s="35"/>
      <c r="L38" s="33"/>
      <c r="M38" s="56"/>
      <c r="N38" s="56"/>
      <c r="O38" s="56"/>
      <c r="P38" s="56"/>
      <c r="Q38" s="56"/>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57"/>
      <c r="F39" s="57"/>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1864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02"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1865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10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673</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9B976-7251-490A-81CF-632C3106F46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671</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683</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las audiencias de conciliación admitidas de  la red pública y privada  como  actores del SGSS  propendiendo por  el animo conciliatorio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685</v>
      </c>
      <c r="D11" s="121"/>
      <c r="E11" s="168"/>
      <c r="F11" s="169" t="s">
        <v>687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686</v>
      </c>
      <c r="D13" s="195"/>
      <c r="E13" s="195"/>
      <c r="F13" s="175"/>
      <c r="G13" s="176"/>
      <c r="H13" s="176"/>
      <c r="I13" s="176"/>
      <c r="J13" s="176"/>
      <c r="K13" s="176"/>
      <c r="L13" s="176"/>
      <c r="M13" s="177"/>
      <c r="N13" s="196" t="s">
        <v>132</v>
      </c>
      <c r="O13" s="197"/>
      <c r="P13" s="197"/>
      <c r="Q13" s="198"/>
      <c r="R13" s="199" t="s">
        <v>688</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53" t="s">
        <v>50</v>
      </c>
      <c r="D22" s="53" t="s">
        <v>51</v>
      </c>
      <c r="E22" s="53" t="s">
        <v>52</v>
      </c>
      <c r="F22" s="245" t="s">
        <v>53</v>
      </c>
      <c r="G22" s="245"/>
      <c r="H22" s="245"/>
      <c r="I22" s="53" t="s">
        <v>54</v>
      </c>
      <c r="J22" s="245" t="s">
        <v>55</v>
      </c>
      <c r="K22" s="245"/>
      <c r="L22" s="245"/>
      <c r="M22" s="52"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558</v>
      </c>
      <c r="F23" s="237"/>
      <c r="G23" s="238"/>
      <c r="H23" s="239"/>
      <c r="I23" s="4"/>
      <c r="J23" s="237">
        <v>1162</v>
      </c>
      <c r="K23" s="238"/>
      <c r="L23" s="239"/>
      <c r="M23" s="4"/>
      <c r="N23" s="237"/>
      <c r="O23" s="239"/>
      <c r="P23" s="237">
        <v>1732</v>
      </c>
      <c r="Q23" s="238"/>
      <c r="R23" s="239"/>
      <c r="S23" s="237"/>
      <c r="T23" s="239"/>
      <c r="U23" s="237"/>
      <c r="V23" s="239"/>
      <c r="W23" s="5">
        <v>1285</v>
      </c>
      <c r="X23" s="5">
        <f>SUM(C23:W23)</f>
        <v>4737</v>
      </c>
      <c r="Y23" s="23"/>
    </row>
    <row r="24" spans="1:25" ht="18.95" customHeight="1" thickBot="1">
      <c r="A24" s="260" t="s">
        <v>76</v>
      </c>
      <c r="B24" s="261"/>
      <c r="C24" s="54"/>
      <c r="D24" s="54"/>
      <c r="E24" s="54">
        <v>558</v>
      </c>
      <c r="F24" s="246"/>
      <c r="G24" s="246"/>
      <c r="H24" s="246"/>
      <c r="I24" s="54"/>
      <c r="J24" s="246">
        <v>1162</v>
      </c>
      <c r="K24" s="246"/>
      <c r="L24" s="246"/>
      <c r="M24" s="54"/>
      <c r="N24" s="246"/>
      <c r="O24" s="246"/>
      <c r="P24" s="246">
        <v>1732</v>
      </c>
      <c r="Q24" s="246"/>
      <c r="R24" s="246"/>
      <c r="S24" s="246"/>
      <c r="T24" s="246"/>
      <c r="U24" s="246"/>
      <c r="V24" s="246"/>
      <c r="W24" s="6">
        <v>1285</v>
      </c>
      <c r="X24" s="6">
        <f>SUM(C24:W24)</f>
        <v>4737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2" t="s">
        <v>91</v>
      </c>
      <c r="C26" s="52" t="s">
        <v>92</v>
      </c>
      <c r="D26" s="8" t="s">
        <v>93</v>
      </c>
      <c r="E26" s="55"/>
      <c r="F26" s="55"/>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6"/>
      <c r="F27" s="56"/>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6"/>
      <c r="F28" s="56"/>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6"/>
      <c r="F29" s="56"/>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6"/>
      <c r="F30" s="56"/>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6"/>
      <c r="F31" s="56"/>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6"/>
      <c r="F32" s="56"/>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6"/>
      <c r="F33" s="56"/>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6"/>
      <c r="F34" s="56"/>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6"/>
      <c r="F35" s="56"/>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6"/>
      <c r="F36" s="56"/>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6"/>
      <c r="F37" s="56"/>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6"/>
      <c r="F38" s="56"/>
      <c r="G38" s="56"/>
      <c r="H38" s="56"/>
      <c r="I38" s="56"/>
      <c r="J38" s="56"/>
      <c r="K38" s="35"/>
      <c r="L38" s="33"/>
      <c r="M38" s="56"/>
      <c r="N38" s="56"/>
      <c r="O38" s="56"/>
      <c r="P38" s="56"/>
      <c r="Q38" s="56"/>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57"/>
      <c r="F39" s="57"/>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1866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1867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1868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1869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684</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1B439-2943-40A5-8988-E51CFA7823D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671</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689</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al cumplimiento de los acuerdos de conciliación suscritos ante la Delegada que sean exigibles, y reportar su incumplimiento a la Delegada competente.</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691</v>
      </c>
      <c r="D11" s="121"/>
      <c r="E11" s="168"/>
      <c r="F11" s="169" t="s">
        <v>693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692</v>
      </c>
      <c r="D13" s="195"/>
      <c r="E13" s="195"/>
      <c r="F13" s="175"/>
      <c r="G13" s="176"/>
      <c r="H13" s="176"/>
      <c r="I13" s="176"/>
      <c r="J13" s="176"/>
      <c r="K13" s="176"/>
      <c r="L13" s="176"/>
      <c r="M13" s="177"/>
      <c r="N13" s="196" t="s">
        <v>132</v>
      </c>
      <c r="O13" s="197"/>
      <c r="P13" s="197"/>
      <c r="Q13" s="198"/>
      <c r="R13" s="199" t="s">
        <v>694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207</v>
      </c>
      <c r="F23" s="237"/>
      <c r="G23" s="238"/>
      <c r="H23" s="239"/>
      <c r="I23" s="4"/>
      <c r="J23" s="237">
        <v>147</v>
      </c>
      <c r="K23" s="238"/>
      <c r="L23" s="239"/>
      <c r="M23" s="4"/>
      <c r="N23" s="237"/>
      <c r="O23" s="239"/>
      <c r="P23" s="237">
        <v>219</v>
      </c>
      <c r="Q23" s="238"/>
      <c r="R23" s="239"/>
      <c r="S23" s="237"/>
      <c r="T23" s="239"/>
      <c r="U23" s="237"/>
      <c r="V23" s="239"/>
      <c r="W23" s="5">
        <v>266</v>
      </c>
      <c r="X23" s="5">
        <f>SUM(C23:W23)</f>
        <v>839</v>
      </c>
      <c r="Y23" s="23"/>
    </row>
    <row r="24" spans="1:25" ht="18.95" customHeight="1" thickBot="1">
      <c r="A24" s="260" t="s">
        <v>76</v>
      </c>
      <c r="B24" s="261"/>
      <c r="C24" s="58"/>
      <c r="D24" s="58"/>
      <c r="E24" s="58">
        <v>207</v>
      </c>
      <c r="F24" s="246"/>
      <c r="G24" s="246"/>
      <c r="H24" s="246"/>
      <c r="I24" s="58"/>
      <c r="J24" s="246">
        <v>147</v>
      </c>
      <c r="K24" s="246"/>
      <c r="L24" s="246"/>
      <c r="M24" s="58"/>
      <c r="N24" s="246"/>
      <c r="O24" s="246"/>
      <c r="P24" s="246">
        <v>219</v>
      </c>
      <c r="Q24" s="246"/>
      <c r="R24" s="246"/>
      <c r="S24" s="246"/>
      <c r="T24" s="246"/>
      <c r="U24" s="246"/>
      <c r="V24" s="246"/>
      <c r="W24" s="6">
        <v>266</v>
      </c>
      <c r="X24" s="6">
        <f>SUM(C24:W24)</f>
        <v>839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1870</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1871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1872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1873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690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0336-901A-4917-ACCC-2B92EDF9939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671</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695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documentos técnicos y jurídicos para fortalecer la  Función de conciliación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697</v>
      </c>
      <c r="D11" s="121"/>
      <c r="E11" s="168"/>
      <c r="F11" s="169" t="s">
        <v>698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699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v>4</v>
      </c>
      <c r="V23" s="239"/>
      <c r="W23" s="5"/>
      <c r="X23" s="5">
        <f>SUM(C23:W23)</f>
        <v>5</v>
      </c>
      <c r="Y23" s="23"/>
    </row>
    <row r="24" spans="1:25" ht="18.95" customHeight="1" thickBot="1">
      <c r="A24" s="260" t="s">
        <v>76</v>
      </c>
      <c r="B24" s="261"/>
      <c r="C24" s="58"/>
      <c r="D24" s="58"/>
      <c r="E24" s="58"/>
      <c r="F24" s="246"/>
      <c r="G24" s="246"/>
      <c r="H24" s="246"/>
      <c r="I24" s="58"/>
      <c r="J24" s="246">
        <v>1</v>
      </c>
      <c r="K24" s="246"/>
      <c r="L24" s="246"/>
      <c r="M24" s="58"/>
      <c r="N24" s="246"/>
      <c r="O24" s="246"/>
      <c r="P24" s="246"/>
      <c r="Q24" s="246"/>
      <c r="R24" s="246"/>
      <c r="S24" s="246"/>
      <c r="T24" s="246"/>
      <c r="U24" s="246">
        <v>4</v>
      </c>
      <c r="V24" s="246"/>
      <c r="W24" s="6"/>
      <c r="X24" s="6">
        <f>SUM(C24:W24)</f>
        <v>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1</v>
      </c>
      <c r="C37" s="10">
        <f t="shared" si="0"/>
        <v>1</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1874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271" t="s">
        <v>1875</v>
      </c>
      <c r="B82" s="272"/>
      <c r="C82" s="272"/>
      <c r="D82" s="272"/>
      <c r="E82" s="272"/>
      <c r="F82" s="272"/>
      <c r="G82" s="272"/>
      <c r="H82" s="272"/>
      <c r="I82" s="272"/>
      <c r="J82" s="272"/>
      <c r="K82" s="272"/>
      <c r="L82" s="272"/>
      <c r="M82" s="272"/>
      <c r="N82" s="272"/>
      <c r="O82" s="272"/>
      <c r="P82" s="272"/>
      <c r="Q82" s="272"/>
      <c r="R82" s="272"/>
      <c r="S82" s="272"/>
      <c r="T82" s="272"/>
      <c r="U82" s="272"/>
      <c r="V82" s="272"/>
      <c r="W82" s="272"/>
      <c r="X82" s="273"/>
      <c r="Y82" s="25"/>
    </row>
    <row r="83" spans="1:25" s="16" customFormat="1" ht="24.75" customHeight="1">
      <c r="A83" s="289"/>
      <c r="B83" s="290"/>
      <c r="C83" s="290"/>
      <c r="D83" s="290"/>
      <c r="E83" s="290"/>
      <c r="F83" s="290"/>
      <c r="G83" s="290"/>
      <c r="H83" s="290"/>
      <c r="I83" s="290"/>
      <c r="J83" s="290"/>
      <c r="K83" s="290"/>
      <c r="L83" s="290"/>
      <c r="M83" s="290"/>
      <c r="N83" s="290"/>
      <c r="O83" s="290"/>
      <c r="P83" s="290"/>
      <c r="Q83" s="290"/>
      <c r="R83" s="290"/>
      <c r="S83" s="290"/>
      <c r="T83" s="290"/>
      <c r="U83" s="290"/>
      <c r="V83" s="290"/>
      <c r="W83" s="290"/>
      <c r="X83" s="291"/>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696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8A60-3E30-482E-904A-21C70FF3851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671</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678</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procesos de liquidación voluntaria identificados a través de conceptos técnicos, visitas inspectivas, auditorías integrales y requerimientos de información con el propósito de verificar que el vigilado garantice los derechos de los afiliados y la correcta aplicación de los recursos del sector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las  jornadas  de la función de conciliación  con el fin de dirimir los conflictos entre los actores del SGSS con informes de resultados.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680</v>
      </c>
      <c r="D11" s="121"/>
      <c r="E11" s="168"/>
      <c r="F11" s="169" t="s">
        <v>681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682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677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7</v>
      </c>
      <c r="K23" s="238"/>
      <c r="L23" s="239"/>
      <c r="M23" s="4"/>
      <c r="N23" s="237"/>
      <c r="O23" s="239"/>
      <c r="P23" s="237"/>
      <c r="Q23" s="238"/>
      <c r="R23" s="239"/>
      <c r="S23" s="237"/>
      <c r="T23" s="239"/>
      <c r="U23" s="237"/>
      <c r="V23" s="239"/>
      <c r="W23" s="5">
        <v>8</v>
      </c>
      <c r="X23" s="5">
        <f>SUM(C23:W23)</f>
        <v>15</v>
      </c>
      <c r="Y23" s="23"/>
    </row>
    <row r="24" spans="1:25" ht="18.95" customHeight="1" thickBot="1">
      <c r="A24" s="260" t="s">
        <v>76</v>
      </c>
      <c r="B24" s="261"/>
      <c r="C24" s="58"/>
      <c r="D24" s="58"/>
      <c r="E24" s="58"/>
      <c r="F24" s="246"/>
      <c r="G24" s="246"/>
      <c r="H24" s="246"/>
      <c r="I24" s="58"/>
      <c r="J24" s="246">
        <v>7</v>
      </c>
      <c r="K24" s="246"/>
      <c r="L24" s="246"/>
      <c r="M24" s="58"/>
      <c r="N24" s="246"/>
      <c r="O24" s="246"/>
      <c r="P24" s="246"/>
      <c r="Q24" s="246"/>
      <c r="R24" s="246"/>
      <c r="S24" s="246"/>
      <c r="T24" s="246"/>
      <c r="U24" s="246"/>
      <c r="V24" s="246"/>
      <c r="W24" s="6">
        <v>8</v>
      </c>
      <c r="X24" s="6">
        <f>SUM(C24:W24)</f>
        <v>15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1876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75.7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1877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664</v>
      </c>
    </row>
    <row r="95" spans="1:25" ht="21" hidden="1" customHeight="1">
      <c r="B95" s="36" t="s">
        <v>665</v>
      </c>
    </row>
    <row r="96" spans="1:25" ht="21" hidden="1" customHeight="1">
      <c r="B96" s="36"/>
    </row>
    <row r="97" spans="2:2" ht="21" hidden="1" customHeight="1">
      <c r="B97" s="36"/>
    </row>
    <row r="98" spans="2:2" ht="21" hidden="1" customHeight="1">
      <c r="B98" s="36" t="s">
        <v>679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8AB80-B182-41C9-90F5-B971E3DC7BE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1237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1238</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Gestionar los bienes de consumo y devolutivos, mediante la administración, mantenimiento y control de infraestructura y equipos, con el fin de garantizar la continuidad en el funcionamiento de la infraestructura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campañas de sensibilización acerca del cuidado de los bienes de la entidad a cargo de funcionarios y contratistas.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1241</v>
      </c>
      <c r="D11" s="121"/>
      <c r="E11" s="168"/>
      <c r="F11" s="169" t="s">
        <v>1242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1243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97" t="s">
        <v>50</v>
      </c>
      <c r="D22" s="97" t="s">
        <v>51</v>
      </c>
      <c r="E22" s="97" t="s">
        <v>52</v>
      </c>
      <c r="F22" s="245" t="s">
        <v>53</v>
      </c>
      <c r="G22" s="245"/>
      <c r="H22" s="245"/>
      <c r="I22" s="97" t="s">
        <v>54</v>
      </c>
      <c r="J22" s="245" t="s">
        <v>55</v>
      </c>
      <c r="K22" s="245"/>
      <c r="L22" s="245"/>
      <c r="M22" s="96"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1</v>
      </c>
      <c r="K23" s="238"/>
      <c r="L23" s="239"/>
      <c r="M23" s="4"/>
      <c r="N23" s="237"/>
      <c r="O23" s="239"/>
      <c r="P23" s="237">
        <v>1</v>
      </c>
      <c r="Q23" s="238"/>
      <c r="R23" s="239"/>
      <c r="S23" s="237"/>
      <c r="T23" s="239"/>
      <c r="U23" s="237"/>
      <c r="V23" s="239"/>
      <c r="W23" s="5">
        <v>1</v>
      </c>
      <c r="X23" s="5">
        <f>SUM(C23:W23)</f>
        <v>4</v>
      </c>
      <c r="Y23" s="23"/>
    </row>
    <row r="24" spans="1:25" ht="18.95" customHeight="1" thickBot="1">
      <c r="A24" s="260" t="s">
        <v>76</v>
      </c>
      <c r="B24" s="261"/>
      <c r="C24" s="95">
        <v>0</v>
      </c>
      <c r="D24" s="95">
        <v>0</v>
      </c>
      <c r="E24" s="95">
        <v>1</v>
      </c>
      <c r="F24" s="246">
        <v>0</v>
      </c>
      <c r="G24" s="246"/>
      <c r="H24" s="246"/>
      <c r="I24" s="95">
        <v>0</v>
      </c>
      <c r="J24" s="246">
        <v>1</v>
      </c>
      <c r="K24" s="246"/>
      <c r="L24" s="246"/>
      <c r="M24" s="95">
        <v>0</v>
      </c>
      <c r="N24" s="246">
        <v>0</v>
      </c>
      <c r="O24" s="246"/>
      <c r="P24" s="246">
        <v>1</v>
      </c>
      <c r="Q24" s="246"/>
      <c r="R24" s="246"/>
      <c r="S24" s="246">
        <v>0</v>
      </c>
      <c r="T24" s="246"/>
      <c r="U24" s="246">
        <v>0</v>
      </c>
      <c r="V24" s="246"/>
      <c r="W24" s="6">
        <v>1</v>
      </c>
      <c r="X24" s="6">
        <f>SUM(C24:W24)</f>
        <v>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96" t="s">
        <v>91</v>
      </c>
      <c r="C26" s="96" t="s">
        <v>92</v>
      </c>
      <c r="D26" s="8" t="s">
        <v>93</v>
      </c>
      <c r="E26" s="100"/>
      <c r="F26" s="10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99"/>
      <c r="F27" s="99"/>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99"/>
      <c r="F28" s="99"/>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99"/>
      <c r="F29" s="99"/>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99"/>
      <c r="F30" s="99"/>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99"/>
      <c r="F31" s="99"/>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99"/>
      <c r="F32" s="99"/>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99"/>
      <c r="F33" s="99"/>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99"/>
      <c r="F34" s="99"/>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99"/>
      <c r="F35" s="99"/>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99"/>
      <c r="F36" s="99"/>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99"/>
      <c r="F37" s="99"/>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99"/>
      <c r="F38" s="99"/>
      <c r="G38" s="99"/>
      <c r="H38" s="99"/>
      <c r="I38" s="99"/>
      <c r="J38" s="99"/>
      <c r="K38" s="35"/>
      <c r="L38" s="33"/>
      <c r="M38" s="99"/>
      <c r="N38" s="99"/>
      <c r="O38" s="99"/>
      <c r="P38" s="99"/>
      <c r="Q38" s="99"/>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98"/>
      <c r="F39" s="9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t="s">
        <v>2002</v>
      </c>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t="s">
        <v>2003</v>
      </c>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t="s">
        <v>2004</v>
      </c>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2005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1239</v>
      </c>
    </row>
    <row r="95" spans="1:25" ht="21" hidden="1" customHeight="1">
      <c r="B95" s="36"/>
    </row>
    <row r="96" spans="1:25" ht="21" hidden="1" customHeight="1">
      <c r="B96" s="36"/>
    </row>
    <row r="97" spans="2:2" ht="21" hidden="1" customHeight="1">
      <c r="B97" s="36"/>
    </row>
    <row r="98" spans="2:2" ht="21" hidden="1" customHeight="1">
      <c r="B98" s="36" t="s">
        <v>1240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F9880-E2A7-460D-9C5B-B4C9E607490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380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Elaborar análsis de interacción de riesgos (salud, Operativo, reputacional, de mercado) para EPS del régimen contributivo y EPS del régimen subsidiado.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382</v>
      </c>
      <c r="D11" s="121"/>
      <c r="E11" s="168"/>
      <c r="F11" s="169" t="s">
        <v>383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384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4</v>
      </c>
      <c r="G23" s="238"/>
      <c r="H23" s="239"/>
      <c r="I23" s="4"/>
      <c r="J23" s="237"/>
      <c r="K23" s="238"/>
      <c r="L23" s="239"/>
      <c r="M23" s="4"/>
      <c r="N23" s="237"/>
      <c r="O23" s="239"/>
      <c r="P23" s="237"/>
      <c r="Q23" s="238"/>
      <c r="R23" s="239"/>
      <c r="S23" s="237"/>
      <c r="T23" s="239"/>
      <c r="U23" s="237"/>
      <c r="V23" s="239"/>
      <c r="W23" s="5">
        <v>2</v>
      </c>
      <c r="X23" s="5">
        <f>SUM(C23:W23)</f>
        <v>6</v>
      </c>
      <c r="Y23" s="23"/>
    </row>
    <row r="24" spans="1:25" ht="18.95" customHeight="1" thickBot="1">
      <c r="A24" s="260" t="s">
        <v>76</v>
      </c>
      <c r="B24" s="261"/>
      <c r="C24" s="58"/>
      <c r="D24" s="58"/>
      <c r="E24" s="58"/>
      <c r="F24" s="246">
        <v>4</v>
      </c>
      <c r="G24" s="246"/>
      <c r="H24" s="246"/>
      <c r="I24" s="58"/>
      <c r="J24" s="246"/>
      <c r="K24" s="246"/>
      <c r="L24" s="246"/>
      <c r="M24" s="58"/>
      <c r="N24" s="246"/>
      <c r="O24" s="246"/>
      <c r="P24" s="246"/>
      <c r="Q24" s="246"/>
      <c r="R24" s="246"/>
      <c r="S24" s="246"/>
      <c r="T24" s="246"/>
      <c r="U24" s="246"/>
      <c r="V24" s="246"/>
      <c r="W24" s="6">
        <v>2</v>
      </c>
      <c r="X24" s="6">
        <f>SUM(C24:W24)</f>
        <v>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1878</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30.7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1879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381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428A2-907D-4FA1-A8FD-A390C4E9B47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385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 Evaluación de la Gestión del Riesgo en Salud de Entidades de régimen Especial o Exceptuado, entidades adaptadas y EPS Indígenas.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387</v>
      </c>
      <c r="D11" s="121"/>
      <c r="E11" s="168"/>
      <c r="F11" s="169" t="s">
        <v>388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389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5</v>
      </c>
      <c r="N23" s="237"/>
      <c r="O23" s="239"/>
      <c r="P23" s="237"/>
      <c r="Q23" s="238"/>
      <c r="R23" s="239"/>
      <c r="S23" s="237"/>
      <c r="T23" s="239"/>
      <c r="U23" s="237"/>
      <c r="V23" s="239"/>
      <c r="W23" s="5">
        <v>5</v>
      </c>
      <c r="X23" s="5">
        <f>SUM(C23:W23)</f>
        <v>10</v>
      </c>
      <c r="Y23" s="23"/>
    </row>
    <row r="24" spans="1:25" ht="18.95" customHeight="1" thickBot="1">
      <c r="A24" s="260" t="s">
        <v>76</v>
      </c>
      <c r="B24" s="261"/>
      <c r="C24" s="58"/>
      <c r="D24" s="58"/>
      <c r="E24" s="58"/>
      <c r="F24" s="246"/>
      <c r="G24" s="246"/>
      <c r="H24" s="246"/>
      <c r="I24" s="58"/>
      <c r="J24" s="246"/>
      <c r="K24" s="246"/>
      <c r="L24" s="246"/>
      <c r="M24" s="58">
        <v>5</v>
      </c>
      <c r="N24" s="246"/>
      <c r="O24" s="246"/>
      <c r="P24" s="246"/>
      <c r="Q24" s="246"/>
      <c r="R24" s="246"/>
      <c r="S24" s="246"/>
      <c r="T24" s="246"/>
      <c r="U24" s="246"/>
      <c r="V24" s="246"/>
      <c r="W24" s="6">
        <v>5</v>
      </c>
      <c r="X24" s="6">
        <f>SUM(C24:W24)</f>
        <v>10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1880</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1881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72.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386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5C02-3660-4C9D-ABF4-B3686F20E88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390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el Seguimiento de la Gestión del Riesgo en Salud de Entidades de régimen Especial o Exceptuado, entidades adaptadas y EPS Indígenas.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392</v>
      </c>
      <c r="D11" s="121"/>
      <c r="E11" s="168"/>
      <c r="F11" s="169" t="s">
        <v>393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394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1</v>
      </c>
      <c r="N23" s="237"/>
      <c r="O23" s="239"/>
      <c r="P23" s="237"/>
      <c r="Q23" s="238"/>
      <c r="R23" s="239"/>
      <c r="S23" s="237"/>
      <c r="T23" s="239"/>
      <c r="U23" s="237"/>
      <c r="V23" s="239"/>
      <c r="W23" s="5">
        <v>2</v>
      </c>
      <c r="X23" s="5">
        <f>SUM(C23:W23)</f>
        <v>3</v>
      </c>
      <c r="Y23" s="23"/>
    </row>
    <row r="24" spans="1:25" ht="18.95" customHeight="1" thickBot="1">
      <c r="A24" s="260" t="s">
        <v>76</v>
      </c>
      <c r="B24" s="261"/>
      <c r="C24" s="58"/>
      <c r="D24" s="58"/>
      <c r="E24" s="58"/>
      <c r="F24" s="246"/>
      <c r="G24" s="246"/>
      <c r="H24" s="246"/>
      <c r="I24" s="58"/>
      <c r="J24" s="246"/>
      <c r="K24" s="246"/>
      <c r="L24" s="246"/>
      <c r="M24" s="58">
        <v>1</v>
      </c>
      <c r="N24" s="246"/>
      <c r="O24" s="246"/>
      <c r="P24" s="246"/>
      <c r="Q24" s="246"/>
      <c r="R24" s="246"/>
      <c r="S24" s="246"/>
      <c r="T24" s="246"/>
      <c r="U24" s="246"/>
      <c r="V24" s="246"/>
      <c r="W24" s="6">
        <v>2</v>
      </c>
      <c r="X24" s="6">
        <f>SUM(C24:W24)</f>
        <v>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1882</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1883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391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892B-1802-42BF-973E-3FB6B0D1C4A3}">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395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 Evaluación de la Gestión del Riesgo en Salud Entidades Territoriales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397</v>
      </c>
      <c r="D11" s="121"/>
      <c r="E11" s="168"/>
      <c r="F11" s="169" t="s">
        <v>398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399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30</v>
      </c>
      <c r="N23" s="237"/>
      <c r="O23" s="239"/>
      <c r="P23" s="237"/>
      <c r="Q23" s="238"/>
      <c r="R23" s="239"/>
      <c r="S23" s="237"/>
      <c r="T23" s="239"/>
      <c r="U23" s="237"/>
      <c r="V23" s="239"/>
      <c r="W23" s="5">
        <v>2</v>
      </c>
      <c r="X23" s="5">
        <f>SUM(C23:W23)</f>
        <v>32</v>
      </c>
      <c r="Y23" s="23"/>
    </row>
    <row r="24" spans="1:25" ht="18.95" customHeight="1" thickBot="1">
      <c r="A24" s="260" t="s">
        <v>76</v>
      </c>
      <c r="B24" s="261"/>
      <c r="C24" s="58"/>
      <c r="D24" s="58"/>
      <c r="E24" s="58"/>
      <c r="F24" s="246"/>
      <c r="G24" s="246"/>
      <c r="H24" s="246"/>
      <c r="I24" s="58"/>
      <c r="J24" s="246"/>
      <c r="K24" s="246"/>
      <c r="L24" s="246"/>
      <c r="M24" s="58">
        <v>30</v>
      </c>
      <c r="N24" s="246"/>
      <c r="O24" s="246"/>
      <c r="P24" s="246"/>
      <c r="Q24" s="246"/>
      <c r="R24" s="246"/>
      <c r="S24" s="246"/>
      <c r="T24" s="246"/>
      <c r="U24" s="246"/>
      <c r="V24" s="246"/>
      <c r="W24" s="6">
        <v>2</v>
      </c>
      <c r="X24" s="6">
        <f>SUM(C24:W24)</f>
        <v>32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1884</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1885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396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B3630-4180-4FE0-8E29-1F3735E4743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400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el Seguimiento a la Gestión del Riesgo en Salud Entidades Territoriales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402</v>
      </c>
      <c r="D11" s="121"/>
      <c r="E11" s="168"/>
      <c r="F11" s="169" t="s">
        <v>403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404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4</v>
      </c>
      <c r="N23" s="237"/>
      <c r="O23" s="239"/>
      <c r="P23" s="237"/>
      <c r="Q23" s="238"/>
      <c r="R23" s="239"/>
      <c r="S23" s="237"/>
      <c r="T23" s="239"/>
      <c r="U23" s="237"/>
      <c r="V23" s="239"/>
      <c r="W23" s="5">
        <v>1</v>
      </c>
      <c r="X23" s="5">
        <f>SUM(C23:W23)</f>
        <v>5</v>
      </c>
      <c r="Y23" s="23"/>
    </row>
    <row r="24" spans="1:25" ht="18.95" customHeight="1" thickBot="1">
      <c r="A24" s="260" t="s">
        <v>76</v>
      </c>
      <c r="B24" s="261"/>
      <c r="C24" s="58"/>
      <c r="D24" s="58"/>
      <c r="E24" s="58"/>
      <c r="F24" s="246"/>
      <c r="G24" s="246"/>
      <c r="H24" s="246"/>
      <c r="I24" s="58"/>
      <c r="J24" s="246"/>
      <c r="K24" s="246"/>
      <c r="L24" s="246"/>
      <c r="M24" s="58">
        <v>4</v>
      </c>
      <c r="N24" s="246"/>
      <c r="O24" s="246"/>
      <c r="P24" s="246"/>
      <c r="Q24" s="246"/>
      <c r="R24" s="246"/>
      <c r="S24" s="246"/>
      <c r="T24" s="246"/>
      <c r="U24" s="246"/>
      <c r="V24" s="246"/>
      <c r="W24" s="6">
        <v>1</v>
      </c>
      <c r="X24" s="6">
        <f>SUM(C24:W24)</f>
        <v>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1886</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76.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1887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401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5AD9B-4FC2-4C2C-98DE-7BB022BA5A69}">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405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 Evaluación de la Gestión del Riesgo en Salud a Prestadores de servicios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407</v>
      </c>
      <c r="D11" s="121"/>
      <c r="E11" s="168"/>
      <c r="F11" s="169" t="s">
        <v>409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408</v>
      </c>
      <c r="D13" s="195"/>
      <c r="E13" s="195"/>
      <c r="F13" s="175"/>
      <c r="G13" s="176"/>
      <c r="H13" s="176"/>
      <c r="I13" s="176"/>
      <c r="J13" s="176"/>
      <c r="K13" s="176"/>
      <c r="L13" s="176"/>
      <c r="M13" s="177"/>
      <c r="N13" s="196" t="s">
        <v>286</v>
      </c>
      <c r="O13" s="197"/>
      <c r="P13" s="197"/>
      <c r="Q13" s="198"/>
      <c r="R13" s="199" t="s">
        <v>410</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411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266</v>
      </c>
      <c r="N23" s="237"/>
      <c r="O23" s="239"/>
      <c r="P23" s="237">
        <v>2</v>
      </c>
      <c r="Q23" s="238"/>
      <c r="R23" s="239"/>
      <c r="S23" s="237">
        <v>1</v>
      </c>
      <c r="T23" s="239"/>
      <c r="U23" s="237">
        <v>1</v>
      </c>
      <c r="V23" s="239"/>
      <c r="W23" s="5"/>
      <c r="X23" s="5">
        <f>SUM(C23:W23)</f>
        <v>270</v>
      </c>
      <c r="Y23" s="23"/>
    </row>
    <row r="24" spans="1:25" ht="18.95" customHeight="1" thickBot="1">
      <c r="A24" s="260" t="s">
        <v>76</v>
      </c>
      <c r="B24" s="261"/>
      <c r="C24" s="58"/>
      <c r="D24" s="58"/>
      <c r="E24" s="58"/>
      <c r="F24" s="246"/>
      <c r="G24" s="246"/>
      <c r="H24" s="246"/>
      <c r="I24" s="58"/>
      <c r="J24" s="246"/>
      <c r="K24" s="246"/>
      <c r="L24" s="246"/>
      <c r="M24" s="58">
        <v>250</v>
      </c>
      <c r="N24" s="246"/>
      <c r="O24" s="246"/>
      <c r="P24" s="246">
        <v>2</v>
      </c>
      <c r="Q24" s="246"/>
      <c r="R24" s="246"/>
      <c r="S24" s="246">
        <v>1</v>
      </c>
      <c r="T24" s="246"/>
      <c r="U24" s="246">
        <v>1</v>
      </c>
      <c r="V24" s="246"/>
      <c r="W24" s="6"/>
      <c r="X24" s="6">
        <f>SUM(C24:W24)</f>
        <v>254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1.0640000000000001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1</v>
      </c>
      <c r="C37" s="10">
        <f t="shared" si="0"/>
        <v>1</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1.0629921259842521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1888</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1889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1890</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271" t="s">
        <v>1891</v>
      </c>
      <c r="B82" s="272"/>
      <c r="C82" s="272"/>
      <c r="D82" s="272"/>
      <c r="E82" s="272"/>
      <c r="F82" s="272"/>
      <c r="G82" s="272"/>
      <c r="H82" s="272"/>
      <c r="I82" s="272"/>
      <c r="J82" s="272"/>
      <c r="K82" s="272"/>
      <c r="L82" s="272"/>
      <c r="M82" s="272"/>
      <c r="N82" s="272"/>
      <c r="O82" s="272"/>
      <c r="P82" s="272"/>
      <c r="Q82" s="272"/>
      <c r="R82" s="272"/>
      <c r="S82" s="272"/>
      <c r="T82" s="272"/>
      <c r="U82" s="272"/>
      <c r="V82" s="272"/>
      <c r="W82" s="272"/>
      <c r="X82" s="273"/>
      <c r="Y82" s="25"/>
    </row>
    <row r="83" spans="1:25" s="16" customFormat="1" ht="45.75" customHeight="1">
      <c r="A83" s="289"/>
      <c r="B83" s="290"/>
      <c r="C83" s="290"/>
      <c r="D83" s="290"/>
      <c r="E83" s="290"/>
      <c r="F83" s="290"/>
      <c r="G83" s="290"/>
      <c r="H83" s="290"/>
      <c r="I83" s="290"/>
      <c r="J83" s="290"/>
      <c r="K83" s="290"/>
      <c r="L83" s="290"/>
      <c r="M83" s="290"/>
      <c r="N83" s="290"/>
      <c r="O83" s="290"/>
      <c r="P83" s="290"/>
      <c r="Q83" s="290"/>
      <c r="R83" s="290"/>
      <c r="S83" s="290"/>
      <c r="T83" s="290"/>
      <c r="U83" s="290"/>
      <c r="V83" s="290"/>
      <c r="W83" s="290"/>
      <c r="X83" s="291"/>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406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B4FB5-7CDE-4766-BFEA-B40E13AF1CD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311</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 publicación de los informes  de evaluación de cumplimiento de las condiciones financieras y de solvencia de Empresas Promotoras de Salud - Empresas Promotoras de Salud Indígenas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315</v>
      </c>
      <c r="D11" s="121"/>
      <c r="E11" s="168"/>
      <c r="F11" s="169" t="s">
        <v>316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317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300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1</v>
      </c>
      <c r="G23" s="238"/>
      <c r="H23" s="239"/>
      <c r="I23" s="4"/>
      <c r="J23" s="237">
        <v>1</v>
      </c>
      <c r="K23" s="238"/>
      <c r="L23" s="239"/>
      <c r="M23" s="4"/>
      <c r="N23" s="237"/>
      <c r="O23" s="239"/>
      <c r="P23" s="237">
        <v>0</v>
      </c>
      <c r="Q23" s="238"/>
      <c r="R23" s="239"/>
      <c r="S23" s="237"/>
      <c r="T23" s="239"/>
      <c r="U23" s="237"/>
      <c r="V23" s="239"/>
      <c r="W23" s="5">
        <v>0</v>
      </c>
      <c r="X23" s="5">
        <f>SUM(C23:W23)</f>
        <v>2</v>
      </c>
      <c r="Y23" s="23"/>
    </row>
    <row r="24" spans="1:25" ht="18.95" customHeight="1" thickBot="1">
      <c r="A24" s="260" t="s">
        <v>76</v>
      </c>
      <c r="B24" s="261"/>
      <c r="C24" s="58"/>
      <c r="D24" s="58"/>
      <c r="E24" s="58"/>
      <c r="F24" s="246">
        <v>1</v>
      </c>
      <c r="G24" s="246"/>
      <c r="H24" s="246"/>
      <c r="I24" s="58"/>
      <c r="J24" s="246">
        <v>1</v>
      </c>
      <c r="K24" s="246"/>
      <c r="L24" s="246"/>
      <c r="M24" s="58"/>
      <c r="N24" s="246"/>
      <c r="O24" s="246"/>
      <c r="P24" s="246">
        <v>1</v>
      </c>
      <c r="Q24" s="246"/>
      <c r="R24" s="246"/>
      <c r="S24" s="246"/>
      <c r="T24" s="246"/>
      <c r="U24" s="246"/>
      <c r="V24" s="246"/>
      <c r="W24" s="6">
        <v>0</v>
      </c>
      <c r="X24" s="6">
        <f>SUM(C24:W24)</f>
        <v>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0.66666666666666663</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1892</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1893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1894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314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BB21-1261-4AB7-8068-913F8AFC288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355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Elaborar conceptos técnicos respecto de las notas técnicas que respaldan el cálculo de las tarifas de los planes voluntarios de salud y/o de las reservas técnicas.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357</v>
      </c>
      <c r="D11" s="121"/>
      <c r="E11" s="168"/>
      <c r="F11" s="169" t="s">
        <v>358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359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3</v>
      </c>
      <c r="K23" s="238"/>
      <c r="L23" s="239"/>
      <c r="M23" s="4"/>
      <c r="N23" s="237"/>
      <c r="O23" s="239"/>
      <c r="P23" s="237">
        <v>3</v>
      </c>
      <c r="Q23" s="238"/>
      <c r="R23" s="239"/>
      <c r="S23" s="237"/>
      <c r="T23" s="239"/>
      <c r="U23" s="237"/>
      <c r="V23" s="239"/>
      <c r="W23" s="5">
        <v>6</v>
      </c>
      <c r="X23" s="5">
        <f>SUM(C23:W23)</f>
        <v>13</v>
      </c>
      <c r="Y23" s="23"/>
    </row>
    <row r="24" spans="1:25" ht="18.95" customHeight="1" thickBot="1">
      <c r="A24" s="260" t="s">
        <v>76</v>
      </c>
      <c r="B24" s="261"/>
      <c r="C24" s="58"/>
      <c r="D24" s="58"/>
      <c r="E24" s="58">
        <v>1</v>
      </c>
      <c r="F24" s="246"/>
      <c r="G24" s="246"/>
      <c r="H24" s="246"/>
      <c r="I24" s="58"/>
      <c r="J24" s="246">
        <v>3</v>
      </c>
      <c r="K24" s="246"/>
      <c r="L24" s="246"/>
      <c r="M24" s="58"/>
      <c r="N24" s="246"/>
      <c r="O24" s="246"/>
      <c r="P24" s="246">
        <v>3</v>
      </c>
      <c r="Q24" s="246"/>
      <c r="R24" s="246"/>
      <c r="S24" s="246"/>
      <c r="T24" s="246"/>
      <c r="U24" s="246"/>
      <c r="V24" s="246"/>
      <c r="W24" s="6">
        <v>17</v>
      </c>
      <c r="X24" s="6">
        <f>SUM(C24:W24)</f>
        <v>24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0.35294117647058826</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0.54166666666666663</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1895</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1896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1897</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1898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356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45A7E-2FF5-4FF9-9082-4798FB6C027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360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visitas para la verificación de la gestión del riesgo en sujetos vigilados.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362</v>
      </c>
      <c r="D11" s="121"/>
      <c r="E11" s="168"/>
      <c r="F11" s="169" t="s">
        <v>363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364</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2</v>
      </c>
      <c r="K23" s="238"/>
      <c r="L23" s="239"/>
      <c r="M23" s="4"/>
      <c r="N23" s="237"/>
      <c r="O23" s="239"/>
      <c r="P23" s="237"/>
      <c r="Q23" s="238"/>
      <c r="R23" s="239"/>
      <c r="S23" s="237"/>
      <c r="T23" s="239"/>
      <c r="U23" s="237"/>
      <c r="V23" s="239"/>
      <c r="W23" s="5">
        <v>6</v>
      </c>
      <c r="X23" s="5">
        <f>SUM(C23:W23)</f>
        <v>8</v>
      </c>
      <c r="Y23" s="23"/>
    </row>
    <row r="24" spans="1:25" ht="18.95" customHeight="1" thickBot="1">
      <c r="A24" s="260" t="s">
        <v>76</v>
      </c>
      <c r="B24" s="261"/>
      <c r="C24" s="58"/>
      <c r="D24" s="58"/>
      <c r="E24" s="58"/>
      <c r="F24" s="246"/>
      <c r="G24" s="246"/>
      <c r="H24" s="246"/>
      <c r="I24" s="58"/>
      <c r="J24" s="246">
        <v>2</v>
      </c>
      <c r="K24" s="246"/>
      <c r="L24" s="246"/>
      <c r="M24" s="58"/>
      <c r="N24" s="246"/>
      <c r="O24" s="246"/>
      <c r="P24" s="246"/>
      <c r="Q24" s="246"/>
      <c r="R24" s="246"/>
      <c r="S24" s="246"/>
      <c r="T24" s="246"/>
      <c r="U24" s="246"/>
      <c r="V24" s="246"/>
      <c r="W24" s="6">
        <v>6</v>
      </c>
      <c r="X24" s="6">
        <f>SUM(C24:W24)</f>
        <v>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1899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1900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72.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361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7FB86-162C-4217-A4FF-C6B3F051793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318</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cobertura del territorio nacional a través del desarrollo de mesas de flujo de recursos y compromisos de pago relacionados entre Empresas Promotoras de Salud e Intituciones Prestadoras de Servicios.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320</v>
      </c>
      <c r="D11" s="121"/>
      <c r="E11" s="168"/>
      <c r="F11" s="169" t="s">
        <v>321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322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16</v>
      </c>
      <c r="K23" s="238"/>
      <c r="L23" s="239"/>
      <c r="M23" s="4"/>
      <c r="N23" s="237"/>
      <c r="O23" s="239"/>
      <c r="P23" s="237"/>
      <c r="Q23" s="238"/>
      <c r="R23" s="239"/>
      <c r="S23" s="237"/>
      <c r="T23" s="239"/>
      <c r="U23" s="237"/>
      <c r="V23" s="239"/>
      <c r="W23" s="5">
        <v>16</v>
      </c>
      <c r="X23" s="5">
        <f>SUM(C23:W23)</f>
        <v>32</v>
      </c>
      <c r="Y23" s="23"/>
    </row>
    <row r="24" spans="1:25" ht="18.95" customHeight="1" thickBot="1">
      <c r="A24" s="260" t="s">
        <v>76</v>
      </c>
      <c r="B24" s="261"/>
      <c r="C24" s="58"/>
      <c r="D24" s="58"/>
      <c r="E24" s="58"/>
      <c r="F24" s="246"/>
      <c r="G24" s="246"/>
      <c r="H24" s="246"/>
      <c r="I24" s="58"/>
      <c r="J24" s="246">
        <v>16</v>
      </c>
      <c r="K24" s="246"/>
      <c r="L24" s="246"/>
      <c r="M24" s="58"/>
      <c r="N24" s="246"/>
      <c r="O24" s="246"/>
      <c r="P24" s="246"/>
      <c r="Q24" s="246"/>
      <c r="R24" s="246"/>
      <c r="S24" s="246"/>
      <c r="T24" s="246"/>
      <c r="U24" s="246"/>
      <c r="V24" s="246"/>
      <c r="W24" s="6">
        <v>16</v>
      </c>
      <c r="X24" s="6">
        <f>SUM(C24:W24)</f>
        <v>32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1901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200.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1902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198"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319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2369-564B-4EEB-928F-64CA5BD1D3B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1237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1244</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Gestionar los bienes de consumo y devolutivos, mediante la administración, mantenimiento y control de infraestructura y equipos, con el fin de garantizar la continuidad en el funcionamiento de la infraestructura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campañas de socialización sobre el manejo del aplicativo de control de activos denominado “ApliCa”.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1246</v>
      </c>
      <c r="D11" s="121"/>
      <c r="E11" s="168"/>
      <c r="F11" s="169" t="s">
        <v>1247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1248</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97" t="s">
        <v>50</v>
      </c>
      <c r="D22" s="97" t="s">
        <v>51</v>
      </c>
      <c r="E22" s="97" t="s">
        <v>52</v>
      </c>
      <c r="F22" s="245" t="s">
        <v>53</v>
      </c>
      <c r="G22" s="245"/>
      <c r="H22" s="245"/>
      <c r="I22" s="97" t="s">
        <v>54</v>
      </c>
      <c r="J22" s="245" t="s">
        <v>55</v>
      </c>
      <c r="K22" s="245"/>
      <c r="L22" s="245"/>
      <c r="M22" s="96"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1</v>
      </c>
      <c r="K23" s="238"/>
      <c r="L23" s="239"/>
      <c r="M23" s="4"/>
      <c r="N23" s="237"/>
      <c r="O23" s="239"/>
      <c r="P23" s="237">
        <v>1</v>
      </c>
      <c r="Q23" s="238"/>
      <c r="R23" s="239"/>
      <c r="S23" s="237"/>
      <c r="T23" s="239"/>
      <c r="U23" s="237"/>
      <c r="V23" s="239"/>
      <c r="W23" s="5">
        <v>1</v>
      </c>
      <c r="X23" s="5">
        <f>SUM(C23:W23)</f>
        <v>4</v>
      </c>
      <c r="Y23" s="23"/>
    </row>
    <row r="24" spans="1:25" ht="18.95" customHeight="1" thickBot="1">
      <c r="A24" s="260" t="s">
        <v>76</v>
      </c>
      <c r="B24" s="261"/>
      <c r="C24" s="95">
        <v>0</v>
      </c>
      <c r="D24" s="95">
        <v>0</v>
      </c>
      <c r="E24" s="95">
        <v>1</v>
      </c>
      <c r="F24" s="246">
        <v>0</v>
      </c>
      <c r="G24" s="246"/>
      <c r="H24" s="246"/>
      <c r="I24" s="95">
        <v>0</v>
      </c>
      <c r="J24" s="246">
        <v>1</v>
      </c>
      <c r="K24" s="246"/>
      <c r="L24" s="246"/>
      <c r="M24" s="95">
        <v>0</v>
      </c>
      <c r="N24" s="246">
        <v>0</v>
      </c>
      <c r="O24" s="246"/>
      <c r="P24" s="246">
        <v>1</v>
      </c>
      <c r="Q24" s="246"/>
      <c r="R24" s="246"/>
      <c r="S24" s="246">
        <v>0</v>
      </c>
      <c r="T24" s="246"/>
      <c r="U24" s="246">
        <v>0</v>
      </c>
      <c r="V24" s="246"/>
      <c r="W24" s="6">
        <v>1</v>
      </c>
      <c r="X24" s="6">
        <f>SUM(C24:W24)</f>
        <v>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96" t="s">
        <v>91</v>
      </c>
      <c r="C26" s="96" t="s">
        <v>92</v>
      </c>
      <c r="D26" s="8" t="s">
        <v>93</v>
      </c>
      <c r="E26" s="100"/>
      <c r="F26" s="10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99"/>
      <c r="F27" s="99"/>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99"/>
      <c r="F28" s="99"/>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99"/>
      <c r="F29" s="99"/>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99"/>
      <c r="F30" s="99"/>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99"/>
      <c r="F31" s="99"/>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99"/>
      <c r="F32" s="99"/>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99"/>
      <c r="F33" s="99"/>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99"/>
      <c r="F34" s="99"/>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99"/>
      <c r="F35" s="99"/>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99"/>
      <c r="F36" s="99"/>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99"/>
      <c r="F37" s="99"/>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99"/>
      <c r="F38" s="99"/>
      <c r="G38" s="99"/>
      <c r="H38" s="99"/>
      <c r="I38" s="99"/>
      <c r="J38" s="99"/>
      <c r="K38" s="35"/>
      <c r="L38" s="33"/>
      <c r="M38" s="99"/>
      <c r="N38" s="99"/>
      <c r="O38" s="99"/>
      <c r="P38" s="99"/>
      <c r="Q38" s="99"/>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98"/>
      <c r="F39" s="9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t="s">
        <v>2006</v>
      </c>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t="s">
        <v>2007</v>
      </c>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t="s">
        <v>2008</v>
      </c>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2009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1239</v>
      </c>
    </row>
    <row r="95" spans="1:25" ht="21" hidden="1" customHeight="1">
      <c r="B95" s="36"/>
    </row>
    <row r="96" spans="1:25" ht="21" hidden="1" customHeight="1">
      <c r="B96" s="36"/>
    </row>
    <row r="97" spans="2:2" ht="21" hidden="1" customHeight="1">
      <c r="B97" s="36"/>
    </row>
    <row r="98" spans="2:2" ht="21" hidden="1" customHeight="1">
      <c r="B98" s="36" t="s">
        <v>1245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0A6F7-A414-4359-A384-FD1A67EAD06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370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 Evaluación de la Gestión del Riesgo en Salud de Entidades Promotoras de Salud (EPS) del régimen contributivo y subsidiado.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372</v>
      </c>
      <c r="D11" s="121"/>
      <c r="E11" s="168"/>
      <c r="F11" s="169" t="s">
        <v>373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374</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21</v>
      </c>
      <c r="N23" s="237"/>
      <c r="O23" s="239"/>
      <c r="P23" s="237"/>
      <c r="Q23" s="238"/>
      <c r="R23" s="239"/>
      <c r="S23" s="237"/>
      <c r="T23" s="239"/>
      <c r="U23" s="237"/>
      <c r="V23" s="239"/>
      <c r="W23" s="5">
        <v>12</v>
      </c>
      <c r="X23" s="5">
        <f>SUM(C23:W23)</f>
        <v>33</v>
      </c>
      <c r="Y23" s="23"/>
    </row>
    <row r="24" spans="1:25" ht="18.95" customHeight="1" thickBot="1">
      <c r="A24" s="260" t="s">
        <v>76</v>
      </c>
      <c r="B24" s="261"/>
      <c r="C24" s="58"/>
      <c r="D24" s="58"/>
      <c r="E24" s="58"/>
      <c r="F24" s="246"/>
      <c r="G24" s="246"/>
      <c r="H24" s="246"/>
      <c r="I24" s="58"/>
      <c r="J24" s="246"/>
      <c r="K24" s="246"/>
      <c r="L24" s="246"/>
      <c r="M24" s="58">
        <v>21</v>
      </c>
      <c r="N24" s="246"/>
      <c r="O24" s="246"/>
      <c r="P24" s="246"/>
      <c r="Q24" s="246"/>
      <c r="R24" s="246"/>
      <c r="S24" s="246"/>
      <c r="T24" s="246"/>
      <c r="U24" s="246"/>
      <c r="V24" s="246"/>
      <c r="W24" s="6">
        <v>21</v>
      </c>
      <c r="X24" s="6">
        <f>SUM(C24:W24)</f>
        <v>42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0.5714285714285714</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0.7857142857142857</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1903</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1904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73.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371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54946-3376-443C-B0BE-4129A16F1EE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375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el Seguimiento de la Gestión del Riesgo en Salud de Entidades Promotoras de Salud (EPS) del régimen contributivo y subsidiado.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377</v>
      </c>
      <c r="D11" s="121"/>
      <c r="E11" s="168"/>
      <c r="F11" s="169" t="s">
        <v>378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379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c r="N23" s="237">
        <v>15</v>
      </c>
      <c r="O23" s="239"/>
      <c r="P23" s="237"/>
      <c r="Q23" s="238"/>
      <c r="R23" s="239"/>
      <c r="S23" s="237"/>
      <c r="T23" s="239"/>
      <c r="U23" s="237"/>
      <c r="V23" s="239"/>
      <c r="W23" s="5">
        <v>12</v>
      </c>
      <c r="X23" s="5">
        <f>SUM(C23:W23)</f>
        <v>27</v>
      </c>
      <c r="Y23" s="23"/>
    </row>
    <row r="24" spans="1:25" ht="18.95" customHeight="1" thickBot="1">
      <c r="A24" s="260" t="s">
        <v>76</v>
      </c>
      <c r="B24" s="261"/>
      <c r="C24" s="58"/>
      <c r="D24" s="58"/>
      <c r="E24" s="58"/>
      <c r="F24" s="246"/>
      <c r="G24" s="246"/>
      <c r="H24" s="246"/>
      <c r="I24" s="58"/>
      <c r="J24" s="246"/>
      <c r="K24" s="246"/>
      <c r="L24" s="246"/>
      <c r="M24" s="58"/>
      <c r="N24" s="246">
        <v>15</v>
      </c>
      <c r="O24" s="246"/>
      <c r="P24" s="246"/>
      <c r="Q24" s="246"/>
      <c r="R24" s="246"/>
      <c r="S24" s="246"/>
      <c r="T24" s="246"/>
      <c r="U24" s="246"/>
      <c r="V24" s="246"/>
      <c r="W24" s="6">
        <v>12</v>
      </c>
      <c r="X24" s="6">
        <f>SUM(C24:W24)</f>
        <v>27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1905</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1906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6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376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783A5-FD52-4A93-B13D-5DDA3118CB1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412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Identificar las EPS de régimen subsidiado y contributivo que se encuentren en alto riesgo en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414</v>
      </c>
      <c r="D11" s="121"/>
      <c r="E11" s="168"/>
      <c r="F11" s="169" t="s">
        <v>416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415</v>
      </c>
      <c r="D13" s="195"/>
      <c r="E13" s="195"/>
      <c r="F13" s="175"/>
      <c r="G13" s="176"/>
      <c r="H13" s="176"/>
      <c r="I13" s="176"/>
      <c r="J13" s="176"/>
      <c r="K13" s="176"/>
      <c r="L13" s="176"/>
      <c r="M13" s="177"/>
      <c r="N13" s="196" t="s">
        <v>286</v>
      </c>
      <c r="O13" s="197"/>
      <c r="P13" s="197"/>
      <c r="Q13" s="198"/>
      <c r="R13" s="199" t="s">
        <v>417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0.5</v>
      </c>
      <c r="C16" s="229"/>
      <c r="D16" s="228">
        <v>0.9</v>
      </c>
      <c r="E16" s="229"/>
      <c r="F16" s="205" t="s">
        <v>135</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v>5</v>
      </c>
      <c r="E23" s="4"/>
      <c r="F23" s="237"/>
      <c r="G23" s="238"/>
      <c r="H23" s="239"/>
      <c r="I23" s="4"/>
      <c r="J23" s="237"/>
      <c r="K23" s="238"/>
      <c r="L23" s="239"/>
      <c r="M23" s="4">
        <v>5</v>
      </c>
      <c r="N23" s="237"/>
      <c r="O23" s="239"/>
      <c r="P23" s="237"/>
      <c r="Q23" s="238"/>
      <c r="R23" s="239"/>
      <c r="S23" s="237"/>
      <c r="T23" s="239"/>
      <c r="U23" s="237"/>
      <c r="V23" s="239"/>
      <c r="W23" s="5"/>
      <c r="X23" s="5">
        <f>SUM(C23:W23)</f>
        <v>10</v>
      </c>
      <c r="Y23" s="23"/>
    </row>
    <row r="24" spans="1:25" ht="18.95" customHeight="1" thickBot="1">
      <c r="A24" s="260" t="s">
        <v>76</v>
      </c>
      <c r="B24" s="261"/>
      <c r="C24" s="58"/>
      <c r="D24" s="58">
        <v>5</v>
      </c>
      <c r="E24" s="58"/>
      <c r="F24" s="246"/>
      <c r="G24" s="246"/>
      <c r="H24" s="246"/>
      <c r="I24" s="58"/>
      <c r="J24" s="246"/>
      <c r="K24" s="246"/>
      <c r="L24" s="246"/>
      <c r="M24" s="58">
        <v>5</v>
      </c>
      <c r="N24" s="246"/>
      <c r="O24" s="246"/>
      <c r="P24" s="246"/>
      <c r="Q24" s="246"/>
      <c r="R24" s="246"/>
      <c r="S24" s="246"/>
      <c r="T24" s="246"/>
      <c r="U24" s="246"/>
      <c r="V24" s="246"/>
      <c r="W24" s="6"/>
      <c r="X24" s="6">
        <f>SUM(C24:W24)</f>
        <v>10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1</v>
      </c>
      <c r="C28" s="10">
        <f t="shared" si="0"/>
        <v>1</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0.5</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271" t="s">
        <v>1907</v>
      </c>
      <c r="B46" s="272"/>
      <c r="C46" s="272"/>
      <c r="D46" s="272"/>
      <c r="E46" s="272"/>
      <c r="F46" s="272"/>
      <c r="G46" s="272"/>
      <c r="H46" s="272"/>
      <c r="I46" s="272"/>
      <c r="J46" s="272"/>
      <c r="K46" s="272"/>
      <c r="L46" s="272"/>
      <c r="M46" s="272"/>
      <c r="N46" s="272"/>
      <c r="O46" s="272"/>
      <c r="P46" s="272"/>
      <c r="Q46" s="272"/>
      <c r="R46" s="272"/>
      <c r="S46" s="272"/>
      <c r="T46" s="272"/>
      <c r="U46" s="272"/>
      <c r="V46" s="272"/>
      <c r="W46" s="272"/>
      <c r="X46" s="273"/>
      <c r="Y46" s="25"/>
    </row>
    <row r="47" spans="1:25" s="16" customFormat="1" ht="147" customHeight="1">
      <c r="A47" s="289"/>
      <c r="B47" s="290"/>
      <c r="C47" s="290"/>
      <c r="D47" s="290"/>
      <c r="E47" s="290"/>
      <c r="F47" s="290"/>
      <c r="G47" s="290"/>
      <c r="H47" s="290"/>
      <c r="I47" s="290"/>
      <c r="J47" s="290"/>
      <c r="K47" s="290"/>
      <c r="L47" s="290"/>
      <c r="M47" s="290"/>
      <c r="N47" s="290"/>
      <c r="O47" s="290"/>
      <c r="P47" s="290"/>
      <c r="Q47" s="290"/>
      <c r="R47" s="290"/>
      <c r="S47" s="290"/>
      <c r="T47" s="290"/>
      <c r="U47" s="290"/>
      <c r="V47" s="290"/>
      <c r="W47" s="290"/>
      <c r="X47" s="291"/>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1908</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413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740DE-FDA3-43BD-89E6-04EF9C79848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418</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Identificar  a las entidades territoriales en riesgos de salud alto.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420</v>
      </c>
      <c r="D11" s="121"/>
      <c r="E11" s="168"/>
      <c r="F11" s="169" t="s">
        <v>422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421</v>
      </c>
      <c r="D13" s="195"/>
      <c r="E13" s="195"/>
      <c r="F13" s="175"/>
      <c r="G13" s="176"/>
      <c r="H13" s="176"/>
      <c r="I13" s="176"/>
      <c r="J13" s="176"/>
      <c r="K13" s="176"/>
      <c r="L13" s="176"/>
      <c r="M13" s="177"/>
      <c r="N13" s="196" t="s">
        <v>286</v>
      </c>
      <c r="O13" s="197"/>
      <c r="P13" s="197"/>
      <c r="Q13" s="198"/>
      <c r="R13" s="199" t="s">
        <v>423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0.51</v>
      </c>
      <c r="C16" s="229"/>
      <c r="D16" s="228">
        <v>0.9</v>
      </c>
      <c r="E16" s="229"/>
      <c r="F16" s="205" t="s">
        <v>135</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64">
        <v>0.51</v>
      </c>
      <c r="E23" s="4"/>
      <c r="F23" s="237"/>
      <c r="G23" s="238"/>
      <c r="H23" s="239"/>
      <c r="I23" s="4"/>
      <c r="J23" s="237"/>
      <c r="K23" s="238"/>
      <c r="L23" s="239"/>
      <c r="M23" s="64">
        <v>0.51</v>
      </c>
      <c r="N23" s="237"/>
      <c r="O23" s="239"/>
      <c r="P23" s="237"/>
      <c r="Q23" s="238"/>
      <c r="R23" s="239"/>
      <c r="S23" s="237"/>
      <c r="T23" s="239"/>
      <c r="U23" s="237"/>
      <c r="V23" s="239"/>
      <c r="W23" s="5"/>
      <c r="X23" s="5">
        <f>SUM(C23:W23)</f>
        <v>1.02</v>
      </c>
      <c r="Y23" s="23"/>
    </row>
    <row r="24" spans="1:25" ht="18.95" customHeight="1" thickBot="1">
      <c r="A24" s="260" t="s">
        <v>76</v>
      </c>
      <c r="B24" s="261"/>
      <c r="C24" s="58"/>
      <c r="D24" s="64">
        <v>0.51</v>
      </c>
      <c r="E24" s="58"/>
      <c r="F24" s="246"/>
      <c r="G24" s="246"/>
      <c r="H24" s="246"/>
      <c r="I24" s="58"/>
      <c r="J24" s="246"/>
      <c r="K24" s="246"/>
      <c r="L24" s="246"/>
      <c r="M24" s="64">
        <v>0.51</v>
      </c>
      <c r="N24" s="246"/>
      <c r="O24" s="246"/>
      <c r="P24" s="246"/>
      <c r="Q24" s="246"/>
      <c r="R24" s="246"/>
      <c r="S24" s="246"/>
      <c r="T24" s="246"/>
      <c r="U24" s="246"/>
      <c r="V24" s="246"/>
      <c r="W24" s="6"/>
      <c r="X24" s="6">
        <f>SUM(C24:W24)</f>
        <v>1.02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1</v>
      </c>
      <c r="C28" s="10">
        <f t="shared" si="0"/>
        <v>1</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0.51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271" t="s">
        <v>1909</v>
      </c>
      <c r="B46" s="272"/>
      <c r="C46" s="272"/>
      <c r="D46" s="272"/>
      <c r="E46" s="272"/>
      <c r="F46" s="272"/>
      <c r="G46" s="272"/>
      <c r="H46" s="272"/>
      <c r="I46" s="272"/>
      <c r="J46" s="272"/>
      <c r="K46" s="272"/>
      <c r="L46" s="272"/>
      <c r="M46" s="272"/>
      <c r="N46" s="272"/>
      <c r="O46" s="272"/>
      <c r="P46" s="272"/>
      <c r="Q46" s="272"/>
      <c r="R46" s="272"/>
      <c r="S46" s="272"/>
      <c r="T46" s="272"/>
      <c r="U46" s="272"/>
      <c r="V46" s="272"/>
      <c r="W46" s="272"/>
      <c r="X46" s="273"/>
      <c r="Y46" s="25"/>
    </row>
    <row r="47" spans="1:25" s="16" customFormat="1" ht="66.75" customHeight="1">
      <c r="A47" s="289"/>
      <c r="B47" s="290"/>
      <c r="C47" s="290"/>
      <c r="D47" s="290"/>
      <c r="E47" s="290"/>
      <c r="F47" s="290"/>
      <c r="G47" s="290"/>
      <c r="H47" s="290"/>
      <c r="I47" s="290"/>
      <c r="J47" s="290"/>
      <c r="K47" s="290"/>
      <c r="L47" s="290"/>
      <c r="M47" s="290"/>
      <c r="N47" s="290"/>
      <c r="O47" s="290"/>
      <c r="P47" s="290"/>
      <c r="Q47" s="290"/>
      <c r="R47" s="290"/>
      <c r="S47" s="290"/>
      <c r="T47" s="290"/>
      <c r="U47" s="290"/>
      <c r="V47" s="290"/>
      <c r="W47" s="290"/>
      <c r="X47" s="291"/>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1910</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56.2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419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E3DEC-4B4E-45A7-A839-89F071BF90F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424</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al cumplimiento de indicador de Patrimonio Adecuado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426</v>
      </c>
      <c r="D11" s="121"/>
      <c r="E11" s="168"/>
      <c r="F11" s="169" t="s">
        <v>428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427</v>
      </c>
      <c r="D13" s="195"/>
      <c r="E13" s="195"/>
      <c r="F13" s="175"/>
      <c r="G13" s="176"/>
      <c r="H13" s="176"/>
      <c r="I13" s="176"/>
      <c r="J13" s="176"/>
      <c r="K13" s="176"/>
      <c r="L13" s="176"/>
      <c r="M13" s="177"/>
      <c r="N13" s="196" t="s">
        <v>286</v>
      </c>
      <c r="O13" s="197"/>
      <c r="P13" s="197"/>
      <c r="Q13" s="198"/>
      <c r="R13" s="199" t="s">
        <v>429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0.62</v>
      </c>
      <c r="C16" s="229"/>
      <c r="D16" s="228">
        <v>0.9</v>
      </c>
      <c r="E16" s="229"/>
      <c r="F16" s="205" t="s">
        <v>135</v>
      </c>
      <c r="G16" s="206"/>
      <c r="H16" s="206"/>
      <c r="I16" s="206"/>
      <c r="J16" s="214" t="s">
        <v>37</v>
      </c>
      <c r="K16" s="214"/>
      <c r="L16" s="214"/>
      <c r="M16" s="214"/>
      <c r="N16" s="215" t="s">
        <v>136</v>
      </c>
      <c r="O16" s="216"/>
      <c r="P16" s="216"/>
      <c r="Q16" s="216"/>
      <c r="R16" s="217"/>
      <c r="S16" s="205" t="s">
        <v>430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19</v>
      </c>
      <c r="G23" s="238"/>
      <c r="H23" s="239"/>
      <c r="I23" s="4"/>
      <c r="J23" s="237"/>
      <c r="K23" s="238"/>
      <c r="L23" s="239"/>
      <c r="M23" s="4"/>
      <c r="N23" s="237">
        <v>19</v>
      </c>
      <c r="O23" s="239"/>
      <c r="P23" s="237"/>
      <c r="Q23" s="238"/>
      <c r="R23" s="239"/>
      <c r="S23" s="237"/>
      <c r="T23" s="239"/>
      <c r="U23" s="237"/>
      <c r="V23" s="239"/>
      <c r="W23" s="5"/>
      <c r="X23" s="5">
        <f>SUM(C23:W23)</f>
        <v>38</v>
      </c>
      <c r="Y23" s="23"/>
    </row>
    <row r="24" spans="1:25" ht="18.95" customHeight="1" thickBot="1">
      <c r="A24" s="260" t="s">
        <v>76</v>
      </c>
      <c r="B24" s="261"/>
      <c r="C24" s="58"/>
      <c r="D24" s="58"/>
      <c r="E24" s="58"/>
      <c r="F24" s="246">
        <v>34</v>
      </c>
      <c r="G24" s="246"/>
      <c r="H24" s="246"/>
      <c r="I24" s="58"/>
      <c r="J24" s="246"/>
      <c r="K24" s="246"/>
      <c r="L24" s="246"/>
      <c r="M24" s="58"/>
      <c r="N24" s="246">
        <v>31</v>
      </c>
      <c r="O24" s="246"/>
      <c r="P24" s="246"/>
      <c r="Q24" s="246"/>
      <c r="R24" s="246"/>
      <c r="S24" s="246"/>
      <c r="T24" s="246"/>
      <c r="U24" s="246"/>
      <c r="V24" s="246"/>
      <c r="W24" s="6"/>
      <c r="X24" s="6">
        <f>SUM(C24:W24)</f>
        <v>65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0.55882352941176472</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0.61290322580645162</v>
      </c>
      <c r="C34" s="10">
        <f t="shared" si="0"/>
        <v>1</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0.58461538461538465</v>
      </c>
      <c r="C39" s="30">
        <v>0.62</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1911</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1912</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425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EE6DF-0BEC-470F-9D27-DABCFD504AE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431</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visitas de calibración al Seguimiento a la Gestión del Riesgo en Salud a Prestadores de servicios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433</v>
      </c>
      <c r="D11" s="121"/>
      <c r="E11" s="168"/>
      <c r="F11" s="169" t="s">
        <v>434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435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411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4</v>
      </c>
      <c r="N23" s="237"/>
      <c r="O23" s="239"/>
      <c r="P23" s="237"/>
      <c r="Q23" s="238"/>
      <c r="R23" s="239"/>
      <c r="S23" s="237"/>
      <c r="T23" s="239"/>
      <c r="U23" s="237"/>
      <c r="V23" s="239"/>
      <c r="W23" s="5"/>
      <c r="X23" s="5">
        <f>SUM(C23:W23)</f>
        <v>4</v>
      </c>
      <c r="Y23" s="23"/>
    </row>
    <row r="24" spans="1:25" ht="18.95" customHeight="1" thickBot="1">
      <c r="A24" s="260" t="s">
        <v>76</v>
      </c>
      <c r="B24" s="261"/>
      <c r="C24" s="58"/>
      <c r="D24" s="58"/>
      <c r="E24" s="58"/>
      <c r="F24" s="246"/>
      <c r="G24" s="246"/>
      <c r="H24" s="246"/>
      <c r="I24" s="58"/>
      <c r="J24" s="246"/>
      <c r="K24" s="246"/>
      <c r="L24" s="246"/>
      <c r="M24" s="58">
        <v>4</v>
      </c>
      <c r="N24" s="246"/>
      <c r="O24" s="246"/>
      <c r="P24" s="246"/>
      <c r="Q24" s="246"/>
      <c r="R24" s="246"/>
      <c r="S24" s="246"/>
      <c r="T24" s="246"/>
      <c r="U24" s="246"/>
      <c r="V24" s="246"/>
      <c r="W24" s="6">
        <v>0</v>
      </c>
      <c r="X24" s="6">
        <f>SUM(C24:W24)</f>
        <v>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1913</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19.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434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432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18551-E95E-4852-AE57-EEF6FA76E959}">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343</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al proceso de saneamiento de los recobros NO UPC del regimen contributivo en los estados financieros en el marco del acuerdo de punto final.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345</v>
      </c>
      <c r="D11" s="121"/>
      <c r="E11" s="168"/>
      <c r="F11" s="169" t="s">
        <v>347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346</v>
      </c>
      <c r="D13" s="195"/>
      <c r="E13" s="195"/>
      <c r="F13" s="175"/>
      <c r="G13" s="176"/>
      <c r="H13" s="176"/>
      <c r="I13" s="176"/>
      <c r="J13" s="176"/>
      <c r="K13" s="176"/>
      <c r="L13" s="176"/>
      <c r="M13" s="177"/>
      <c r="N13" s="196" t="s">
        <v>286</v>
      </c>
      <c r="O13" s="197"/>
      <c r="P13" s="197"/>
      <c r="Q13" s="198"/>
      <c r="R13" s="199" t="s">
        <v>348</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0.8</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1906354</v>
      </c>
      <c r="G23" s="238"/>
      <c r="H23" s="239"/>
      <c r="I23" s="4"/>
      <c r="J23" s="237"/>
      <c r="K23" s="238"/>
      <c r="L23" s="239"/>
      <c r="M23" s="4">
        <v>88</v>
      </c>
      <c r="N23" s="237"/>
      <c r="O23" s="239"/>
      <c r="P23" s="237"/>
      <c r="Q23" s="238"/>
      <c r="R23" s="239"/>
      <c r="S23" s="237">
        <v>1409</v>
      </c>
      <c r="T23" s="239"/>
      <c r="U23" s="237"/>
      <c r="V23" s="239"/>
      <c r="W23" s="5"/>
      <c r="X23" s="5">
        <f>SUM(C23:W23)</f>
        <v>1907851</v>
      </c>
      <c r="Y23" s="23"/>
    </row>
    <row r="24" spans="1:25" ht="18.95" customHeight="1" thickBot="1">
      <c r="A24" s="260" t="s">
        <v>76</v>
      </c>
      <c r="B24" s="261"/>
      <c r="C24" s="58"/>
      <c r="D24" s="58"/>
      <c r="E24" s="58"/>
      <c r="F24" s="246">
        <v>2269728</v>
      </c>
      <c r="G24" s="246"/>
      <c r="H24" s="246"/>
      <c r="I24" s="58"/>
      <c r="J24" s="246"/>
      <c r="K24" s="246"/>
      <c r="L24" s="246"/>
      <c r="M24" s="58">
        <v>65</v>
      </c>
      <c r="N24" s="246"/>
      <c r="O24" s="246"/>
      <c r="P24" s="246"/>
      <c r="Q24" s="246"/>
      <c r="R24" s="246"/>
      <c r="S24" s="246">
        <v>1829</v>
      </c>
      <c r="T24" s="246"/>
      <c r="U24" s="246"/>
      <c r="V24" s="246"/>
      <c r="W24" s="6"/>
      <c r="X24" s="6">
        <f>SUM(C24:W24)</f>
        <v>2271622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0.83990416472810836</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1.3538461538461539</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0.77036632039365771</v>
      </c>
      <c r="C36" s="10">
        <f t="shared" si="0"/>
        <v>1</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0.83986288211683102</v>
      </c>
      <c r="C39" s="30">
        <v>0.8</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1914</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1915</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121.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1916</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32.2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344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FA5C3-0BDA-4CEC-BC91-D8CB7F8468E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349</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Elaborar instrucciones contables de manera conjunta con órganos reguladores y normalizadores en el marco de la ley 1314 de 2009 y sus modificatorios.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351</v>
      </c>
      <c r="D11" s="121"/>
      <c r="E11" s="168"/>
      <c r="F11" s="169" t="s">
        <v>352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353</v>
      </c>
      <c r="S13" s="200"/>
      <c r="T13" s="201"/>
      <c r="U13" s="202"/>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354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58"/>
      <c r="D24" s="58"/>
      <c r="E24" s="58"/>
      <c r="F24" s="246"/>
      <c r="G24" s="246"/>
      <c r="H24" s="246"/>
      <c r="I24" s="58"/>
      <c r="J24" s="246">
        <v>1</v>
      </c>
      <c r="K24" s="246"/>
      <c r="L24" s="246"/>
      <c r="M24" s="58"/>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1917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1918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350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01B39-786A-4872-87C1-1EBBAEF11D9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323</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57.75" customHeight="1">
      <c r="A9" s="156" t="s">
        <v>11</v>
      </c>
      <c r="B9" s="157"/>
      <c r="C9" s="117" t="str">
        <f>B98&amp;B99&amp;B100</f>
        <v>Realizar visitas y/o auditorias en el marco de la SBR con el proposito de identificar el nivel de exposición al riesgo en las Empresas Promotoras de Salud (EPS) frente a los riesgos de liquidez, crédito, mercado de capitales, operacional, riesgo de grupo, reputacional, fallas de mercado y Sistema de Administración del Riesgo de Lavado de Activos y de la Financiación del Terrorismo (SARLAFT). De acuerdo con el avance en la implementación de las metodologías, expedición de las respectiva normativay guías metodológicas para los vigilados priorizados.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327</v>
      </c>
      <c r="D11" s="121"/>
      <c r="E11" s="168"/>
      <c r="F11" s="169" t="s">
        <v>328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329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58"/>
      <c r="D24" s="58"/>
      <c r="E24" s="58"/>
      <c r="F24" s="246"/>
      <c r="G24" s="246"/>
      <c r="H24" s="246"/>
      <c r="I24" s="58"/>
      <c r="J24" s="246">
        <v>1</v>
      </c>
      <c r="K24" s="246"/>
      <c r="L24" s="246"/>
      <c r="M24" s="58"/>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1919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1919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324</v>
      </c>
    </row>
    <row r="99" spans="2:2" ht="21" hidden="1" customHeight="1">
      <c r="B99" s="36" t="s">
        <v>325</v>
      </c>
    </row>
    <row r="100" spans="2:2" ht="21" hidden="1" customHeight="1">
      <c r="B100" s="36" t="s">
        <v>326</v>
      </c>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09CF2-9722-4BA7-B35A-A63D321713C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331</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visitas y/o auditorias en el marco de la SBR con el proposito de identificar el nivel de exposición al riesgo en las Intituciones Prestadoras de Servicios de Salud (IPS) frente a los riesgos de liquidez, crédito, mercado de capitales, operacional, riesgo de grupo, reputacional, fallas de mercado y Sistema de Administración del Riesgo de Lavado de Activos y de la Financiación del Terrorismo (SARLAFT). De acuerdo con el avance en la implementación de las metodologías, expedición de las respectiva normativa y guías metodológicas para los vigilados priorizados.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327</v>
      </c>
      <c r="D11" s="121"/>
      <c r="E11" s="168"/>
      <c r="F11" s="169" t="s">
        <v>328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335</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58"/>
      <c r="D24" s="58"/>
      <c r="E24" s="58"/>
      <c r="F24" s="246"/>
      <c r="G24" s="246"/>
      <c r="H24" s="246"/>
      <c r="I24" s="58"/>
      <c r="J24" s="246">
        <v>1</v>
      </c>
      <c r="K24" s="246"/>
      <c r="L24" s="246"/>
      <c r="M24" s="58"/>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1920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1921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332</v>
      </c>
    </row>
    <row r="99" spans="2:2" ht="21" hidden="1" customHeight="1">
      <c r="B99" s="36" t="s">
        <v>333</v>
      </c>
    </row>
    <row r="100" spans="2:2" ht="21" hidden="1" customHeight="1">
      <c r="B100" s="36" t="s">
        <v>334</v>
      </c>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38D1-FDCF-4898-81EC-E3457F1DAE20}">
  <sheetPr codeName="Hoja2"/>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128</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Determinar el procedimiento y/o actividad correspondiente, para adelantar el ejercicio de la acción disciplinaria que culminará con decisión de fondo.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129</v>
      </c>
      <c r="D11" s="121"/>
      <c r="E11" s="168"/>
      <c r="F11" s="169" t="s">
        <v>130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131</v>
      </c>
      <c r="D13" s="195"/>
      <c r="E13" s="195"/>
      <c r="F13" s="175"/>
      <c r="G13" s="176"/>
      <c r="H13" s="176"/>
      <c r="I13" s="176"/>
      <c r="J13" s="176"/>
      <c r="K13" s="176"/>
      <c r="L13" s="176"/>
      <c r="M13" s="177"/>
      <c r="N13" s="196" t="s">
        <v>132</v>
      </c>
      <c r="O13" s="197"/>
      <c r="P13" s="197"/>
      <c r="Q13" s="198"/>
      <c r="R13" s="199" t="s">
        <v>133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0.93</v>
      </c>
      <c r="C16" s="229"/>
      <c r="D16" s="228">
        <v>0.9</v>
      </c>
      <c r="E16" s="229"/>
      <c r="F16" s="205" t="s">
        <v>135</v>
      </c>
      <c r="G16" s="206"/>
      <c r="H16" s="206"/>
      <c r="I16" s="206"/>
      <c r="J16" s="214" t="s">
        <v>37</v>
      </c>
      <c r="K16" s="214"/>
      <c r="L16" s="214"/>
      <c r="M16" s="214"/>
      <c r="N16" s="215" t="s">
        <v>136</v>
      </c>
      <c r="O16" s="216"/>
      <c r="P16" s="216"/>
      <c r="Q16" s="216"/>
      <c r="R16" s="217"/>
      <c r="S16" s="205" t="s">
        <v>137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22" t="s">
        <v>50</v>
      </c>
      <c r="D22" s="22" t="s">
        <v>51</v>
      </c>
      <c r="E22" s="22" t="s">
        <v>52</v>
      </c>
      <c r="F22" s="245" t="s">
        <v>53</v>
      </c>
      <c r="G22" s="245"/>
      <c r="H22" s="245"/>
      <c r="I22" s="22" t="s">
        <v>54</v>
      </c>
      <c r="J22" s="245" t="s">
        <v>55</v>
      </c>
      <c r="K22" s="245"/>
      <c r="L22" s="245"/>
      <c r="M22" s="21"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191</v>
      </c>
      <c r="K23" s="238"/>
      <c r="L23" s="239"/>
      <c r="M23" s="4"/>
      <c r="N23" s="237"/>
      <c r="O23" s="239"/>
      <c r="P23" s="237"/>
      <c r="Q23" s="238"/>
      <c r="R23" s="239"/>
      <c r="S23" s="237"/>
      <c r="T23" s="239"/>
      <c r="U23" s="237"/>
      <c r="V23" s="239"/>
      <c r="W23" s="5">
        <v>219</v>
      </c>
      <c r="X23" s="5">
        <f>SUM(C23:W23)</f>
        <v>410</v>
      </c>
      <c r="Y23" s="23"/>
    </row>
    <row r="24" spans="1:25" ht="18.95" customHeight="1" thickBot="1">
      <c r="A24" s="260" t="s">
        <v>76</v>
      </c>
      <c r="B24" s="261"/>
      <c r="C24" s="19"/>
      <c r="D24" s="19"/>
      <c r="E24" s="19"/>
      <c r="F24" s="246"/>
      <c r="G24" s="246"/>
      <c r="H24" s="246"/>
      <c r="I24" s="19"/>
      <c r="J24" s="246">
        <v>191</v>
      </c>
      <c r="K24" s="246"/>
      <c r="L24" s="246"/>
      <c r="M24" s="19"/>
      <c r="N24" s="246"/>
      <c r="O24" s="246"/>
      <c r="P24" s="246"/>
      <c r="Q24" s="246"/>
      <c r="R24" s="246"/>
      <c r="S24" s="246"/>
      <c r="T24" s="246"/>
      <c r="U24" s="246"/>
      <c r="V24" s="246"/>
      <c r="W24" s="6">
        <v>219</v>
      </c>
      <c r="X24" s="6">
        <f>SUM(C24:W24)</f>
        <v>410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21" t="s">
        <v>91</v>
      </c>
      <c r="C26" s="21" t="s">
        <v>92</v>
      </c>
      <c r="D26" s="8" t="s">
        <v>93</v>
      </c>
      <c r="E26" s="20"/>
      <c r="F26" s="20"/>
      <c r="G26" s="247"/>
      <c r="H26" s="247"/>
      <c r="I26" s="247"/>
      <c r="J26" s="247"/>
      <c r="K26" s="247"/>
      <c r="L26" s="247"/>
      <c r="M26" s="247"/>
      <c r="N26" s="247"/>
      <c r="O26" s="247"/>
      <c r="P26" s="247"/>
      <c r="Q26" s="247"/>
      <c r="R26" s="249"/>
      <c r="S26" s="249"/>
      <c r="T26" s="249"/>
      <c r="U26" s="249"/>
      <c r="V26" s="249"/>
      <c r="W26" s="247"/>
      <c r="X26" s="250"/>
      <c r="Y26" s="23"/>
    </row>
    <row r="27" spans="1:25" ht="17.649999999999999" customHeight="1">
      <c r="A27" s="9" t="s">
        <v>94</v>
      </c>
      <c r="B27" s="10">
        <f>IF(ISERROR($C$23/$C$24),0,$C$23/$C$24)</f>
        <v>0</v>
      </c>
      <c r="C27" s="10">
        <f t="shared" ref="C27:C38" si="0">IF(B27=0,0,100%)</f>
        <v>0</v>
      </c>
      <c r="D27" s="10">
        <f>$D$16</f>
        <v>0.9</v>
      </c>
      <c r="E27" s="32"/>
      <c r="F27" s="32"/>
      <c r="G27" s="248"/>
      <c r="H27" s="248"/>
      <c r="I27" s="251"/>
      <c r="J27" s="251"/>
      <c r="K27" s="33"/>
      <c r="L27" s="34"/>
      <c r="M27" s="248"/>
      <c r="N27" s="248"/>
      <c r="O27" s="248"/>
      <c r="P27" s="248"/>
      <c r="Q27" s="248"/>
      <c r="R27" s="252"/>
      <c r="S27" s="252"/>
      <c r="T27" s="252"/>
      <c r="U27" s="252"/>
      <c r="V27" s="252"/>
      <c r="W27" s="253"/>
      <c r="X27" s="254"/>
      <c r="Y27" s="23"/>
    </row>
    <row r="28" spans="1:25" ht="17.649999999999999" customHeight="1">
      <c r="A28" s="9" t="s">
        <v>95</v>
      </c>
      <c r="B28" s="10">
        <f>IF(ISERROR($D$23/$D$24),0,$D$23/$D$24)</f>
        <v>0</v>
      </c>
      <c r="C28" s="10">
        <f t="shared" si="0"/>
        <v>0</v>
      </c>
      <c r="D28" s="10">
        <f t="shared" ref="D28:D38" si="1">$D$16</f>
        <v>0.9</v>
      </c>
      <c r="E28" s="32"/>
      <c r="F28" s="32"/>
      <c r="G28" s="251"/>
      <c r="H28" s="251"/>
      <c r="I28" s="251"/>
      <c r="J28" s="251"/>
      <c r="K28" s="35"/>
      <c r="L28" s="33"/>
      <c r="M28" s="251"/>
      <c r="N28" s="251"/>
      <c r="O28" s="251"/>
      <c r="P28" s="251"/>
      <c r="Q28" s="251"/>
      <c r="R28" s="252"/>
      <c r="S28" s="252"/>
      <c r="T28" s="252"/>
      <c r="U28" s="252"/>
      <c r="V28" s="252"/>
      <c r="W28" s="253"/>
      <c r="X28" s="254"/>
      <c r="Y28" s="23"/>
    </row>
    <row r="29" spans="1:25" ht="17.649999999999999" customHeight="1">
      <c r="A29" s="9" t="s">
        <v>96</v>
      </c>
      <c r="B29" s="10">
        <f>IF(ISERROR($E$23/$E$24),0,$E$23/$E$24)</f>
        <v>0</v>
      </c>
      <c r="C29" s="10">
        <f t="shared" si="0"/>
        <v>0</v>
      </c>
      <c r="D29" s="10">
        <f t="shared" si="1"/>
        <v>0.9</v>
      </c>
      <c r="E29" s="32"/>
      <c r="F29" s="32"/>
      <c r="G29" s="251"/>
      <c r="H29" s="251"/>
      <c r="I29" s="251"/>
      <c r="J29" s="251"/>
      <c r="K29" s="35"/>
      <c r="L29" s="33"/>
      <c r="M29" s="251"/>
      <c r="N29" s="251"/>
      <c r="O29" s="251"/>
      <c r="P29" s="251"/>
      <c r="Q29" s="251"/>
      <c r="R29" s="252"/>
      <c r="S29" s="252"/>
      <c r="T29" s="252"/>
      <c r="U29" s="252"/>
      <c r="V29" s="252"/>
      <c r="W29" s="253"/>
      <c r="X29" s="254"/>
      <c r="Y29" s="23"/>
    </row>
    <row r="30" spans="1:25" ht="17.649999999999999" customHeight="1">
      <c r="A30" s="9" t="s">
        <v>97</v>
      </c>
      <c r="B30" s="10">
        <f>IF(ISERROR($F$23/$F$24),0,$F$23/$F$24)</f>
        <v>0</v>
      </c>
      <c r="C30" s="10">
        <f t="shared" si="0"/>
        <v>0</v>
      </c>
      <c r="D30" s="10">
        <f t="shared" si="1"/>
        <v>0.9</v>
      </c>
      <c r="E30" s="32"/>
      <c r="F30" s="32"/>
      <c r="G30" s="251"/>
      <c r="H30" s="251"/>
      <c r="I30" s="251"/>
      <c r="J30" s="251"/>
      <c r="K30" s="35"/>
      <c r="L30" s="33"/>
      <c r="M30" s="251"/>
      <c r="N30" s="251"/>
      <c r="O30" s="251"/>
      <c r="P30" s="251"/>
      <c r="Q30" s="251"/>
      <c r="R30" s="252"/>
      <c r="S30" s="252"/>
      <c r="T30" s="252"/>
      <c r="U30" s="252"/>
      <c r="V30" s="252"/>
      <c r="W30" s="253"/>
      <c r="X30" s="254"/>
      <c r="Y30" s="23"/>
    </row>
    <row r="31" spans="1:25" ht="17.649999999999999" customHeight="1">
      <c r="A31" s="9" t="s">
        <v>98</v>
      </c>
      <c r="B31" s="10">
        <f>IF(ISERROR($I$23/$I$24),0,$I$23/$I$24)</f>
        <v>0</v>
      </c>
      <c r="C31" s="10">
        <f t="shared" si="0"/>
        <v>0</v>
      </c>
      <c r="D31" s="10">
        <f t="shared" si="1"/>
        <v>0.9</v>
      </c>
      <c r="E31" s="32"/>
      <c r="F31" s="32"/>
      <c r="G31" s="251"/>
      <c r="H31" s="251"/>
      <c r="I31" s="251"/>
      <c r="J31" s="251"/>
      <c r="K31" s="35"/>
      <c r="L31" s="33"/>
      <c r="M31" s="251"/>
      <c r="N31" s="251"/>
      <c r="O31" s="251"/>
      <c r="P31" s="251"/>
      <c r="Q31" s="251"/>
      <c r="R31" s="252"/>
      <c r="S31" s="252"/>
      <c r="T31" s="252"/>
      <c r="U31" s="252"/>
      <c r="V31" s="252"/>
      <c r="W31" s="253"/>
      <c r="X31" s="254"/>
      <c r="Y31" s="23"/>
    </row>
    <row r="32" spans="1:25" ht="17.649999999999999" customHeight="1">
      <c r="A32" s="9" t="s">
        <v>99</v>
      </c>
      <c r="B32" s="10">
        <f>IF(ISERROR($J$23/$J$24),0,$J$23/$J$24)</f>
        <v>1</v>
      </c>
      <c r="C32" s="10">
        <f t="shared" si="0"/>
        <v>1</v>
      </c>
      <c r="D32" s="10">
        <f t="shared" si="1"/>
        <v>0.9</v>
      </c>
      <c r="E32" s="32"/>
      <c r="F32" s="32"/>
      <c r="G32" s="251"/>
      <c r="H32" s="251"/>
      <c r="I32" s="251"/>
      <c r="J32" s="251"/>
      <c r="K32" s="35"/>
      <c r="L32" s="33"/>
      <c r="M32" s="251"/>
      <c r="N32" s="251"/>
      <c r="O32" s="251"/>
      <c r="P32" s="251"/>
      <c r="Q32" s="251"/>
      <c r="R32" s="252"/>
      <c r="S32" s="252"/>
      <c r="T32" s="252"/>
      <c r="U32" s="252"/>
      <c r="V32" s="252"/>
      <c r="W32" s="253"/>
      <c r="X32" s="254"/>
      <c r="Y32" s="23"/>
    </row>
    <row r="33" spans="1:25" ht="17.649999999999999" customHeight="1">
      <c r="A33" s="9" t="s">
        <v>100</v>
      </c>
      <c r="B33" s="10">
        <f>IF(ISERROR($M$23/$M$24),0,$M$23/$M$24)</f>
        <v>0</v>
      </c>
      <c r="C33" s="10">
        <f t="shared" si="0"/>
        <v>0</v>
      </c>
      <c r="D33" s="10">
        <f t="shared" si="1"/>
        <v>0.9</v>
      </c>
      <c r="E33" s="32"/>
      <c r="F33" s="32"/>
      <c r="G33" s="251"/>
      <c r="H33" s="251"/>
      <c r="I33" s="251"/>
      <c r="J33" s="251"/>
      <c r="K33" s="35"/>
      <c r="L33" s="33"/>
      <c r="M33" s="251"/>
      <c r="N33" s="251"/>
      <c r="O33" s="251"/>
      <c r="P33" s="251"/>
      <c r="Q33" s="251"/>
      <c r="R33" s="252"/>
      <c r="S33" s="252"/>
      <c r="T33" s="252"/>
      <c r="U33" s="252"/>
      <c r="V33" s="252"/>
      <c r="W33" s="253"/>
      <c r="X33" s="254"/>
      <c r="Y33" s="23"/>
    </row>
    <row r="34" spans="1:25" ht="17.649999999999999" customHeight="1">
      <c r="A34" s="9" t="s">
        <v>101</v>
      </c>
      <c r="B34" s="10">
        <f>IF(ISERROR($N$23/$N$24),0,$N$23/$N$24)</f>
        <v>0</v>
      </c>
      <c r="C34" s="10">
        <f t="shared" si="0"/>
        <v>0</v>
      </c>
      <c r="D34" s="10">
        <f t="shared" si="1"/>
        <v>0.9</v>
      </c>
      <c r="E34" s="32"/>
      <c r="F34" s="32"/>
      <c r="G34" s="251"/>
      <c r="H34" s="251"/>
      <c r="I34" s="251"/>
      <c r="J34" s="251"/>
      <c r="K34" s="35"/>
      <c r="L34" s="33"/>
      <c r="M34" s="251"/>
      <c r="N34" s="251"/>
      <c r="O34" s="251"/>
      <c r="P34" s="251"/>
      <c r="Q34" s="251"/>
      <c r="R34" s="252"/>
      <c r="S34" s="252"/>
      <c r="T34" s="252"/>
      <c r="U34" s="252"/>
      <c r="V34" s="252"/>
      <c r="W34" s="253"/>
      <c r="X34" s="254"/>
      <c r="Y34" s="23"/>
    </row>
    <row r="35" spans="1:25" ht="17.649999999999999" customHeight="1">
      <c r="A35" s="9" t="s">
        <v>102</v>
      </c>
      <c r="B35" s="10">
        <f>IF(ISERROR($P$23/$P$24),0,$P$23/$P$24)</f>
        <v>0</v>
      </c>
      <c r="C35" s="10">
        <f t="shared" si="0"/>
        <v>0</v>
      </c>
      <c r="D35" s="10">
        <f t="shared" si="1"/>
        <v>0.9</v>
      </c>
      <c r="E35" s="32"/>
      <c r="F35" s="32"/>
      <c r="G35" s="251"/>
      <c r="H35" s="251"/>
      <c r="I35" s="251"/>
      <c r="J35" s="251"/>
      <c r="K35" s="35"/>
      <c r="L35" s="33"/>
      <c r="M35" s="251"/>
      <c r="N35" s="251"/>
      <c r="O35" s="251"/>
      <c r="P35" s="251"/>
      <c r="Q35" s="251"/>
      <c r="R35" s="252"/>
      <c r="S35" s="252"/>
      <c r="T35" s="252"/>
      <c r="U35" s="252"/>
      <c r="V35" s="252"/>
      <c r="W35" s="253"/>
      <c r="X35" s="254"/>
      <c r="Y35" s="23"/>
    </row>
    <row r="36" spans="1:25" ht="17.649999999999999" customHeight="1">
      <c r="A36" s="9" t="s">
        <v>103</v>
      </c>
      <c r="B36" s="10">
        <f>IF(ISERROR($S$23/$S$24),0,$S$23/$S$24)</f>
        <v>0</v>
      </c>
      <c r="C36" s="10">
        <f t="shared" si="0"/>
        <v>0</v>
      </c>
      <c r="D36" s="10">
        <f t="shared" si="1"/>
        <v>0.9</v>
      </c>
      <c r="E36" s="32"/>
      <c r="F36" s="32"/>
      <c r="G36" s="251"/>
      <c r="H36" s="251"/>
      <c r="I36" s="251"/>
      <c r="J36" s="251"/>
      <c r="K36" s="35"/>
      <c r="L36" s="33"/>
      <c r="M36" s="251"/>
      <c r="N36" s="251"/>
      <c r="O36" s="251"/>
      <c r="P36" s="251"/>
      <c r="Q36" s="251"/>
      <c r="R36" s="252"/>
      <c r="S36" s="252"/>
      <c r="T36" s="252"/>
      <c r="U36" s="252"/>
      <c r="V36" s="252"/>
      <c r="W36" s="253"/>
      <c r="X36" s="254"/>
      <c r="Y36" s="23"/>
    </row>
    <row r="37" spans="1:25" ht="17.649999999999999" customHeight="1">
      <c r="A37" s="9" t="s">
        <v>104</v>
      </c>
      <c r="B37" s="10">
        <f>IF(ISERROR($U$23/$U$24),0,$U$23/$U$24)</f>
        <v>0</v>
      </c>
      <c r="C37" s="10">
        <f t="shared" si="0"/>
        <v>0</v>
      </c>
      <c r="D37" s="10">
        <f t="shared" si="1"/>
        <v>0.9</v>
      </c>
      <c r="E37" s="32"/>
      <c r="F37" s="32"/>
      <c r="G37" s="251"/>
      <c r="H37" s="251"/>
      <c r="I37" s="251"/>
      <c r="J37" s="251"/>
      <c r="K37" s="35"/>
      <c r="L37" s="33"/>
      <c r="M37" s="251"/>
      <c r="N37" s="251"/>
      <c r="O37" s="251"/>
      <c r="P37" s="251"/>
      <c r="Q37" s="251"/>
      <c r="R37" s="252"/>
      <c r="S37" s="252"/>
      <c r="T37" s="252"/>
      <c r="U37" s="252"/>
      <c r="V37" s="252"/>
      <c r="W37" s="253"/>
      <c r="X37" s="254"/>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255"/>
      <c r="S38" s="255"/>
      <c r="T38" s="255"/>
      <c r="U38" s="255"/>
      <c r="V38" s="255"/>
      <c r="W38" s="251"/>
      <c r="X38" s="256"/>
      <c r="Y38" s="23"/>
    </row>
    <row r="39" spans="1:25" ht="17.25" customHeight="1" thickBot="1">
      <c r="A39" s="29" t="s">
        <v>106</v>
      </c>
      <c r="B39" s="30">
        <f>IF(ISERROR($X$23/$X$24),0,$X$23/$X$24)</f>
        <v>1</v>
      </c>
      <c r="C39" s="30">
        <v>0.93</v>
      </c>
      <c r="D39" s="31">
        <f t="shared" ref="D39" si="2">SUM(D27:D38)/12</f>
        <v>0.90000000000000024</v>
      </c>
      <c r="E39" s="18"/>
      <c r="F39" s="18"/>
      <c r="G39" s="258"/>
      <c r="H39" s="258"/>
      <c r="I39" s="258"/>
      <c r="J39" s="258"/>
      <c r="K39" s="11"/>
      <c r="L39" s="12"/>
      <c r="M39" s="258"/>
      <c r="N39" s="258"/>
      <c r="O39" s="258"/>
      <c r="P39" s="258"/>
      <c r="Q39" s="258"/>
      <c r="R39" s="257"/>
      <c r="S39" s="257"/>
      <c r="T39" s="257"/>
      <c r="U39" s="257"/>
      <c r="V39" s="257"/>
      <c r="W39" s="258"/>
      <c r="X39" s="259"/>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142</v>
      </c>
    </row>
    <row r="95" spans="1:25" ht="21" hidden="1" customHeight="1">
      <c r="B95" s="36" t="s">
        <v>143</v>
      </c>
    </row>
    <row r="96" spans="1:25" ht="21" hidden="1" customHeight="1">
      <c r="B96" s="36"/>
    </row>
    <row r="97" spans="2:2" ht="21" hidden="1" customHeight="1">
      <c r="B97" s="36"/>
    </row>
    <row r="98" spans="2:2" ht="21" hidden="1" customHeight="1">
      <c r="B98" s="36" t="s">
        <v>144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46D1A-3E62-485E-814F-3FEC0C4426A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337</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63.75" customHeight="1">
      <c r="A9" s="156" t="s">
        <v>11</v>
      </c>
      <c r="B9" s="157"/>
      <c r="C9" s="117" t="str">
        <f>B98&amp;B99&amp;B100</f>
        <v>Realizar visitas y/o auditorias en el marco de la SBR con el proposito de identificar el nivel de exposición al riesgo en la Administradora de los Recursos del Sistema General de Seguridad Social en Salud (ADRES) y Entidades Territoriales de Salud (ETS) frente a los riesgos de liquidez, crédito, de capitales, operacional, reputacional, de mercado y Sistema de Administración del Riesgo de Lavado de Activos y de la Financiación del Terrorismo (SARLAFT). De acuerdo con el avance en la implementación de las metodologías, expedición de las respectiva normativa y guías metodológicas para los vigilados priorizados.lados priorizados).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327</v>
      </c>
      <c r="D11" s="121"/>
      <c r="E11" s="168"/>
      <c r="F11" s="169" t="s">
        <v>341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342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58"/>
      <c r="D24" s="58"/>
      <c r="E24" s="58"/>
      <c r="F24" s="246"/>
      <c r="G24" s="246"/>
      <c r="H24" s="246"/>
      <c r="I24" s="58"/>
      <c r="J24" s="246">
        <v>1</v>
      </c>
      <c r="K24" s="246"/>
      <c r="L24" s="246"/>
      <c r="M24" s="58"/>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1922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1923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338</v>
      </c>
    </row>
    <row r="99" spans="2:2" ht="21" hidden="1" customHeight="1">
      <c r="B99" s="36" t="s">
        <v>339</v>
      </c>
    </row>
    <row r="100" spans="2:2" ht="21" hidden="1" customHeight="1">
      <c r="B100" s="36" t="s">
        <v>340</v>
      </c>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CF18B-D240-4E3B-80BA-B0D81AD75E98}">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365</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Elaborar informes de seguimiento a los riesgos de los sujetos vigilados mediante la recopilación y análisis de la información, realización de auditorías en campo y la aplicación de metodologías e instrumentos de evaluación de riesgo con el fin de realizar seguimiento a las acciones de mitigación de los riesgos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Generar insumos técnicos para la operación e implementación del Modelo de Supervisión Basado en Riesgos en lo relacionado con riesgos actuariales.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367</v>
      </c>
      <c r="D11" s="121"/>
      <c r="E11" s="168"/>
      <c r="F11" s="169" t="s">
        <v>368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369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330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58"/>
      <c r="D24" s="58"/>
      <c r="E24" s="58"/>
      <c r="F24" s="246"/>
      <c r="G24" s="246"/>
      <c r="H24" s="246"/>
      <c r="I24" s="58"/>
      <c r="J24" s="246">
        <v>1</v>
      </c>
      <c r="K24" s="246"/>
      <c r="L24" s="246"/>
      <c r="M24" s="58"/>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1924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1925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312</v>
      </c>
    </row>
    <row r="95" spans="1:25" ht="21" hidden="1" customHeight="1">
      <c r="B95" s="36" t="s">
        <v>313</v>
      </c>
    </row>
    <row r="96" spans="1:25" ht="21" hidden="1" customHeight="1">
      <c r="B96" s="36"/>
    </row>
    <row r="97" spans="2:2" ht="21" hidden="1" customHeight="1">
      <c r="B97" s="36"/>
    </row>
    <row r="98" spans="2:2" ht="21" hidden="1" customHeight="1">
      <c r="B98" s="36" t="s">
        <v>366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A70A-0BC0-43E0-A104-9E76C044C32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1053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1054</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Proveer soluciones tecnológicas mediante la gestión de arquitectura y la gestión de aplicaciones de T.I, a fin de  Optimizar el servicio, los procesos y recursos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la ejecución de las actividades establecidas en el cronograma para la  implementación de la arquitectura de TI</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1057</v>
      </c>
      <c r="D11" s="121"/>
      <c r="E11" s="168"/>
      <c r="F11" s="169" t="s">
        <v>1058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1035</v>
      </c>
      <c r="D13" s="195"/>
      <c r="E13" s="195"/>
      <c r="F13" s="175"/>
      <c r="G13" s="176"/>
      <c r="H13" s="176"/>
      <c r="I13" s="176"/>
      <c r="J13" s="176"/>
      <c r="K13" s="176"/>
      <c r="L13" s="176"/>
      <c r="M13" s="177"/>
      <c r="N13" s="196" t="s">
        <v>132</v>
      </c>
      <c r="O13" s="197"/>
      <c r="P13" s="197"/>
      <c r="Q13" s="198"/>
      <c r="R13" s="199" t="s">
        <v>1059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7</v>
      </c>
      <c r="F23" s="237"/>
      <c r="G23" s="238"/>
      <c r="H23" s="239"/>
      <c r="I23" s="4"/>
      <c r="J23" s="237">
        <v>3</v>
      </c>
      <c r="K23" s="238"/>
      <c r="L23" s="239"/>
      <c r="M23" s="4"/>
      <c r="N23" s="237"/>
      <c r="O23" s="239"/>
      <c r="P23" s="237">
        <v>1</v>
      </c>
      <c r="Q23" s="238"/>
      <c r="R23" s="239"/>
      <c r="S23" s="237"/>
      <c r="T23" s="239"/>
      <c r="U23" s="237"/>
      <c r="V23" s="239"/>
      <c r="W23" s="5">
        <v>6</v>
      </c>
      <c r="X23" s="5">
        <f>SUM(C23:W23)</f>
        <v>17</v>
      </c>
      <c r="Y23" s="23"/>
    </row>
    <row r="24" spans="1:25" ht="18.95" customHeight="1" thickBot="1">
      <c r="A24" s="260" t="s">
        <v>76</v>
      </c>
      <c r="B24" s="261"/>
      <c r="C24" s="58"/>
      <c r="D24" s="58"/>
      <c r="E24" s="58">
        <v>7</v>
      </c>
      <c r="F24" s="246"/>
      <c r="G24" s="246"/>
      <c r="H24" s="246"/>
      <c r="I24" s="58"/>
      <c r="J24" s="246">
        <v>3</v>
      </c>
      <c r="K24" s="246"/>
      <c r="L24" s="246"/>
      <c r="M24" s="58"/>
      <c r="N24" s="246"/>
      <c r="O24" s="246"/>
      <c r="P24" s="246">
        <v>1</v>
      </c>
      <c r="Q24" s="246"/>
      <c r="R24" s="246"/>
      <c r="S24" s="246"/>
      <c r="T24" s="246"/>
      <c r="U24" s="246"/>
      <c r="V24" s="246"/>
      <c r="W24" s="6">
        <v>6</v>
      </c>
      <c r="X24" s="6">
        <f>SUM(C24:W24)</f>
        <v>17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1926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27.5"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1927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78"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1928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1929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128.2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1055</v>
      </c>
    </row>
    <row r="95" spans="1:25" ht="21" hidden="1" customHeight="1">
      <c r="B95" s="36"/>
    </row>
    <row r="96" spans="1:25" ht="21" hidden="1" customHeight="1">
      <c r="B96" s="36"/>
    </row>
    <row r="97" spans="2:2" ht="21" hidden="1" customHeight="1">
      <c r="B97" s="36"/>
    </row>
    <row r="98" spans="2:2" ht="21" hidden="1" customHeight="1">
      <c r="B98" s="36" t="s">
        <v>1056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4FCC-D3DC-41F8-9AF5-AAA5C607776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1053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1072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Proveer soluciones tecnológicas mediante la gestión de arquitectura y la gestión de aplicaciones de T.I, a fin de  Optimizar el servicio, los procesos y recursos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Identificar la evolución de los requerimientos recibidos por la OTI.</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1074</v>
      </c>
      <c r="D11" s="121"/>
      <c r="E11" s="168"/>
      <c r="F11" s="169" t="s">
        <v>1075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1076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455</v>
      </c>
      <c r="K23" s="238"/>
      <c r="L23" s="239"/>
      <c r="M23" s="4"/>
      <c r="N23" s="237"/>
      <c r="O23" s="239"/>
      <c r="P23" s="237"/>
      <c r="Q23" s="238"/>
      <c r="R23" s="239"/>
      <c r="S23" s="237"/>
      <c r="T23" s="239"/>
      <c r="U23" s="237"/>
      <c r="V23" s="239"/>
      <c r="W23" s="5">
        <v>159</v>
      </c>
      <c r="X23" s="5">
        <f>SUM(C23:W23)</f>
        <v>614</v>
      </c>
      <c r="Y23" s="23"/>
    </row>
    <row r="24" spans="1:25" ht="18.95" customHeight="1" thickBot="1">
      <c r="A24" s="260" t="s">
        <v>76</v>
      </c>
      <c r="B24" s="261"/>
      <c r="C24" s="58"/>
      <c r="D24" s="58"/>
      <c r="E24" s="58"/>
      <c r="F24" s="246"/>
      <c r="G24" s="246"/>
      <c r="H24" s="246"/>
      <c r="I24" s="58"/>
      <c r="J24" s="246">
        <v>898</v>
      </c>
      <c r="K24" s="246"/>
      <c r="L24" s="246"/>
      <c r="M24" s="58"/>
      <c r="N24" s="246"/>
      <c r="O24" s="246"/>
      <c r="P24" s="246"/>
      <c r="Q24" s="246"/>
      <c r="R24" s="246"/>
      <c r="S24" s="246"/>
      <c r="T24" s="246"/>
      <c r="U24" s="246"/>
      <c r="V24" s="246"/>
      <c r="W24" s="6">
        <v>192</v>
      </c>
      <c r="X24" s="6">
        <f>SUM(C24:W24)</f>
        <v>1090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0.50668151447661469</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0.828125</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0.56330275229357796</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1930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1931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159.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1055</v>
      </c>
    </row>
    <row r="95" spans="1:25" ht="21" hidden="1" customHeight="1">
      <c r="B95" s="36"/>
    </row>
    <row r="96" spans="1:25" ht="21" hidden="1" customHeight="1">
      <c r="B96" s="36"/>
    </row>
    <row r="97" spans="2:2" ht="21" hidden="1" customHeight="1">
      <c r="B97" s="36"/>
    </row>
    <row r="98" spans="2:2" ht="21" hidden="1" customHeight="1">
      <c r="B98" s="36" t="s">
        <v>1073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54191-792F-4D2F-97EC-D14F50134C43}">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1249</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1250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Identificar los bienes y servicios requeridos por la entidad, mediante la estructuración y la ejecución del Plan Anual de Adquisiciones, en lo referente a gastos generales, con el fin de Garantizar la continuidad en el funcionamiento de la infraestructura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el control y seguimiento a la atención oportuna de los requerimientos en temas de suministro y  mantenimiento de bienes y servicios generales solicitados a la Mesa de Ayuda de Recursos Físicos.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1254</v>
      </c>
      <c r="D11" s="121"/>
      <c r="E11" s="168"/>
      <c r="F11" s="169" t="s">
        <v>1256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1255</v>
      </c>
      <c r="D13" s="195"/>
      <c r="E13" s="195"/>
      <c r="F13" s="175"/>
      <c r="G13" s="176"/>
      <c r="H13" s="176"/>
      <c r="I13" s="176"/>
      <c r="J13" s="176"/>
      <c r="K13" s="176"/>
      <c r="L13" s="176"/>
      <c r="M13" s="177"/>
      <c r="N13" s="196" t="s">
        <v>132</v>
      </c>
      <c r="O13" s="197"/>
      <c r="P13" s="197"/>
      <c r="Q13" s="198"/>
      <c r="R13" s="199" t="s">
        <v>1257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0.96</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100</v>
      </c>
      <c r="F23" s="237"/>
      <c r="G23" s="238"/>
      <c r="H23" s="239"/>
      <c r="I23" s="4"/>
      <c r="J23" s="237">
        <v>26</v>
      </c>
      <c r="K23" s="238"/>
      <c r="L23" s="239"/>
      <c r="M23" s="4"/>
      <c r="N23" s="237"/>
      <c r="O23" s="239"/>
      <c r="P23" s="237">
        <v>20</v>
      </c>
      <c r="Q23" s="238"/>
      <c r="R23" s="239"/>
      <c r="S23" s="237"/>
      <c r="T23" s="239"/>
      <c r="U23" s="237"/>
      <c r="V23" s="239"/>
      <c r="W23" s="5">
        <v>26</v>
      </c>
      <c r="X23" s="5">
        <f>SUM(C23:W23)</f>
        <v>172</v>
      </c>
      <c r="Y23" s="23"/>
    </row>
    <row r="24" spans="1:25" ht="18.95" customHeight="1" thickBot="1">
      <c r="A24" s="260" t="s">
        <v>76</v>
      </c>
      <c r="B24" s="261"/>
      <c r="C24" s="58">
        <v>0</v>
      </c>
      <c r="D24" s="58">
        <v>0</v>
      </c>
      <c r="E24" s="58">
        <v>96</v>
      </c>
      <c r="F24" s="246">
        <v>0</v>
      </c>
      <c r="G24" s="246"/>
      <c r="H24" s="246"/>
      <c r="I24" s="58">
        <v>0</v>
      </c>
      <c r="J24" s="246">
        <v>26</v>
      </c>
      <c r="K24" s="246"/>
      <c r="L24" s="246"/>
      <c r="M24" s="58">
        <v>0</v>
      </c>
      <c r="N24" s="246">
        <v>0</v>
      </c>
      <c r="O24" s="246"/>
      <c r="P24" s="246">
        <v>20</v>
      </c>
      <c r="Q24" s="246"/>
      <c r="R24" s="246"/>
      <c r="S24" s="246">
        <v>0</v>
      </c>
      <c r="T24" s="246"/>
      <c r="U24" s="246">
        <v>0</v>
      </c>
      <c r="V24" s="246"/>
      <c r="W24" s="6">
        <v>26</v>
      </c>
      <c r="X24" s="6">
        <f>SUM(C24:W24)</f>
        <v>168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1.0416666666666667</v>
      </c>
      <c r="C29" s="10">
        <f t="shared" si="0"/>
        <v>1</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1.0238095238095237</v>
      </c>
      <c r="C39" s="30">
        <v>0.96</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1932</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1933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1934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1935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1251</v>
      </c>
    </row>
    <row r="95" spans="1:25" ht="21" hidden="1" customHeight="1">
      <c r="B95" s="36" t="s">
        <v>1252</v>
      </c>
    </row>
    <row r="96" spans="1:25" ht="21" hidden="1" customHeight="1">
      <c r="B96" s="36"/>
    </row>
    <row r="97" spans="2:2" ht="21" hidden="1" customHeight="1">
      <c r="B97" s="36"/>
    </row>
    <row r="98" spans="2:2" ht="21" hidden="1" customHeight="1">
      <c r="B98" s="36" t="s">
        <v>1253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159CA-FECD-4FE0-A115-B9EF8529E1D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1109</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1110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Diseñar, implementar y mantener los estándares legales en materia de Seguridad y Salud en el Trabajo, a través de campañas, planes, programas y eventos con el fin de contribuir en la promoción y el cuidado de la salud, la seguridad y el bienestar laboral de los servidores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del plan Anual de Seguridad y salud en el Trabajo (Componente de Gestión de las Relaciones Humanas)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1088</v>
      </c>
      <c r="D11" s="121"/>
      <c r="E11" s="168"/>
      <c r="F11" s="169" t="s">
        <v>1115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1114</v>
      </c>
      <c r="D13" s="195"/>
      <c r="E13" s="195"/>
      <c r="F13" s="175"/>
      <c r="G13" s="176"/>
      <c r="H13" s="176"/>
      <c r="I13" s="176"/>
      <c r="J13" s="176"/>
      <c r="K13" s="176"/>
      <c r="L13" s="176"/>
      <c r="M13" s="177"/>
      <c r="N13" s="196" t="s">
        <v>132</v>
      </c>
      <c r="O13" s="197"/>
      <c r="P13" s="197"/>
      <c r="Q13" s="198"/>
      <c r="R13" s="199" t="s">
        <v>1116</v>
      </c>
      <c r="S13" s="200"/>
      <c r="T13" s="201"/>
      <c r="U13" s="202"/>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1092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36</v>
      </c>
      <c r="F23" s="237"/>
      <c r="G23" s="238"/>
      <c r="H23" s="239"/>
      <c r="I23" s="4"/>
      <c r="J23" s="237">
        <v>75</v>
      </c>
      <c r="K23" s="238"/>
      <c r="L23" s="239"/>
      <c r="M23" s="4"/>
      <c r="N23" s="237"/>
      <c r="O23" s="239"/>
      <c r="P23" s="237">
        <v>36</v>
      </c>
      <c r="Q23" s="238"/>
      <c r="R23" s="239"/>
      <c r="S23" s="237"/>
      <c r="T23" s="239"/>
      <c r="U23" s="237"/>
      <c r="V23" s="239"/>
      <c r="W23" s="5">
        <v>45</v>
      </c>
      <c r="X23" s="5">
        <f>SUM(C23:W23)</f>
        <v>192</v>
      </c>
      <c r="Y23" s="23"/>
    </row>
    <row r="24" spans="1:25" ht="18.95" customHeight="1" thickBot="1">
      <c r="A24" s="260" t="s">
        <v>76</v>
      </c>
      <c r="B24" s="261"/>
      <c r="C24" s="58">
        <v>0</v>
      </c>
      <c r="D24" s="58">
        <v>0</v>
      </c>
      <c r="E24" s="58">
        <v>36</v>
      </c>
      <c r="F24" s="246">
        <v>0</v>
      </c>
      <c r="G24" s="246"/>
      <c r="H24" s="246"/>
      <c r="I24" s="58">
        <v>0</v>
      </c>
      <c r="J24" s="246">
        <v>75</v>
      </c>
      <c r="K24" s="246"/>
      <c r="L24" s="246"/>
      <c r="M24" s="58">
        <v>0</v>
      </c>
      <c r="N24" s="246">
        <v>0</v>
      </c>
      <c r="O24" s="246"/>
      <c r="P24" s="246">
        <v>36</v>
      </c>
      <c r="Q24" s="246"/>
      <c r="R24" s="246"/>
      <c r="S24" s="246">
        <v>0</v>
      </c>
      <c r="T24" s="246"/>
      <c r="U24" s="246">
        <v>0</v>
      </c>
      <c r="V24" s="246"/>
      <c r="W24" s="6">
        <v>45</v>
      </c>
      <c r="X24" s="6">
        <f>SUM(C24:W24)</f>
        <v>192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1936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1937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1938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1939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1111</v>
      </c>
    </row>
    <row r="95" spans="1:25" ht="21" hidden="1" customHeight="1">
      <c r="B95" s="36" t="s">
        <v>1112</v>
      </c>
    </row>
    <row r="96" spans="1:25" ht="21" hidden="1" customHeight="1">
      <c r="B96" s="36"/>
    </row>
    <row r="97" spans="2:2" ht="21" hidden="1" customHeight="1">
      <c r="B97" s="36"/>
    </row>
    <row r="98" spans="2:2" ht="21" hidden="1" customHeight="1">
      <c r="B98" s="36" t="s">
        <v>1113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E46D-BD7E-4E58-A942-F134C9DF1CD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252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Tramitar las Peticiones, Quejas, Reclamos, Denuncias y Solicitudes-PQRDS presentadas por los vigilados y grupos de interés.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254</v>
      </c>
      <c r="D11" s="121"/>
      <c r="E11" s="168"/>
      <c r="F11" s="169" t="s">
        <v>256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255</v>
      </c>
      <c r="D13" s="195"/>
      <c r="E13" s="195"/>
      <c r="F13" s="175"/>
      <c r="G13" s="176"/>
      <c r="H13" s="176"/>
      <c r="I13" s="176"/>
      <c r="J13" s="176"/>
      <c r="K13" s="176"/>
      <c r="L13" s="176"/>
      <c r="M13" s="177"/>
      <c r="N13" s="196" t="s">
        <v>132</v>
      </c>
      <c r="O13" s="197"/>
      <c r="P13" s="197"/>
      <c r="Q13" s="198"/>
      <c r="R13" s="199" t="s">
        <v>257</v>
      </c>
      <c r="S13" s="200"/>
      <c r="T13" s="201"/>
      <c r="U13" s="202">
        <v>3</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0.95</v>
      </c>
      <c r="C16" s="229"/>
      <c r="D16" s="305" t="s">
        <v>258</v>
      </c>
      <c r="E16" s="229"/>
      <c r="F16" s="205" t="s">
        <v>246</v>
      </c>
      <c r="G16" s="206"/>
      <c r="H16" s="206"/>
      <c r="I16" s="206"/>
      <c r="J16" s="214" t="s">
        <v>37</v>
      </c>
      <c r="K16" s="214"/>
      <c r="L16" s="214"/>
      <c r="M16" s="214"/>
      <c r="N16" s="215" t="s">
        <v>259</v>
      </c>
      <c r="O16" s="216"/>
      <c r="P16" s="216"/>
      <c r="Q16" s="216"/>
      <c r="R16" s="217"/>
      <c r="S16" s="205" t="s">
        <v>262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738</v>
      </c>
      <c r="F23" s="237"/>
      <c r="G23" s="238"/>
      <c r="H23" s="239"/>
      <c r="I23" s="4"/>
      <c r="J23" s="237">
        <v>13857</v>
      </c>
      <c r="K23" s="238"/>
      <c r="L23" s="239"/>
      <c r="M23" s="4"/>
      <c r="N23" s="237"/>
      <c r="O23" s="239"/>
      <c r="P23" s="237">
        <v>11169</v>
      </c>
      <c r="Q23" s="238"/>
      <c r="R23" s="239"/>
      <c r="S23" s="237"/>
      <c r="T23" s="239"/>
      <c r="U23" s="237"/>
      <c r="V23" s="239"/>
      <c r="W23" s="5">
        <v>9441</v>
      </c>
      <c r="X23" s="5">
        <f>SUM(C23:W23)</f>
        <v>35205</v>
      </c>
      <c r="Y23" s="23"/>
    </row>
    <row r="24" spans="1:25" ht="18.95" customHeight="1" thickBot="1">
      <c r="A24" s="260" t="s">
        <v>76</v>
      </c>
      <c r="B24" s="261"/>
      <c r="C24" s="58"/>
      <c r="D24" s="58"/>
      <c r="E24" s="58">
        <v>7336</v>
      </c>
      <c r="F24" s="246"/>
      <c r="G24" s="246"/>
      <c r="H24" s="246"/>
      <c r="I24" s="58"/>
      <c r="J24" s="246">
        <v>11304</v>
      </c>
      <c r="K24" s="246"/>
      <c r="L24" s="246"/>
      <c r="M24" s="58"/>
      <c r="N24" s="246"/>
      <c r="O24" s="246"/>
      <c r="P24" s="246">
        <v>11763</v>
      </c>
      <c r="Q24" s="246"/>
      <c r="R24" s="246"/>
      <c r="S24" s="246"/>
      <c r="T24" s="246"/>
      <c r="U24" s="246"/>
      <c r="V24" s="246"/>
      <c r="W24" s="6">
        <v>10221</v>
      </c>
      <c r="X24" s="6">
        <f>SUM(C24:W24)</f>
        <v>40624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0.10059978189749182</v>
      </c>
      <c r="C29" s="10">
        <f t="shared" si="0"/>
        <v>1</v>
      </c>
      <c r="D29" s="10" t="str">
        <f t="shared" si="1"/>
        <v xml:space="preserve">80%
</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1.2258492569002124</v>
      </c>
      <c r="C32" s="10">
        <f t="shared" si="0"/>
        <v>1</v>
      </c>
      <c r="D32" s="10" t="str">
        <f t="shared" si="1"/>
        <v xml:space="preserve">80%
</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0.94950267788829379</v>
      </c>
      <c r="C35" s="10">
        <f t="shared" si="0"/>
        <v>1</v>
      </c>
      <c r="D35" s="10" t="str">
        <f t="shared" si="1"/>
        <v xml:space="preserve">80%
</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0.92368652773701199</v>
      </c>
      <c r="C38" s="28">
        <f t="shared" si="0"/>
        <v>1</v>
      </c>
      <c r="D38" s="28" t="str">
        <f t="shared" si="1"/>
        <v xml:space="preserve">80%
</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0.8666059472233163</v>
      </c>
      <c r="C39" s="30">
        <v>0.95</v>
      </c>
      <c r="D39" s="31">
        <f t="shared" ref="D39" si="2">SUM(D27:D38)/12</f>
        <v>0</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1940</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72.75"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1941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303.7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1942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312"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1943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253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09F7-08CF-4FF0-B86D-5FBD9E8A5A7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236</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proyectos de procesos, procedimientos, guías o cualquier otro tipo de documento similar y/o realizar propuestas de ajustes a los existentes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238</v>
      </c>
      <c r="D11" s="121"/>
      <c r="E11" s="168"/>
      <c r="F11" s="169" t="s">
        <v>239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240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5</v>
      </c>
      <c r="G23" s="238"/>
      <c r="H23" s="239"/>
      <c r="I23" s="4"/>
      <c r="J23" s="237"/>
      <c r="K23" s="238"/>
      <c r="L23" s="239"/>
      <c r="M23" s="4"/>
      <c r="N23" s="237">
        <v>5</v>
      </c>
      <c r="O23" s="239"/>
      <c r="P23" s="237"/>
      <c r="Q23" s="238"/>
      <c r="R23" s="239"/>
      <c r="S23" s="237"/>
      <c r="T23" s="239"/>
      <c r="U23" s="237"/>
      <c r="V23" s="239"/>
      <c r="W23" s="5">
        <v>6</v>
      </c>
      <c r="X23" s="5">
        <f>SUM(C23:W23)</f>
        <v>16</v>
      </c>
      <c r="Y23" s="23"/>
    </row>
    <row r="24" spans="1:25" ht="18.95" customHeight="1" thickBot="1">
      <c r="A24" s="260" t="s">
        <v>76</v>
      </c>
      <c r="B24" s="261"/>
      <c r="C24" s="58"/>
      <c r="D24" s="58"/>
      <c r="E24" s="58"/>
      <c r="F24" s="246">
        <v>5</v>
      </c>
      <c r="G24" s="246"/>
      <c r="H24" s="246"/>
      <c r="I24" s="58"/>
      <c r="J24" s="246"/>
      <c r="K24" s="246"/>
      <c r="L24" s="246"/>
      <c r="M24" s="58"/>
      <c r="N24" s="246">
        <v>5</v>
      </c>
      <c r="O24" s="246"/>
      <c r="P24" s="246"/>
      <c r="Q24" s="246"/>
      <c r="R24" s="246"/>
      <c r="S24" s="246"/>
      <c r="T24" s="246"/>
      <c r="U24" s="246"/>
      <c r="V24" s="246"/>
      <c r="W24" s="6">
        <v>6</v>
      </c>
      <c r="X24" s="6">
        <f>SUM(C24:W24)</f>
        <v>16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1944</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1945</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1946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61.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237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CBE85-E39E-4043-BDB1-D5123F5B78B8}">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230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Apoyar la gestión de actos administrativos (Resolución de Incorporación de pruebas y resolución que resuelve recursos de reposición), relacionados con el reintegro de recursos.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232</v>
      </c>
      <c r="D11" s="121"/>
      <c r="E11" s="168"/>
      <c r="F11" s="169" t="s">
        <v>234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233</v>
      </c>
      <c r="D13" s="195"/>
      <c r="E13" s="195"/>
      <c r="F13" s="175"/>
      <c r="G13" s="176"/>
      <c r="H13" s="176"/>
      <c r="I13" s="176"/>
      <c r="J13" s="176"/>
      <c r="K13" s="176"/>
      <c r="L13" s="176"/>
      <c r="M13" s="177"/>
      <c r="N13" s="196" t="s">
        <v>132</v>
      </c>
      <c r="O13" s="197"/>
      <c r="P13" s="197"/>
      <c r="Q13" s="198"/>
      <c r="R13" s="199" t="s">
        <v>235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58</v>
      </c>
      <c r="G23" s="238"/>
      <c r="H23" s="239"/>
      <c r="I23" s="4"/>
      <c r="J23" s="237"/>
      <c r="K23" s="238"/>
      <c r="L23" s="239"/>
      <c r="M23" s="4"/>
      <c r="N23" s="237">
        <v>192</v>
      </c>
      <c r="O23" s="239"/>
      <c r="P23" s="237"/>
      <c r="Q23" s="238"/>
      <c r="R23" s="239"/>
      <c r="S23" s="237"/>
      <c r="T23" s="239"/>
      <c r="U23" s="237"/>
      <c r="V23" s="239"/>
      <c r="W23" s="5">
        <v>280</v>
      </c>
      <c r="X23" s="5">
        <f>SUM(C23:W23)</f>
        <v>530</v>
      </c>
      <c r="Y23" s="23"/>
    </row>
    <row r="24" spans="1:25" ht="18.95" customHeight="1" thickBot="1">
      <c r="A24" s="260" t="s">
        <v>76</v>
      </c>
      <c r="B24" s="261"/>
      <c r="C24" s="58"/>
      <c r="D24" s="58"/>
      <c r="E24" s="58"/>
      <c r="F24" s="246">
        <v>58</v>
      </c>
      <c r="G24" s="246"/>
      <c r="H24" s="246"/>
      <c r="I24" s="58"/>
      <c r="J24" s="246"/>
      <c r="K24" s="246"/>
      <c r="L24" s="246"/>
      <c r="M24" s="58"/>
      <c r="N24" s="246">
        <v>192</v>
      </c>
      <c r="O24" s="246"/>
      <c r="P24" s="246"/>
      <c r="Q24" s="246"/>
      <c r="R24" s="246"/>
      <c r="S24" s="246"/>
      <c r="T24" s="246"/>
      <c r="U24" s="246"/>
      <c r="V24" s="246"/>
      <c r="W24" s="6">
        <v>280</v>
      </c>
      <c r="X24" s="6">
        <f>SUM(C24:W24)</f>
        <v>530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1947</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1948</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1949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231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E7E24-4F73-458E-AB00-9C40D34F744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221</v>
      </c>
      <c r="D7" s="118"/>
      <c r="E7" s="118"/>
      <c r="F7" s="118"/>
      <c r="G7" s="118"/>
      <c r="H7" s="118"/>
      <c r="I7" s="118"/>
      <c r="J7" s="118"/>
      <c r="K7" s="118"/>
      <c r="L7" s="118"/>
      <c r="M7" s="118"/>
      <c r="N7" s="118"/>
      <c r="O7" s="118"/>
      <c r="P7" s="118"/>
      <c r="Q7" s="118"/>
      <c r="R7" s="118"/>
      <c r="S7" s="118"/>
      <c r="T7" s="118"/>
      <c r="U7" s="118"/>
      <c r="V7" s="118"/>
      <c r="W7" s="118"/>
      <c r="X7" s="119"/>
      <c r="Y7" s="23"/>
    </row>
    <row r="8" spans="1:25" ht="63.7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Ajustar las ordenes de reintegro de recursos, acorde con los cambios normativos y de estructura de la Superintendencia,  antes de la ley 1949 de 2019</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226</v>
      </c>
      <c r="D11" s="121"/>
      <c r="E11" s="168"/>
      <c r="F11" s="169" t="s">
        <v>228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227</v>
      </c>
      <c r="D13" s="195"/>
      <c r="E13" s="195"/>
      <c r="F13" s="175"/>
      <c r="G13" s="176"/>
      <c r="H13" s="176"/>
      <c r="I13" s="176"/>
      <c r="J13" s="176"/>
      <c r="K13" s="176"/>
      <c r="L13" s="176"/>
      <c r="M13" s="177"/>
      <c r="N13" s="196" t="s">
        <v>132</v>
      </c>
      <c r="O13" s="197"/>
      <c r="P13" s="197"/>
      <c r="Q13" s="198"/>
      <c r="R13" s="199" t="s">
        <v>229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31</v>
      </c>
      <c r="G23" s="238"/>
      <c r="H23" s="239"/>
      <c r="I23" s="4"/>
      <c r="J23" s="237"/>
      <c r="K23" s="238"/>
      <c r="L23" s="239"/>
      <c r="M23" s="4"/>
      <c r="N23" s="237">
        <v>2</v>
      </c>
      <c r="O23" s="239"/>
      <c r="P23" s="237"/>
      <c r="Q23" s="238"/>
      <c r="R23" s="239"/>
      <c r="S23" s="237"/>
      <c r="T23" s="239"/>
      <c r="U23" s="237"/>
      <c r="V23" s="239"/>
      <c r="W23" s="5">
        <v>34</v>
      </c>
      <c r="X23" s="5">
        <f>SUM(C23:W23)</f>
        <v>67</v>
      </c>
      <c r="Y23" s="23"/>
    </row>
    <row r="24" spans="1:25" ht="18.95" customHeight="1" thickBot="1">
      <c r="A24" s="260" t="s">
        <v>76</v>
      </c>
      <c r="B24" s="261"/>
      <c r="C24" s="58"/>
      <c r="D24" s="58"/>
      <c r="E24" s="58"/>
      <c r="F24" s="246">
        <v>31</v>
      </c>
      <c r="G24" s="246"/>
      <c r="H24" s="246"/>
      <c r="I24" s="58"/>
      <c r="J24" s="246"/>
      <c r="K24" s="246"/>
      <c r="L24" s="246"/>
      <c r="M24" s="58"/>
      <c r="N24" s="246">
        <v>2</v>
      </c>
      <c r="O24" s="246"/>
      <c r="P24" s="246"/>
      <c r="Q24" s="246"/>
      <c r="R24" s="246"/>
      <c r="S24" s="246"/>
      <c r="T24" s="246"/>
      <c r="U24" s="246"/>
      <c r="V24" s="246"/>
      <c r="W24" s="6">
        <v>34</v>
      </c>
      <c r="X24" s="6">
        <f>SUM(C24:W24)</f>
        <v>67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1950</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1951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1952</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1953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225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D045-F339-4687-A5B7-8BD7C24266FE}">
  <dimension ref="A1:K22"/>
  <sheetViews>
    <sheetView tabSelected="1" workbookViewId="0"/>
  </sheetViews>
  <sheetFormatPr baseColWidth="10" defaultColWidth="0" defaultRowHeight="14.25" zeroHeight="1"/>
  <cols>
    <col min="1" max="1" width="3.375" style="65" customWidth="1"/>
    <col min="2" max="2" width="11" style="65" customWidth="1"/>
    <col min="3" max="3" width="62.375" style="78" customWidth="1"/>
    <col min="4" max="4" width="7.125" style="78" customWidth="1"/>
    <col min="5" max="5" width="60.875" style="78" customWidth="1"/>
    <col min="6" max="6" width="6.375" style="65" customWidth="1"/>
    <col min="7" max="7" width="3.375" style="65" customWidth="1"/>
    <col min="8" max="11" width="0" style="65" hidden="1" customWidth="1"/>
    <col min="12" max="16384" width="11" style="65" hidden="1"/>
  </cols>
  <sheetData>
    <row r="1" spans="2:6" ht="15" thickBot="1"/>
    <row r="2" spans="2:6">
      <c r="B2" s="67"/>
      <c r="C2" s="79"/>
      <c r="D2" s="79"/>
      <c r="E2" s="79"/>
      <c r="F2" s="69"/>
    </row>
    <row r="3" spans="2:6" ht="42.75" customHeight="1">
      <c r="B3" s="70"/>
      <c r="C3" s="80"/>
      <c r="D3" s="80"/>
      <c r="E3" s="80"/>
      <c r="F3" s="72"/>
    </row>
    <row r="4" spans="2:6" ht="59.25" customHeight="1">
      <c r="B4" s="70"/>
      <c r="C4" s="287" t="s">
        <v>1997</v>
      </c>
      <c r="D4" s="287"/>
      <c r="E4" s="287"/>
      <c r="F4" s="72"/>
    </row>
    <row r="5" spans="2:6" ht="38.25" customHeight="1" thickBot="1">
      <c r="B5" s="70"/>
      <c r="C5" s="81"/>
      <c r="D5" s="66"/>
      <c r="E5" s="81"/>
      <c r="F5" s="72"/>
    </row>
    <row r="6" spans="2:6" s="66" customFormat="1" ht="28.5" customHeight="1" thickTop="1" thickBot="1">
      <c r="B6" s="76"/>
      <c r="C6" s="317" t="s">
        <v>515</v>
      </c>
      <c r="E6" s="317" t="s">
        <v>863</v>
      </c>
      <c r="F6" s="77"/>
    </row>
    <row r="7" spans="2:6" s="66" customFormat="1" ht="9" customHeight="1" thickTop="1" thickBot="1">
      <c r="B7" s="76"/>
      <c r="C7" s="82"/>
      <c r="F7" s="77"/>
    </row>
    <row r="8" spans="2:6" s="66" customFormat="1" ht="28.5" customHeight="1" thickTop="1" thickBot="1">
      <c r="B8" s="76"/>
      <c r="C8" s="317" t="s">
        <v>677</v>
      </c>
      <c r="E8" s="317" t="s">
        <v>952</v>
      </c>
      <c r="F8" s="77"/>
    </row>
    <row r="9" spans="2:6" s="66" customFormat="1" ht="10.5" customHeight="1" thickTop="1" thickBot="1">
      <c r="B9" s="76"/>
      <c r="C9" s="83"/>
      <c r="E9" s="83"/>
      <c r="F9" s="77"/>
    </row>
    <row r="10" spans="2:6" s="66" customFormat="1" ht="28.5" customHeight="1" thickTop="1" thickBot="1">
      <c r="B10" s="76"/>
      <c r="C10" s="317" t="s">
        <v>330</v>
      </c>
      <c r="E10" s="317" t="s">
        <v>774</v>
      </c>
      <c r="F10" s="77"/>
    </row>
    <row r="11" spans="2:6" s="66" customFormat="1" ht="10.5" customHeight="1" thickTop="1" thickBot="1">
      <c r="B11" s="76"/>
      <c r="C11" s="82"/>
      <c r="E11" s="83"/>
      <c r="F11" s="77"/>
    </row>
    <row r="12" spans="2:6" s="66" customFormat="1" ht="28.5" customHeight="1" thickTop="1" thickBot="1">
      <c r="B12" s="76"/>
      <c r="C12" s="317" t="s">
        <v>203</v>
      </c>
      <c r="E12" s="317" t="s">
        <v>1372</v>
      </c>
      <c r="F12" s="77"/>
    </row>
    <row r="13" spans="2:6" s="66" customFormat="1" ht="8.25" customHeight="1" thickTop="1" thickBot="1">
      <c r="B13" s="76"/>
      <c r="C13" s="83"/>
      <c r="E13" s="83"/>
      <c r="F13" s="77"/>
    </row>
    <row r="14" spans="2:6" s="66" customFormat="1" ht="28.5" customHeight="1" thickTop="1" thickBot="1">
      <c r="B14" s="76"/>
      <c r="C14" s="317" t="s">
        <v>445</v>
      </c>
      <c r="E14" s="317" t="s">
        <v>636</v>
      </c>
      <c r="F14" s="77"/>
    </row>
    <row r="15" spans="2:6" s="66" customFormat="1" ht="9" customHeight="1" thickTop="1" thickBot="1">
      <c r="B15" s="76"/>
      <c r="C15" s="83"/>
      <c r="E15" s="83"/>
      <c r="F15" s="77"/>
    </row>
    <row r="16" spans="2:6" s="66" customFormat="1" ht="28.5" customHeight="1" thickTop="1" thickBot="1">
      <c r="B16" s="76"/>
      <c r="C16" s="317" t="s">
        <v>336</v>
      </c>
      <c r="E16" s="317" t="s">
        <v>1139</v>
      </c>
      <c r="F16" s="77"/>
    </row>
    <row r="17" spans="2:6" s="66" customFormat="1" ht="10.5" customHeight="1" thickTop="1" thickBot="1">
      <c r="B17" s="76"/>
      <c r="C17" s="83"/>
      <c r="E17" s="83"/>
      <c r="F17" s="77"/>
    </row>
    <row r="18" spans="2:6" s="66" customFormat="1" ht="28.5" customHeight="1" thickTop="1" thickBot="1">
      <c r="B18" s="76"/>
      <c r="C18" s="317" t="s">
        <v>354</v>
      </c>
      <c r="E18" s="317" t="s">
        <v>137</v>
      </c>
      <c r="F18" s="77"/>
    </row>
    <row r="19" spans="2:6" s="66" customFormat="1" ht="7.5" customHeight="1" thickTop="1">
      <c r="B19" s="76"/>
      <c r="C19" s="83"/>
      <c r="F19" s="77"/>
    </row>
    <row r="20" spans="2:6">
      <c r="B20" s="70"/>
      <c r="C20" s="84"/>
      <c r="D20" s="84"/>
      <c r="E20" s="84"/>
      <c r="F20" s="72"/>
    </row>
    <row r="21" spans="2:6" ht="15" thickBot="1">
      <c r="B21" s="73"/>
      <c r="C21" s="85"/>
      <c r="D21" s="85"/>
      <c r="E21" s="85"/>
      <c r="F21" s="75"/>
    </row>
    <row r="22" spans="2:6" ht="21.75" customHeight="1"/>
  </sheetData>
  <sortState xmlns:xlrd2="http://schemas.microsoft.com/office/spreadsheetml/2017/richdata2" ref="C6:C19">
    <sortCondition ref="C4:C19"/>
  </sortState>
  <mergeCells count="1">
    <mergeCell ref="C4:E4"/>
  </mergeCells>
  <hyperlinks>
    <hyperlink ref="C6" location="DIA!A1" tooltip="Delegatura de Investigaciones Administrativas" display="Delegatura de Investigaciones Administrativas" xr:uid="{280D4BE4-0150-4B08-9E38-3980C7FB2B81}"/>
    <hyperlink ref="C8" location="DFJYC!A1" tooltip="Delegatura Función Jurisdiccional y de Conciliación" display="Delegatura Función Jurisdiccional y de Conciliación" xr:uid="{FA3F9BC2-4030-4342-9E6D-A3D4A7BDADA8}"/>
    <hyperlink ref="C16" location="DPSS!A1" tooltip="Delegatura para Prestadores de Servicios de Salud" display="Delegatura para Prestadores de Servicios de Salud" xr:uid="{3B803FC4-EB48-4583-B347-38A796858966}"/>
    <hyperlink ref="C10" location="DEAS!A1" tooltip="Delegatura para Entidades de Aseguramiento en Salud " display="Delegatura para Entidades de Aseguramiento en Salud " xr:uid="{8AD65089-ADF9-4484-85DC-6049EED5F618}"/>
    <hyperlink ref="C12" location="DETGRAT!A1" tooltip="Delegatura para Entidades Territoriales y Generadores y Recaudadores y Administradores de Recursos del SGSSS " display="Delegatura para Entidades Territoriales y Generadores y Recaudadores y Administradores de Recursos del SGSSS " xr:uid="{A38F1488-27F7-4BB4-BB36-C1C6E4C1AFE0}"/>
    <hyperlink ref="C14" location="DPU!A1" tooltip="Delegatura para la Protección al Usuario" display="Delegatura para la Protección al Usuario" xr:uid="{CDC1399D-EC85-430A-B2AC-726DC9196627}"/>
    <hyperlink ref="C18" location="DID!A1" tooltip="Dirección Innovación y Desarrollo " display="Dirección Innovación y Desarrollo " xr:uid="{BF4898C4-6D25-46F4-84F4-25DD5BB00ACE}"/>
    <hyperlink ref="E6" location="DJ!A1" tooltip="Dirección Juridica" display="Dirección Juridica" xr:uid="{6467B57B-8ADC-4235-B67E-E48853C44E92}"/>
    <hyperlink ref="E8" location="OAC!A1" tooltip="Oficina Asesora de Comunicaciones" display="Oficina Asesora de Comunicaciones" xr:uid="{3EF8F9C8-211F-4C4C-9F84-C06ECEAA6CAF}"/>
    <hyperlink ref="E10" location="OAP!A1" tooltip="Oficina Asesora de Planeación" display="Oficina Asesora de Planeación" xr:uid="{9C4CF347-E5DB-44DB-A40D-69E634674635}"/>
    <hyperlink ref="E12" location="CI!A1" tooltip="Oficina de Control Interno" display="Oficina de Control Interno" xr:uid="{0F6ECA84-07CB-47B6-A577-FFDE1C4E96F7}"/>
    <hyperlink ref="E14" location="OL!A1" tooltip="Oficina de Liquidaciones" display="Oficina de Liquidaciones" xr:uid="{D07C8E20-5459-47B3-B480-C24BFC752F06}"/>
    <hyperlink ref="E16" location="SG!A1" tooltip="Secretaria General" display="Secretaria General" xr:uid="{88D4FCF3-C280-4EED-918E-11F99A3ECC3D}"/>
    <hyperlink ref="E18" location="OCDI!A1" tooltip="Secretaría General - Oficina de Control Disciplinario Interno " display="Secretaría General - Oficina de Control Disciplinario Interno " xr:uid="{D3FD101D-E3A4-4AE2-A337-D85746D4C256}"/>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3F760-8C9B-419E-8F17-17A6F002571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1347</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mesas de trabajo orientadoras  con la áreas de mayor ocurrencia de conductas disciplinables y difundir mediante correo institucional de tips informativos en desarrollo de la función preventiva del proceso disciplinario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1349</v>
      </c>
      <c r="D11" s="121"/>
      <c r="E11" s="168"/>
      <c r="F11" s="169" t="s">
        <v>1350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1351</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841</v>
      </c>
      <c r="G16" s="206"/>
      <c r="H16" s="206"/>
      <c r="I16" s="206"/>
      <c r="J16" s="214" t="s">
        <v>37</v>
      </c>
      <c r="K16" s="214"/>
      <c r="L16" s="214"/>
      <c r="M16" s="214"/>
      <c r="N16" s="215" t="s">
        <v>136</v>
      </c>
      <c r="O16" s="216"/>
      <c r="P16" s="216"/>
      <c r="Q16" s="216"/>
      <c r="R16" s="217"/>
      <c r="S16" s="205" t="s">
        <v>137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v>1</v>
      </c>
      <c r="G23" s="238"/>
      <c r="H23" s="239"/>
      <c r="I23" s="4">
        <v>1</v>
      </c>
      <c r="J23" s="237"/>
      <c r="K23" s="238"/>
      <c r="L23" s="239"/>
      <c r="M23" s="4">
        <v>1</v>
      </c>
      <c r="N23" s="237">
        <v>1</v>
      </c>
      <c r="O23" s="239"/>
      <c r="P23" s="237">
        <v>1</v>
      </c>
      <c r="Q23" s="238"/>
      <c r="R23" s="239"/>
      <c r="S23" s="237">
        <v>1</v>
      </c>
      <c r="T23" s="239"/>
      <c r="U23" s="237"/>
      <c r="V23" s="239"/>
      <c r="W23" s="5"/>
      <c r="X23" s="5">
        <f>SUM(C23:W23)</f>
        <v>8</v>
      </c>
      <c r="Y23" s="23"/>
    </row>
    <row r="24" spans="1:25" ht="18.95" customHeight="1" thickBot="1">
      <c r="A24" s="260" t="s">
        <v>76</v>
      </c>
      <c r="B24" s="261"/>
      <c r="C24" s="37"/>
      <c r="D24" s="37"/>
      <c r="E24" s="37">
        <v>2</v>
      </c>
      <c r="F24" s="246">
        <v>1</v>
      </c>
      <c r="G24" s="246"/>
      <c r="H24" s="246"/>
      <c r="I24" s="37">
        <v>1</v>
      </c>
      <c r="J24" s="246"/>
      <c r="K24" s="246"/>
      <c r="L24" s="246"/>
      <c r="M24" s="37">
        <v>1</v>
      </c>
      <c r="N24" s="246">
        <v>1</v>
      </c>
      <c r="O24" s="246"/>
      <c r="P24" s="246">
        <v>1</v>
      </c>
      <c r="Q24" s="246"/>
      <c r="R24" s="246"/>
      <c r="S24" s="246">
        <v>1</v>
      </c>
      <c r="T24" s="246"/>
      <c r="U24" s="246"/>
      <c r="V24" s="246"/>
      <c r="W24" s="6"/>
      <c r="X24" s="6">
        <f>SUM(C24:W24)</f>
        <v>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1</v>
      </c>
      <c r="C31" s="10">
        <f t="shared" si="0"/>
        <v>1</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t="s">
        <v>1386</v>
      </c>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t="s">
        <v>1387</v>
      </c>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t="s">
        <v>1388</v>
      </c>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t="s">
        <v>1389</v>
      </c>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t="s">
        <v>1390</v>
      </c>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t="s">
        <v>1391</v>
      </c>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t="s">
        <v>1392</v>
      </c>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142</v>
      </c>
    </row>
    <row r="95" spans="1:25" ht="21" hidden="1" customHeight="1">
      <c r="B95" s="36" t="s">
        <v>143</v>
      </c>
    </row>
    <row r="96" spans="1:25" ht="21" hidden="1" customHeight="1">
      <c r="B96" s="36"/>
    </row>
    <row r="97" spans="2:2" ht="21" hidden="1" customHeight="1">
      <c r="B97" s="36"/>
    </row>
    <row r="98" spans="2:2" ht="21" hidden="1" customHeight="1">
      <c r="B98" s="36" t="s">
        <v>1348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AF89E-1669-4103-8DBB-72FB3E8A62B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241</v>
      </c>
      <c r="D7" s="118"/>
      <c r="E7" s="118"/>
      <c r="F7" s="118"/>
      <c r="G7" s="118"/>
      <c r="H7" s="118"/>
      <c r="I7" s="118"/>
      <c r="J7" s="118"/>
      <c r="K7" s="118"/>
      <c r="L7" s="118"/>
      <c r="M7" s="118"/>
      <c r="N7" s="118"/>
      <c r="O7" s="118"/>
      <c r="P7" s="118"/>
      <c r="Q7" s="118"/>
      <c r="R7" s="118"/>
      <c r="S7" s="118"/>
      <c r="T7" s="118"/>
      <c r="U7" s="118"/>
      <c r="V7" s="118"/>
      <c r="W7" s="118"/>
      <c r="X7" s="119"/>
      <c r="Y7" s="23"/>
    </row>
    <row r="8" spans="1:25" ht="68.2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Capacitación y Asistencia Técnica en Inspección y Vigilancia a Entidades Territoriales con respecto a su competencia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243</v>
      </c>
      <c r="D11" s="121"/>
      <c r="E11" s="168"/>
      <c r="F11" s="169" t="s">
        <v>244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245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1</v>
      </c>
      <c r="K23" s="238"/>
      <c r="L23" s="239"/>
      <c r="M23" s="4"/>
      <c r="N23" s="237"/>
      <c r="O23" s="239"/>
      <c r="P23" s="237">
        <v>0</v>
      </c>
      <c r="Q23" s="238"/>
      <c r="R23" s="239"/>
      <c r="S23" s="237"/>
      <c r="T23" s="239"/>
      <c r="U23" s="237"/>
      <c r="V23" s="239"/>
      <c r="W23" s="5">
        <v>25</v>
      </c>
      <c r="X23" s="5">
        <f>SUM(C23:W23)</f>
        <v>28</v>
      </c>
      <c r="Y23" s="23"/>
    </row>
    <row r="24" spans="1:25" ht="18.95" customHeight="1" thickBot="1">
      <c r="A24" s="260" t="s">
        <v>76</v>
      </c>
      <c r="B24" s="261"/>
      <c r="C24" s="58"/>
      <c r="D24" s="58"/>
      <c r="E24" s="58">
        <v>9</v>
      </c>
      <c r="F24" s="246"/>
      <c r="G24" s="246"/>
      <c r="H24" s="246"/>
      <c r="I24" s="58"/>
      <c r="J24" s="246">
        <v>9</v>
      </c>
      <c r="K24" s="246"/>
      <c r="L24" s="246"/>
      <c r="M24" s="58"/>
      <c r="N24" s="246"/>
      <c r="O24" s="246"/>
      <c r="P24" s="246">
        <v>9</v>
      </c>
      <c r="Q24" s="246"/>
      <c r="R24" s="246"/>
      <c r="S24" s="246"/>
      <c r="T24" s="246"/>
      <c r="U24" s="246"/>
      <c r="V24" s="246"/>
      <c r="W24" s="6">
        <v>1</v>
      </c>
      <c r="X24" s="6">
        <f>SUM(C24:W24)</f>
        <v>28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0.22222222222222221</v>
      </c>
      <c r="C29" s="10">
        <f t="shared" si="0"/>
        <v>1</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0.1111111111111111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25</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1954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1955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44.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1956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1957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6.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242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7FDD2-6990-43E8-B2E4-B7C240B5005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263</v>
      </c>
      <c r="D7" s="118"/>
      <c r="E7" s="118"/>
      <c r="F7" s="118"/>
      <c r="G7" s="118"/>
      <c r="H7" s="118"/>
      <c r="I7" s="118"/>
      <c r="J7" s="118"/>
      <c r="K7" s="118"/>
      <c r="L7" s="118"/>
      <c r="M7" s="118"/>
      <c r="N7" s="118"/>
      <c r="O7" s="118"/>
      <c r="P7" s="118"/>
      <c r="Q7" s="118"/>
      <c r="R7" s="118"/>
      <c r="S7" s="118"/>
      <c r="T7" s="118"/>
      <c r="U7" s="118"/>
      <c r="V7" s="118"/>
      <c r="W7" s="118"/>
      <c r="X7" s="119"/>
      <c r="Y7" s="23"/>
    </row>
    <row r="8" spans="1:25" ht="68.2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Verificar y analizar la calidad y oportunidad del reporte de información de los sujetos vigilados obligados a reportar.</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265</v>
      </c>
      <c r="D11" s="121"/>
      <c r="E11" s="168"/>
      <c r="F11" s="169" t="s">
        <v>266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267</v>
      </c>
      <c r="S13" s="200"/>
      <c r="T13" s="201"/>
      <c r="U13" s="202">
        <v>3</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262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0</v>
      </c>
      <c r="F23" s="237"/>
      <c r="G23" s="238"/>
      <c r="H23" s="239"/>
      <c r="I23" s="4"/>
      <c r="J23" s="237">
        <v>2</v>
      </c>
      <c r="K23" s="238"/>
      <c r="L23" s="239"/>
      <c r="M23" s="4"/>
      <c r="N23" s="237"/>
      <c r="O23" s="239"/>
      <c r="P23" s="237">
        <v>0</v>
      </c>
      <c r="Q23" s="238"/>
      <c r="R23" s="239"/>
      <c r="S23" s="237"/>
      <c r="T23" s="239"/>
      <c r="U23" s="237"/>
      <c r="V23" s="239"/>
      <c r="W23" s="5">
        <v>4</v>
      </c>
      <c r="X23" s="5">
        <f>SUM(C23:W23)</f>
        <v>6</v>
      </c>
      <c r="Y23" s="23"/>
    </row>
    <row r="24" spans="1:25" ht="18.95" customHeight="1" thickBot="1">
      <c r="A24" s="260" t="s">
        <v>76</v>
      </c>
      <c r="B24" s="261"/>
      <c r="C24" s="58"/>
      <c r="D24" s="58"/>
      <c r="E24" s="58">
        <v>2</v>
      </c>
      <c r="F24" s="246"/>
      <c r="G24" s="246"/>
      <c r="H24" s="246"/>
      <c r="I24" s="58"/>
      <c r="J24" s="246">
        <v>2</v>
      </c>
      <c r="K24" s="246"/>
      <c r="L24" s="246"/>
      <c r="M24" s="58"/>
      <c r="N24" s="246"/>
      <c r="O24" s="246"/>
      <c r="P24" s="246">
        <v>1</v>
      </c>
      <c r="Q24" s="246"/>
      <c r="R24" s="246"/>
      <c r="S24" s="246"/>
      <c r="T24" s="246"/>
      <c r="U24" s="246"/>
      <c r="V24" s="246"/>
      <c r="W24" s="6">
        <v>1</v>
      </c>
      <c r="X24" s="6">
        <f>SUM(C24:W24)</f>
        <v>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4</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1958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1959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1960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1961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264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0D5BF-9580-45CB-960E-EDB1991D39A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277</v>
      </c>
      <c r="D7" s="118"/>
      <c r="E7" s="118"/>
      <c r="F7" s="118"/>
      <c r="G7" s="118"/>
      <c r="H7" s="118"/>
      <c r="I7" s="118"/>
      <c r="J7" s="118"/>
      <c r="K7" s="118"/>
      <c r="L7" s="118"/>
      <c r="M7" s="118"/>
      <c r="N7" s="118"/>
      <c r="O7" s="118"/>
      <c r="P7" s="118"/>
      <c r="Q7" s="118"/>
      <c r="R7" s="118"/>
      <c r="S7" s="118"/>
      <c r="T7" s="118"/>
      <c r="U7" s="118"/>
      <c r="V7" s="118"/>
      <c r="W7" s="118"/>
      <c r="X7" s="119"/>
      <c r="Y7" s="23"/>
    </row>
    <row r="8" spans="1:25" ht="66.7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mesas de apropiación y aplicabilidad del Sistema Integrado de Gestión al interior de la Dependencia.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279</v>
      </c>
      <c r="D11" s="121"/>
      <c r="E11" s="168"/>
      <c r="F11" s="169" t="s">
        <v>280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281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1</v>
      </c>
      <c r="G23" s="238"/>
      <c r="H23" s="239"/>
      <c r="I23" s="4"/>
      <c r="J23" s="237"/>
      <c r="K23" s="238"/>
      <c r="L23" s="239"/>
      <c r="M23" s="4"/>
      <c r="N23" s="237">
        <v>3</v>
      </c>
      <c r="O23" s="239"/>
      <c r="P23" s="237"/>
      <c r="Q23" s="238"/>
      <c r="R23" s="239"/>
      <c r="S23" s="237"/>
      <c r="T23" s="239"/>
      <c r="U23" s="237"/>
      <c r="V23" s="239"/>
      <c r="W23" s="5">
        <v>2</v>
      </c>
      <c r="X23" s="5">
        <f>SUM(C23:W23)</f>
        <v>6</v>
      </c>
      <c r="Y23" s="23"/>
    </row>
    <row r="24" spans="1:25" ht="18.95" customHeight="1" thickBot="1">
      <c r="A24" s="260" t="s">
        <v>76</v>
      </c>
      <c r="B24" s="261"/>
      <c r="C24" s="58"/>
      <c r="D24" s="58"/>
      <c r="E24" s="58"/>
      <c r="F24" s="246">
        <v>2</v>
      </c>
      <c r="G24" s="246"/>
      <c r="H24" s="246"/>
      <c r="I24" s="58"/>
      <c r="J24" s="246"/>
      <c r="K24" s="246"/>
      <c r="L24" s="246"/>
      <c r="M24" s="58"/>
      <c r="N24" s="246">
        <v>2</v>
      </c>
      <c r="O24" s="246"/>
      <c r="P24" s="246"/>
      <c r="Q24" s="246"/>
      <c r="R24" s="246"/>
      <c r="S24" s="246"/>
      <c r="T24" s="246"/>
      <c r="U24" s="246"/>
      <c r="V24" s="246"/>
      <c r="W24" s="6">
        <v>2</v>
      </c>
      <c r="X24" s="6">
        <f>SUM(C24:W24)</f>
        <v>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0.5</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1.5</v>
      </c>
      <c r="C34" s="10">
        <f t="shared" si="0"/>
        <v>1</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1962</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1963</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1964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52.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278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5D0D-BF8F-449E-A00A-404EAF2BFE7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268</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Resolver o gestionar las solicitudes de los vigilados en cuanto a la gestión de sus trámites.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270</v>
      </c>
      <c r="D11" s="121"/>
      <c r="E11" s="168"/>
      <c r="F11" s="169" t="s">
        <v>272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271</v>
      </c>
      <c r="D13" s="195"/>
      <c r="E13" s="195"/>
      <c r="F13" s="175"/>
      <c r="G13" s="176"/>
      <c r="H13" s="176"/>
      <c r="I13" s="176"/>
      <c r="J13" s="176"/>
      <c r="K13" s="176"/>
      <c r="L13" s="176"/>
      <c r="M13" s="177"/>
      <c r="N13" s="196" t="s">
        <v>132</v>
      </c>
      <c r="O13" s="197"/>
      <c r="P13" s="197"/>
      <c r="Q13" s="198"/>
      <c r="R13" s="199" t="s">
        <v>273</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202</v>
      </c>
      <c r="G16" s="206"/>
      <c r="H16" s="206"/>
      <c r="I16" s="206"/>
      <c r="J16" s="214" t="s">
        <v>37</v>
      </c>
      <c r="K16" s="214"/>
      <c r="L16" s="214"/>
      <c r="M16" s="214"/>
      <c r="N16" s="215" t="s">
        <v>136</v>
      </c>
      <c r="O16" s="216"/>
      <c r="P16" s="216"/>
      <c r="Q16" s="216"/>
      <c r="R16" s="217"/>
      <c r="S16" s="205" t="s">
        <v>274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24</v>
      </c>
      <c r="G23" s="238"/>
      <c r="H23" s="239"/>
      <c r="I23" s="4"/>
      <c r="J23" s="237"/>
      <c r="K23" s="238"/>
      <c r="L23" s="239"/>
      <c r="M23" s="4"/>
      <c r="N23" s="237">
        <v>14</v>
      </c>
      <c r="O23" s="239"/>
      <c r="P23" s="237"/>
      <c r="Q23" s="238"/>
      <c r="R23" s="239"/>
      <c r="S23" s="237"/>
      <c r="T23" s="239"/>
      <c r="U23" s="237"/>
      <c r="V23" s="239"/>
      <c r="W23" s="5">
        <v>1</v>
      </c>
      <c r="X23" s="5">
        <f>SUM(C23:W23)</f>
        <v>39</v>
      </c>
      <c r="Y23" s="23"/>
    </row>
    <row r="24" spans="1:25" ht="18.95" customHeight="1" thickBot="1">
      <c r="A24" s="260" t="s">
        <v>76</v>
      </c>
      <c r="B24" s="261"/>
      <c r="C24" s="58"/>
      <c r="D24" s="58"/>
      <c r="E24" s="58"/>
      <c r="F24" s="246">
        <v>24</v>
      </c>
      <c r="G24" s="246"/>
      <c r="H24" s="246"/>
      <c r="I24" s="58"/>
      <c r="J24" s="246"/>
      <c r="K24" s="246"/>
      <c r="L24" s="246"/>
      <c r="M24" s="58"/>
      <c r="N24" s="246">
        <v>14</v>
      </c>
      <c r="O24" s="246"/>
      <c r="P24" s="246"/>
      <c r="Q24" s="246"/>
      <c r="R24" s="246"/>
      <c r="S24" s="246"/>
      <c r="T24" s="246"/>
      <c r="U24" s="246"/>
      <c r="V24" s="246"/>
      <c r="W24" s="6">
        <v>1</v>
      </c>
      <c r="X24" s="6">
        <f>SUM(C24:W24)</f>
        <v>39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272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269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8AEB0-AB90-49E7-9325-01346B101B6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268</v>
      </c>
      <c r="D7" s="118"/>
      <c r="E7" s="118"/>
      <c r="F7" s="118"/>
      <c r="G7" s="118"/>
      <c r="H7" s="118"/>
      <c r="I7" s="118"/>
      <c r="J7" s="118"/>
      <c r="K7" s="118"/>
      <c r="L7" s="118"/>
      <c r="M7" s="118"/>
      <c r="N7" s="118"/>
      <c r="O7" s="118"/>
      <c r="P7" s="118"/>
      <c r="Q7" s="118"/>
      <c r="R7" s="118"/>
      <c r="S7" s="118"/>
      <c r="T7" s="118"/>
      <c r="U7" s="118"/>
      <c r="V7" s="118"/>
      <c r="W7" s="118"/>
      <c r="X7" s="119"/>
      <c r="Y7" s="23"/>
    </row>
    <row r="8" spans="1:25" ht="66.7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Tramitar las peticiones, quejas, reclamos, denuncias y solicitudes PQRDS presentadas por los vigilados y grupos de interes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270</v>
      </c>
      <c r="D11" s="121"/>
      <c r="E11" s="168"/>
      <c r="F11" s="169" t="s">
        <v>272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271</v>
      </c>
      <c r="D13" s="195"/>
      <c r="E13" s="195"/>
      <c r="F13" s="175"/>
      <c r="G13" s="176"/>
      <c r="H13" s="176"/>
      <c r="I13" s="176"/>
      <c r="J13" s="176"/>
      <c r="K13" s="176"/>
      <c r="L13" s="176"/>
      <c r="M13" s="177"/>
      <c r="N13" s="196" t="s">
        <v>132</v>
      </c>
      <c r="O13" s="197"/>
      <c r="P13" s="197"/>
      <c r="Q13" s="198"/>
      <c r="R13" s="199" t="s">
        <v>276</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202</v>
      </c>
      <c r="G16" s="206"/>
      <c r="H16" s="206"/>
      <c r="I16" s="206"/>
      <c r="J16" s="214" t="s">
        <v>37</v>
      </c>
      <c r="K16" s="214"/>
      <c r="L16" s="214"/>
      <c r="M16" s="214"/>
      <c r="N16" s="215" t="s">
        <v>136</v>
      </c>
      <c r="O16" s="216"/>
      <c r="P16" s="216"/>
      <c r="Q16" s="216"/>
      <c r="R16" s="217"/>
      <c r="S16" s="205" t="s">
        <v>274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24</v>
      </c>
      <c r="G23" s="238"/>
      <c r="H23" s="239"/>
      <c r="I23" s="4"/>
      <c r="J23" s="237"/>
      <c r="K23" s="238"/>
      <c r="L23" s="239"/>
      <c r="M23" s="4"/>
      <c r="N23" s="237">
        <v>14</v>
      </c>
      <c r="O23" s="239"/>
      <c r="P23" s="237"/>
      <c r="Q23" s="238"/>
      <c r="R23" s="239"/>
      <c r="S23" s="237"/>
      <c r="T23" s="239"/>
      <c r="U23" s="237"/>
      <c r="V23" s="239"/>
      <c r="W23" s="5">
        <v>1</v>
      </c>
      <c r="X23" s="5">
        <f>SUM(C23:W23)</f>
        <v>39</v>
      </c>
      <c r="Y23" s="23"/>
    </row>
    <row r="24" spans="1:25" ht="18.95" customHeight="1" thickBot="1">
      <c r="A24" s="260" t="s">
        <v>76</v>
      </c>
      <c r="B24" s="261"/>
      <c r="C24" s="58"/>
      <c r="D24" s="58"/>
      <c r="E24" s="58"/>
      <c r="F24" s="246">
        <v>24</v>
      </c>
      <c r="G24" s="246"/>
      <c r="H24" s="246"/>
      <c r="I24" s="58"/>
      <c r="J24" s="246"/>
      <c r="K24" s="246"/>
      <c r="L24" s="246"/>
      <c r="M24" s="58"/>
      <c r="N24" s="246">
        <v>14</v>
      </c>
      <c r="O24" s="246"/>
      <c r="P24" s="246"/>
      <c r="Q24" s="246"/>
      <c r="R24" s="246"/>
      <c r="S24" s="246"/>
      <c r="T24" s="246"/>
      <c r="U24" s="246"/>
      <c r="V24" s="246"/>
      <c r="W24" s="6">
        <v>1</v>
      </c>
      <c r="X24" s="6">
        <f>SUM(C24:W24)</f>
        <v>39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1965</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1966</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1967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275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583FF-FB66-440E-93EE-1DA4823AFF3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282</v>
      </c>
      <c r="D7" s="118"/>
      <c r="E7" s="118"/>
      <c r="F7" s="118"/>
      <c r="G7" s="118"/>
      <c r="H7" s="118"/>
      <c r="I7" s="118"/>
      <c r="J7" s="118"/>
      <c r="K7" s="118"/>
      <c r="L7" s="118"/>
      <c r="M7" s="118"/>
      <c r="N7" s="118"/>
      <c r="O7" s="118"/>
      <c r="P7" s="118"/>
      <c r="Q7" s="118"/>
      <c r="R7" s="118"/>
      <c r="S7" s="118"/>
      <c r="T7" s="118"/>
      <c r="U7" s="118"/>
      <c r="V7" s="118"/>
      <c r="W7" s="118"/>
      <c r="X7" s="119"/>
      <c r="Y7" s="23"/>
    </row>
    <row r="8" spans="1:25" ht="66"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entidades territoriales respecto del cumplimiento de sus funciones y competencias en la vigencia anterior.</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284</v>
      </c>
      <c r="D11" s="121"/>
      <c r="E11" s="168"/>
      <c r="F11" s="169" t="s">
        <v>285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287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288</v>
      </c>
      <c r="B16" s="228">
        <v>1</v>
      </c>
      <c r="C16" s="229"/>
      <c r="D16" s="228">
        <v>0.9</v>
      </c>
      <c r="E16" s="229"/>
      <c r="F16" s="205" t="s">
        <v>135</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20</v>
      </c>
      <c r="N23" s="237"/>
      <c r="O23" s="239"/>
      <c r="P23" s="237"/>
      <c r="Q23" s="238"/>
      <c r="R23" s="239"/>
      <c r="S23" s="237"/>
      <c r="T23" s="239"/>
      <c r="U23" s="237"/>
      <c r="V23" s="239"/>
      <c r="W23" s="5">
        <v>20</v>
      </c>
      <c r="X23" s="5">
        <v>20</v>
      </c>
      <c r="Y23" s="23"/>
    </row>
    <row r="24" spans="1:25" ht="18.95" customHeight="1" thickBot="1">
      <c r="A24" s="260" t="s">
        <v>76</v>
      </c>
      <c r="B24" s="261"/>
      <c r="C24" s="58" t="s">
        <v>289</v>
      </c>
      <c r="D24" s="58" t="s">
        <v>289</v>
      </c>
      <c r="E24" s="58" t="s">
        <v>289</v>
      </c>
      <c r="F24" s="246"/>
      <c r="G24" s="246"/>
      <c r="H24" s="246"/>
      <c r="I24" s="58" t="s">
        <v>289</v>
      </c>
      <c r="J24" s="246" t="s">
        <v>289</v>
      </c>
      <c r="K24" s="246"/>
      <c r="L24" s="246"/>
      <c r="M24" s="58">
        <v>20</v>
      </c>
      <c r="N24" s="246"/>
      <c r="O24" s="246"/>
      <c r="P24" s="246" t="s">
        <v>289</v>
      </c>
      <c r="Q24" s="246"/>
      <c r="R24" s="246"/>
      <c r="S24" s="246" t="s">
        <v>289</v>
      </c>
      <c r="T24" s="246"/>
      <c r="U24" s="246" t="s">
        <v>289</v>
      </c>
      <c r="V24" s="246"/>
      <c r="W24" s="6">
        <v>20</v>
      </c>
      <c r="X24" s="6">
        <v>20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1968</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1969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48.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283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19A06-1D74-4FBC-805F-0A32619C67D3}">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290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Generar instrumentos para mejorar acciones de Inspección y Vigilancia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292</v>
      </c>
      <c r="D11" s="121"/>
      <c r="E11" s="168"/>
      <c r="F11" s="169" t="s">
        <v>293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294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2</v>
      </c>
      <c r="G23" s="238"/>
      <c r="H23" s="239"/>
      <c r="I23" s="4"/>
      <c r="J23" s="237"/>
      <c r="K23" s="238"/>
      <c r="L23" s="239"/>
      <c r="M23" s="4"/>
      <c r="N23" s="237">
        <v>2</v>
      </c>
      <c r="O23" s="239"/>
      <c r="P23" s="237"/>
      <c r="Q23" s="238"/>
      <c r="R23" s="239"/>
      <c r="S23" s="237"/>
      <c r="T23" s="239"/>
      <c r="U23" s="237"/>
      <c r="V23" s="239"/>
      <c r="W23" s="5">
        <v>3</v>
      </c>
      <c r="X23" s="5">
        <f>SUM(C23:W23)</f>
        <v>7</v>
      </c>
      <c r="Y23" s="23"/>
    </row>
    <row r="24" spans="1:25" ht="18.95" customHeight="1" thickBot="1">
      <c r="A24" s="260" t="s">
        <v>76</v>
      </c>
      <c r="B24" s="261"/>
      <c r="C24" s="58"/>
      <c r="D24" s="58"/>
      <c r="E24" s="58"/>
      <c r="F24" s="246">
        <v>2</v>
      </c>
      <c r="G24" s="246"/>
      <c r="H24" s="246"/>
      <c r="I24" s="58"/>
      <c r="J24" s="246"/>
      <c r="K24" s="246"/>
      <c r="L24" s="246"/>
      <c r="M24" s="58"/>
      <c r="N24" s="246">
        <v>2</v>
      </c>
      <c r="O24" s="246"/>
      <c r="P24" s="246"/>
      <c r="Q24" s="246"/>
      <c r="R24" s="246"/>
      <c r="S24" s="246"/>
      <c r="T24" s="246"/>
      <c r="U24" s="246"/>
      <c r="V24" s="246"/>
      <c r="W24" s="6">
        <v>3</v>
      </c>
      <c r="X24" s="6">
        <f>SUM(C24:W24)</f>
        <v>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1970</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1971</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7.2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1972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291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D6E5-EE6E-48A1-86A5-41AD6D876773}">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295</v>
      </c>
      <c r="D7" s="118"/>
      <c r="E7" s="118"/>
      <c r="F7" s="118"/>
      <c r="G7" s="118"/>
      <c r="H7" s="118"/>
      <c r="I7" s="118"/>
      <c r="J7" s="118"/>
      <c r="K7" s="118"/>
      <c r="L7" s="118"/>
      <c r="M7" s="118"/>
      <c r="N7" s="118"/>
      <c r="O7" s="118"/>
      <c r="P7" s="118"/>
      <c r="Q7" s="118"/>
      <c r="R7" s="118"/>
      <c r="S7" s="118"/>
      <c r="T7" s="118"/>
      <c r="U7" s="118"/>
      <c r="V7" s="118"/>
      <c r="W7" s="118"/>
      <c r="X7" s="119"/>
      <c r="Y7" s="23"/>
    </row>
    <row r="8" spans="1:25" ht="69"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Revisar Documentos relacionados con la racionalización de trámites en cuanto a tiempos y flujos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297</v>
      </c>
      <c r="D11" s="121"/>
      <c r="E11" s="168"/>
      <c r="F11" s="169" t="s">
        <v>298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299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300</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1</v>
      </c>
      <c r="K23" s="238"/>
      <c r="L23" s="239"/>
      <c r="M23" s="4"/>
      <c r="N23" s="237"/>
      <c r="O23" s="239"/>
      <c r="P23" s="237">
        <v>2</v>
      </c>
      <c r="Q23" s="238"/>
      <c r="R23" s="239"/>
      <c r="S23" s="237"/>
      <c r="T23" s="239"/>
      <c r="U23" s="237"/>
      <c r="V23" s="239"/>
      <c r="W23" s="5">
        <v>2</v>
      </c>
      <c r="X23" s="5">
        <f>SUM(C23:W23)</f>
        <v>6</v>
      </c>
      <c r="Y23" s="23"/>
    </row>
    <row r="24" spans="1:25" ht="18.95" customHeight="1" thickBot="1">
      <c r="A24" s="260" t="s">
        <v>76</v>
      </c>
      <c r="B24" s="261"/>
      <c r="C24" s="58"/>
      <c r="D24" s="58"/>
      <c r="E24" s="58">
        <v>1</v>
      </c>
      <c r="F24" s="246"/>
      <c r="G24" s="246"/>
      <c r="H24" s="246"/>
      <c r="I24" s="58"/>
      <c r="J24" s="246">
        <v>1</v>
      </c>
      <c r="K24" s="246"/>
      <c r="L24" s="246"/>
      <c r="M24" s="58"/>
      <c r="N24" s="246"/>
      <c r="O24" s="246"/>
      <c r="P24" s="246">
        <v>2</v>
      </c>
      <c r="Q24" s="246"/>
      <c r="R24" s="246"/>
      <c r="S24" s="246"/>
      <c r="T24" s="246"/>
      <c r="U24" s="246"/>
      <c r="V24" s="246"/>
      <c r="W24" s="6">
        <v>2</v>
      </c>
      <c r="X24" s="6">
        <f>SUM(C24:W24)</f>
        <v>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1973</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1974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1975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1976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296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A9DF-C73D-42FE-A528-81D1ED6A09E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759</v>
      </c>
      <c r="D7" s="118"/>
      <c r="E7" s="118"/>
      <c r="F7" s="118"/>
      <c r="G7" s="118"/>
      <c r="H7" s="118"/>
      <c r="I7" s="118"/>
      <c r="J7" s="118"/>
      <c r="K7" s="118"/>
      <c r="L7" s="118"/>
      <c r="M7" s="118"/>
      <c r="N7" s="118"/>
      <c r="O7" s="118"/>
      <c r="P7" s="118"/>
      <c r="Q7" s="118"/>
      <c r="R7" s="118"/>
      <c r="S7" s="118"/>
      <c r="T7" s="118"/>
      <c r="U7" s="118"/>
      <c r="V7" s="118"/>
      <c r="W7" s="118"/>
      <c r="X7" s="119"/>
      <c r="Y7" s="23"/>
    </row>
    <row r="8" spans="1:25" ht="4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Participar en las mesas de articulación y/o mesas técnicas en inspección y vigilancia de la organización en el territorio.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761</v>
      </c>
      <c r="D11" s="121"/>
      <c r="E11" s="168"/>
      <c r="F11" s="169" t="s">
        <v>763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762</v>
      </c>
      <c r="D13" s="195"/>
      <c r="E13" s="195"/>
      <c r="F13" s="175"/>
      <c r="G13" s="176"/>
      <c r="H13" s="176"/>
      <c r="I13" s="176"/>
      <c r="J13" s="176"/>
      <c r="K13" s="176"/>
      <c r="L13" s="176"/>
      <c r="M13" s="177"/>
      <c r="N13" s="196" t="s">
        <v>132</v>
      </c>
      <c r="O13" s="197"/>
      <c r="P13" s="197"/>
      <c r="Q13" s="198"/>
      <c r="R13" s="199" t="s">
        <v>764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765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143</v>
      </c>
      <c r="F23" s="237"/>
      <c r="G23" s="238"/>
      <c r="H23" s="239"/>
      <c r="I23" s="4"/>
      <c r="J23" s="237">
        <v>318</v>
      </c>
      <c r="K23" s="238"/>
      <c r="L23" s="239"/>
      <c r="M23" s="4"/>
      <c r="N23" s="237"/>
      <c r="O23" s="239"/>
      <c r="P23" s="237">
        <v>248</v>
      </c>
      <c r="Q23" s="238"/>
      <c r="R23" s="239"/>
      <c r="S23" s="237"/>
      <c r="T23" s="239"/>
      <c r="U23" s="237"/>
      <c r="V23" s="239"/>
      <c r="W23" s="5">
        <v>76</v>
      </c>
      <c r="X23" s="5">
        <f>SUM(C23:W23)</f>
        <v>785</v>
      </c>
      <c r="Y23" s="23"/>
    </row>
    <row r="24" spans="1:25" ht="18.95" customHeight="1" thickBot="1">
      <c r="A24" s="260" t="s">
        <v>76</v>
      </c>
      <c r="B24" s="261"/>
      <c r="C24" s="58"/>
      <c r="D24" s="58"/>
      <c r="E24" s="58">
        <v>143</v>
      </c>
      <c r="F24" s="246"/>
      <c r="G24" s="246"/>
      <c r="H24" s="246"/>
      <c r="I24" s="58"/>
      <c r="J24" s="246">
        <v>318</v>
      </c>
      <c r="K24" s="246"/>
      <c r="L24" s="246"/>
      <c r="M24" s="58"/>
      <c r="N24" s="246"/>
      <c r="O24" s="246"/>
      <c r="P24" s="246">
        <v>248</v>
      </c>
      <c r="Q24" s="246"/>
      <c r="R24" s="246"/>
      <c r="S24" s="246"/>
      <c r="T24" s="246"/>
      <c r="U24" s="246"/>
      <c r="V24" s="246"/>
      <c r="W24" s="6">
        <v>76</v>
      </c>
      <c r="X24" s="6">
        <f>SUM(C24:W24)</f>
        <v>785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1977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1978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1979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1980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93.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760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FC80-1203-4160-B89A-D3694B1B7C5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220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247</v>
      </c>
      <c r="D7" s="118"/>
      <c r="E7" s="118"/>
      <c r="F7" s="118"/>
      <c r="G7" s="118"/>
      <c r="H7" s="118"/>
      <c r="I7" s="118"/>
      <c r="J7" s="118"/>
      <c r="K7" s="118"/>
      <c r="L7" s="118"/>
      <c r="M7" s="118"/>
      <c r="N7" s="118"/>
      <c r="O7" s="118"/>
      <c r="P7" s="118"/>
      <c r="Q7" s="118"/>
      <c r="R7" s="118"/>
      <c r="S7" s="118"/>
      <c r="T7" s="118"/>
      <c r="U7" s="118"/>
      <c r="V7" s="118"/>
      <c r="W7" s="118"/>
      <c r="X7" s="119"/>
      <c r="Y7" s="23"/>
    </row>
    <row r="8" spans="1:25" ht="67.5" customHeight="1">
      <c r="A8" s="115" t="s">
        <v>10</v>
      </c>
      <c r="B8" s="116"/>
      <c r="C8" s="120" t="str">
        <f>B94&amp;B95&amp;B96</f>
        <v>Evaluar las solicitudes de habilitación y autorización, modificación de la capacidad de afiliación, retiros voluntarios, modificación y aprobación de planes voluntarios de salud y tarifas, modificación de la razón social, reformas estatutarias, cambios de la composición de la propiedad, modificación de la naturaleza jurídica, fusiones, escisiones, cesión de activos, pasivos y contratos allegadas por los sujetos vigilados a la SNS, así como el reintegro de recursos del sector salud mediante revisión de los documentos soportes, realización de visitas y verificación de información con fuentes externas e internas, con el propósito de mejorar el aseguramiento y la prestación de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Desarrollar mesas Técnicas con las entidades sujetas de Inspección y Vigilancia.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249</v>
      </c>
      <c r="D11" s="121"/>
      <c r="E11" s="168"/>
      <c r="F11" s="169" t="s">
        <v>250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251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13</v>
      </c>
      <c r="F23" s="237"/>
      <c r="G23" s="238"/>
      <c r="H23" s="239"/>
      <c r="I23" s="4"/>
      <c r="J23" s="237">
        <v>4</v>
      </c>
      <c r="K23" s="238"/>
      <c r="L23" s="239"/>
      <c r="M23" s="4"/>
      <c r="N23" s="237"/>
      <c r="O23" s="239"/>
      <c r="P23" s="237">
        <v>5</v>
      </c>
      <c r="Q23" s="238"/>
      <c r="R23" s="239"/>
      <c r="S23" s="237"/>
      <c r="T23" s="239"/>
      <c r="U23" s="237"/>
      <c r="V23" s="239"/>
      <c r="W23" s="5">
        <v>0</v>
      </c>
      <c r="X23" s="5">
        <f>SUM(C23:W23)</f>
        <v>22</v>
      </c>
      <c r="Y23" s="23"/>
    </row>
    <row r="24" spans="1:25" ht="18.95" customHeight="1" thickBot="1">
      <c r="A24" s="260" t="s">
        <v>76</v>
      </c>
      <c r="B24" s="261"/>
      <c r="C24" s="58"/>
      <c r="D24" s="58"/>
      <c r="E24" s="58">
        <v>10</v>
      </c>
      <c r="F24" s="246"/>
      <c r="G24" s="246"/>
      <c r="H24" s="246"/>
      <c r="I24" s="58"/>
      <c r="J24" s="246">
        <v>10</v>
      </c>
      <c r="K24" s="246"/>
      <c r="L24" s="246"/>
      <c r="M24" s="58"/>
      <c r="N24" s="246"/>
      <c r="O24" s="246"/>
      <c r="P24" s="246">
        <v>2</v>
      </c>
      <c r="Q24" s="246"/>
      <c r="R24" s="246"/>
      <c r="S24" s="246"/>
      <c r="T24" s="246"/>
      <c r="U24" s="246"/>
      <c r="V24" s="246"/>
      <c r="W24" s="6">
        <v>1</v>
      </c>
      <c r="X24" s="6">
        <f>SUM(C24:W24)</f>
        <v>23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1.3</v>
      </c>
      <c r="C29" s="10">
        <f t="shared" si="0"/>
        <v>1</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0.4</v>
      </c>
      <c r="C32" s="10">
        <f t="shared" si="0"/>
        <v>1</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2.5</v>
      </c>
      <c r="C35" s="10">
        <f t="shared" si="0"/>
        <v>1</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0.95652173913043481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1981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1982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51.75" customHeight="1">
      <c r="A74" s="271" t="s">
        <v>1983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8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1984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222</v>
      </c>
    </row>
    <row r="95" spans="1:25" ht="21" hidden="1" customHeight="1">
      <c r="B95" s="36" t="s">
        <v>223</v>
      </c>
    </row>
    <row r="96" spans="1:25" ht="21" hidden="1" customHeight="1">
      <c r="B96" s="36" t="s">
        <v>224</v>
      </c>
    </row>
    <row r="97" spans="2:2" ht="21" hidden="1" customHeight="1">
      <c r="B97" s="36"/>
    </row>
    <row r="98" spans="2:2" ht="21" hidden="1" customHeight="1">
      <c r="B98" s="36" t="s">
        <v>248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79ED7-5090-414B-B833-3C67F6A511F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1352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Gestionar con entidades externas capacitaciones en temas relacionados con derecho disciplinario. (Plan de capacitaciones- Instituto de estudios del ministerio publico - gestiones de la oficina)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1354</v>
      </c>
      <c r="D11" s="121"/>
      <c r="E11" s="168"/>
      <c r="F11" s="169" t="s">
        <v>1355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1356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137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v>1</v>
      </c>
      <c r="J23" s="237"/>
      <c r="K23" s="238"/>
      <c r="L23" s="239"/>
      <c r="M23" s="4"/>
      <c r="N23" s="237"/>
      <c r="O23" s="239"/>
      <c r="P23" s="237">
        <v>1</v>
      </c>
      <c r="Q23" s="238"/>
      <c r="R23" s="239"/>
      <c r="S23" s="237"/>
      <c r="T23" s="239"/>
      <c r="U23" s="237"/>
      <c r="V23" s="239"/>
      <c r="W23" s="5"/>
      <c r="X23" s="5">
        <f>SUM(C23:W23)</f>
        <v>2</v>
      </c>
      <c r="Y23" s="23"/>
    </row>
    <row r="24" spans="1:25" ht="18.95" customHeight="1" thickBot="1">
      <c r="A24" s="260" t="s">
        <v>76</v>
      </c>
      <c r="B24" s="261"/>
      <c r="C24" s="37"/>
      <c r="D24" s="37"/>
      <c r="E24" s="37"/>
      <c r="F24" s="246"/>
      <c r="G24" s="246"/>
      <c r="H24" s="246"/>
      <c r="I24" s="37">
        <v>1</v>
      </c>
      <c r="J24" s="246"/>
      <c r="K24" s="246"/>
      <c r="L24" s="246"/>
      <c r="M24" s="37"/>
      <c r="N24" s="246"/>
      <c r="O24" s="246"/>
      <c r="P24" s="246">
        <v>1</v>
      </c>
      <c r="Q24" s="246"/>
      <c r="R24" s="246"/>
      <c r="S24" s="246"/>
      <c r="T24" s="246"/>
      <c r="U24" s="246"/>
      <c r="V24" s="246"/>
      <c r="W24" s="6"/>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1</v>
      </c>
      <c r="C31" s="10">
        <f t="shared" si="0"/>
        <v>1</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271" t="s">
        <v>1393</v>
      </c>
      <c r="B58" s="272"/>
      <c r="C58" s="272"/>
      <c r="D58" s="272"/>
      <c r="E58" s="272"/>
      <c r="F58" s="272"/>
      <c r="G58" s="272"/>
      <c r="H58" s="272"/>
      <c r="I58" s="272"/>
      <c r="J58" s="272"/>
      <c r="K58" s="272"/>
      <c r="L58" s="272"/>
      <c r="M58" s="272"/>
      <c r="N58" s="272"/>
      <c r="O58" s="272"/>
      <c r="P58" s="272"/>
      <c r="Q58" s="272"/>
      <c r="R58" s="272"/>
      <c r="S58" s="272"/>
      <c r="T58" s="272"/>
      <c r="U58" s="272"/>
      <c r="V58" s="272"/>
      <c r="W58" s="272"/>
      <c r="X58" s="273"/>
      <c r="Y58" s="25"/>
    </row>
    <row r="59" spans="1:25" s="16" customFormat="1" ht="18.75" customHeight="1">
      <c r="A59" s="289"/>
      <c r="B59" s="290"/>
      <c r="C59" s="290"/>
      <c r="D59" s="290"/>
      <c r="E59" s="290"/>
      <c r="F59" s="290"/>
      <c r="G59" s="290"/>
      <c r="H59" s="290"/>
      <c r="I59" s="290"/>
      <c r="J59" s="290"/>
      <c r="K59" s="290"/>
      <c r="L59" s="290"/>
      <c r="M59" s="290"/>
      <c r="N59" s="290"/>
      <c r="O59" s="290"/>
      <c r="P59" s="290"/>
      <c r="Q59" s="290"/>
      <c r="R59" s="290"/>
      <c r="S59" s="290"/>
      <c r="T59" s="290"/>
      <c r="U59" s="290"/>
      <c r="V59" s="290"/>
      <c r="W59" s="290"/>
      <c r="X59" s="291"/>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1394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142</v>
      </c>
    </row>
    <row r="95" spans="1:25" ht="21" hidden="1" customHeight="1">
      <c r="B95" s="36" t="s">
        <v>143</v>
      </c>
    </row>
    <row r="96" spans="1:25" ht="21" hidden="1" customHeight="1">
      <c r="B96" s="36"/>
    </row>
    <row r="97" spans="2:2" ht="21" hidden="1" customHeight="1">
      <c r="B97" s="36"/>
    </row>
    <row r="98" spans="2:2" ht="21" hidden="1" customHeight="1">
      <c r="B98" s="36" t="s">
        <v>1353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82FF4-BBFF-4E12-993F-838E46409CC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301</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1340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Identificar los sujetos, liquidar la tasa y recaudar los recursos que financiarán las actividades de Inspección, Vigilancia y Control que ejerce la Superintendencia mediante el establecimiento y ejecución de los procedimientos del proceso, con el finde garantizar los recursos para el cumplimiento y desarrollo de la función misional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Aplicar la fórmula de liquidación de Tasa para las liquidaciones adicionales.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1342</v>
      </c>
      <c r="D11" s="121"/>
      <c r="E11" s="168"/>
      <c r="F11" s="169" t="s">
        <v>1344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1343</v>
      </c>
      <c r="D13" s="195"/>
      <c r="E13" s="195"/>
      <c r="F13" s="175"/>
      <c r="G13" s="176"/>
      <c r="H13" s="176"/>
      <c r="I13" s="176"/>
      <c r="J13" s="176"/>
      <c r="K13" s="176"/>
      <c r="L13" s="176"/>
      <c r="M13" s="177"/>
      <c r="N13" s="196" t="s">
        <v>132</v>
      </c>
      <c r="O13" s="197"/>
      <c r="P13" s="197"/>
      <c r="Q13" s="198"/>
      <c r="R13" s="199" t="s">
        <v>1345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202</v>
      </c>
      <c r="G16" s="206"/>
      <c r="H16" s="206"/>
      <c r="I16" s="206"/>
      <c r="J16" s="214" t="s">
        <v>37</v>
      </c>
      <c r="K16" s="214"/>
      <c r="L16" s="214"/>
      <c r="M16" s="214"/>
      <c r="N16" s="215" t="s">
        <v>136</v>
      </c>
      <c r="O16" s="216"/>
      <c r="P16" s="216"/>
      <c r="Q16" s="216"/>
      <c r="R16" s="217"/>
      <c r="S16" s="205" t="s">
        <v>1346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812</v>
      </c>
      <c r="G23" s="238"/>
      <c r="H23" s="239"/>
      <c r="I23" s="4"/>
      <c r="J23" s="237"/>
      <c r="K23" s="238"/>
      <c r="L23" s="239"/>
      <c r="M23" s="4">
        <v>802</v>
      </c>
      <c r="N23" s="237"/>
      <c r="O23" s="239"/>
      <c r="P23" s="237"/>
      <c r="Q23" s="238"/>
      <c r="R23" s="239"/>
      <c r="S23" s="237">
        <v>1562</v>
      </c>
      <c r="T23" s="239"/>
      <c r="U23" s="237"/>
      <c r="V23" s="239"/>
      <c r="W23" s="5">
        <v>156</v>
      </c>
      <c r="X23" s="5">
        <f>SUM(C23:W23)</f>
        <v>3332</v>
      </c>
      <c r="Y23" s="23"/>
    </row>
    <row r="24" spans="1:25" ht="18.95" customHeight="1" thickBot="1">
      <c r="A24" s="260" t="s">
        <v>76</v>
      </c>
      <c r="B24" s="261"/>
      <c r="C24" s="58"/>
      <c r="D24" s="58"/>
      <c r="E24" s="58"/>
      <c r="F24" s="246">
        <v>812</v>
      </c>
      <c r="G24" s="246"/>
      <c r="H24" s="246"/>
      <c r="I24" s="58"/>
      <c r="J24" s="246"/>
      <c r="K24" s="246"/>
      <c r="L24" s="246"/>
      <c r="M24" s="58">
        <v>802</v>
      </c>
      <c r="N24" s="246"/>
      <c r="O24" s="246"/>
      <c r="P24" s="246"/>
      <c r="Q24" s="246"/>
      <c r="R24" s="246"/>
      <c r="S24" s="246">
        <v>1562</v>
      </c>
      <c r="T24" s="246"/>
      <c r="U24" s="246"/>
      <c r="V24" s="246"/>
      <c r="W24" s="6">
        <v>156</v>
      </c>
      <c r="X24" s="6">
        <f>SUM(C24:W24)</f>
        <v>3332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1985</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30"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1986</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33"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1987</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303</v>
      </c>
    </row>
    <row r="95" spans="1:25" ht="21" hidden="1" customHeight="1">
      <c r="B95" s="36" t="s">
        <v>304</v>
      </c>
    </row>
    <row r="96" spans="1:25" ht="21" hidden="1" customHeight="1">
      <c r="B96" s="36"/>
    </row>
    <row r="97" spans="2:2" ht="21" hidden="1" customHeight="1">
      <c r="B97" s="36"/>
    </row>
    <row r="98" spans="2:2" ht="21" hidden="1" customHeight="1">
      <c r="B98" s="36" t="s">
        <v>1341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CA6BC-72E6-4A35-BB50-35A42DB08AD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301</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882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Identificar los sujetos, liquidar la tasa y recaudar los recursos que financiarán las actividades de Inspección, Vigilancia y Control que ejerce la Superintendencia mediante el establecimiento y ejecución de los procedimientos del proceso, con el finde garantizar los recursos para el cumplimiento y desarrollo de la función misional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Proyectar los actos administrativos que resuelven los recursos de reposición y solicitudes de revocatoria directa que se presentan contra las resoluciones de liquidación de tasa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884</v>
      </c>
      <c r="D11" s="121"/>
      <c r="E11" s="168"/>
      <c r="F11" s="169" t="s">
        <v>886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885</v>
      </c>
      <c r="D13" s="195"/>
      <c r="E13" s="195"/>
      <c r="F13" s="175"/>
      <c r="G13" s="176"/>
      <c r="H13" s="176"/>
      <c r="I13" s="176"/>
      <c r="J13" s="176"/>
      <c r="K13" s="176"/>
      <c r="L13" s="176"/>
      <c r="M13" s="177"/>
      <c r="N13" s="196" t="s">
        <v>132</v>
      </c>
      <c r="O13" s="197"/>
      <c r="P13" s="197"/>
      <c r="Q13" s="198"/>
      <c r="R13" s="199" t="s">
        <v>887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452</v>
      </c>
      <c r="B16" s="228">
        <v>0.8</v>
      </c>
      <c r="C16" s="229"/>
      <c r="D16" s="305" t="s">
        <v>258</v>
      </c>
      <c r="E16" s="229"/>
      <c r="F16" s="205" t="s">
        <v>246</v>
      </c>
      <c r="G16" s="206"/>
      <c r="H16" s="206"/>
      <c r="I16" s="206"/>
      <c r="J16" s="214" t="s">
        <v>37</v>
      </c>
      <c r="K16" s="214"/>
      <c r="L16" s="214"/>
      <c r="M16" s="214"/>
      <c r="N16" s="215" t="s">
        <v>259</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8</v>
      </c>
      <c r="F23" s="237"/>
      <c r="G23" s="238"/>
      <c r="H23" s="239"/>
      <c r="I23" s="4"/>
      <c r="J23" s="237">
        <v>11</v>
      </c>
      <c r="K23" s="238"/>
      <c r="L23" s="239"/>
      <c r="M23" s="4"/>
      <c r="N23" s="237"/>
      <c r="O23" s="239"/>
      <c r="P23" s="237">
        <v>9</v>
      </c>
      <c r="Q23" s="238"/>
      <c r="R23" s="239"/>
      <c r="S23" s="237"/>
      <c r="T23" s="239"/>
      <c r="U23" s="237"/>
      <c r="V23" s="239"/>
      <c r="W23" s="5">
        <v>6</v>
      </c>
      <c r="X23" s="5">
        <f>SUM(C23:W23)</f>
        <v>34</v>
      </c>
      <c r="Y23" s="23"/>
    </row>
    <row r="24" spans="1:25" ht="18.95" customHeight="1" thickBot="1">
      <c r="A24" s="260" t="s">
        <v>76</v>
      </c>
      <c r="B24" s="261"/>
      <c r="C24" s="58"/>
      <c r="D24" s="58"/>
      <c r="E24" s="58">
        <v>11</v>
      </c>
      <c r="F24" s="246"/>
      <c r="G24" s="246"/>
      <c r="H24" s="246"/>
      <c r="I24" s="58"/>
      <c r="J24" s="246">
        <v>7</v>
      </c>
      <c r="K24" s="246"/>
      <c r="L24" s="246"/>
      <c r="M24" s="58"/>
      <c r="N24" s="246"/>
      <c r="O24" s="246"/>
      <c r="P24" s="246">
        <v>3</v>
      </c>
      <c r="Q24" s="246"/>
      <c r="R24" s="246"/>
      <c r="S24" s="246"/>
      <c r="T24" s="246"/>
      <c r="U24" s="246"/>
      <c r="V24" s="246"/>
      <c r="W24" s="6">
        <v>8</v>
      </c>
      <c r="X24" s="6">
        <f>SUM(C24:W24)</f>
        <v>29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0.72727272727272729</v>
      </c>
      <c r="C29" s="10">
        <f t="shared" si="0"/>
        <v>1</v>
      </c>
      <c r="D29" s="10" t="str">
        <f t="shared" si="1"/>
        <v xml:space="preserve">80%
</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1.5714285714285714</v>
      </c>
      <c r="C32" s="10">
        <f t="shared" si="0"/>
        <v>1</v>
      </c>
      <c r="D32" s="10" t="str">
        <f t="shared" si="1"/>
        <v xml:space="preserve">80%
</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3</v>
      </c>
      <c r="C35" s="10">
        <f t="shared" si="0"/>
        <v>1</v>
      </c>
      <c r="D35" s="10" t="str">
        <f t="shared" si="1"/>
        <v xml:space="preserve">80%
</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0.75</v>
      </c>
      <c r="C38" s="28">
        <f t="shared" si="0"/>
        <v>1</v>
      </c>
      <c r="D38" s="28" t="str">
        <f t="shared" si="1"/>
        <v xml:space="preserve">80%
</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f>IF(ISERROR($X$23/$X$24),0,$X$23/$X$24)</f>
        <v>1.1724137931034482</v>
      </c>
      <c r="C39" s="30">
        <v>0.8</v>
      </c>
      <c r="D39" s="31">
        <f t="shared" ref="D39" si="2">SUM(D27:D38)/12</f>
        <v>0</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1988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29.25"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1989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33.7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1990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1991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303</v>
      </c>
    </row>
    <row r="95" spans="1:25" ht="21" hidden="1" customHeight="1">
      <c r="B95" s="36" t="s">
        <v>304</v>
      </c>
    </row>
    <row r="96" spans="1:25" ht="21" hidden="1" customHeight="1">
      <c r="B96" s="36"/>
    </row>
    <row r="97" spans="2:2" ht="21" hidden="1" customHeight="1">
      <c r="B97" s="36"/>
    </row>
    <row r="98" spans="2:2" ht="21" hidden="1" customHeight="1">
      <c r="B98" s="36" t="s">
        <v>883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B98E2-BE3C-4BC1-9E60-160FC3A3BFE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301</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302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
        <v>1992</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
        <v>305</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306</v>
      </c>
      <c r="D11" s="121"/>
      <c r="E11" s="168"/>
      <c r="F11" s="169" t="s">
        <v>308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307</v>
      </c>
      <c r="D13" s="195"/>
      <c r="E13" s="195"/>
      <c r="F13" s="175"/>
      <c r="G13" s="176"/>
      <c r="H13" s="176"/>
      <c r="I13" s="176"/>
      <c r="J13" s="176"/>
      <c r="K13" s="176"/>
      <c r="L13" s="176"/>
      <c r="M13" s="177"/>
      <c r="N13" s="196" t="s">
        <v>132</v>
      </c>
      <c r="O13" s="197"/>
      <c r="P13" s="197"/>
      <c r="Q13" s="198"/>
      <c r="R13" s="199" t="s">
        <v>309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262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60" t="s">
        <v>50</v>
      </c>
      <c r="D22" s="60" t="s">
        <v>51</v>
      </c>
      <c r="E22" s="60" t="s">
        <v>52</v>
      </c>
      <c r="F22" s="245" t="s">
        <v>53</v>
      </c>
      <c r="G22" s="245"/>
      <c r="H22" s="245"/>
      <c r="I22" s="60" t="s">
        <v>54</v>
      </c>
      <c r="J22" s="245" t="s">
        <v>55</v>
      </c>
      <c r="K22" s="245"/>
      <c r="L22" s="245"/>
      <c r="M22" s="59"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807</v>
      </c>
      <c r="F23" s="237"/>
      <c r="G23" s="238"/>
      <c r="H23" s="239"/>
      <c r="I23" s="4"/>
      <c r="J23" s="237">
        <v>900</v>
      </c>
      <c r="K23" s="238"/>
      <c r="L23" s="239"/>
      <c r="M23" s="4"/>
      <c r="N23" s="237"/>
      <c r="O23" s="239"/>
      <c r="P23" s="237">
        <v>1696</v>
      </c>
      <c r="Q23" s="238"/>
      <c r="R23" s="239"/>
      <c r="S23" s="237"/>
      <c r="T23" s="239"/>
      <c r="U23" s="237"/>
      <c r="V23" s="239"/>
      <c r="W23" s="5">
        <v>1</v>
      </c>
      <c r="X23" s="5">
        <v>3404</v>
      </c>
      <c r="Y23" s="23"/>
    </row>
    <row r="24" spans="1:25" ht="18.95" customHeight="1" thickBot="1">
      <c r="A24" s="260" t="s">
        <v>76</v>
      </c>
      <c r="B24" s="261"/>
      <c r="C24" s="58"/>
      <c r="D24" s="58"/>
      <c r="E24" s="58">
        <v>807</v>
      </c>
      <c r="F24" s="246"/>
      <c r="G24" s="246"/>
      <c r="H24" s="246"/>
      <c r="I24" s="58"/>
      <c r="J24" s="246">
        <v>900</v>
      </c>
      <c r="K24" s="246"/>
      <c r="L24" s="246"/>
      <c r="M24" s="58"/>
      <c r="N24" s="246"/>
      <c r="O24" s="246"/>
      <c r="P24" s="246">
        <v>1696</v>
      </c>
      <c r="Q24" s="246"/>
      <c r="R24" s="246"/>
      <c r="S24" s="246"/>
      <c r="T24" s="246"/>
      <c r="U24" s="246"/>
      <c r="V24" s="246"/>
      <c r="W24" s="6">
        <v>1</v>
      </c>
      <c r="X24" s="6">
        <v>3404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59" t="s">
        <v>91</v>
      </c>
      <c r="C26" s="59" t="s">
        <v>92</v>
      </c>
      <c r="D26" s="8" t="s">
        <v>93</v>
      </c>
      <c r="E26" s="63"/>
      <c r="F26" s="6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v>0</v>
      </c>
      <c r="C27" s="10">
        <v>0</v>
      </c>
      <c r="D27" s="10">
        <v>0.9</v>
      </c>
      <c r="E27" s="62"/>
      <c r="F27" s="6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v>0</v>
      </c>
      <c r="C28" s="10">
        <v>0</v>
      </c>
      <c r="D28" s="10">
        <v>0.9</v>
      </c>
      <c r="E28" s="62"/>
      <c r="F28" s="6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v>1</v>
      </c>
      <c r="C29" s="10">
        <v>1</v>
      </c>
      <c r="D29" s="10">
        <v>0.9</v>
      </c>
      <c r="E29" s="62"/>
      <c r="F29" s="6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v>0</v>
      </c>
      <c r="C30" s="10">
        <v>0</v>
      </c>
      <c r="D30" s="10">
        <v>0.9</v>
      </c>
      <c r="E30" s="62"/>
      <c r="F30" s="6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v>0</v>
      </c>
      <c r="C31" s="10">
        <v>0</v>
      </c>
      <c r="D31" s="10">
        <v>0.9</v>
      </c>
      <c r="E31" s="62"/>
      <c r="F31" s="6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v>1</v>
      </c>
      <c r="C32" s="10">
        <v>1</v>
      </c>
      <c r="D32" s="10">
        <v>0.9</v>
      </c>
      <c r="E32" s="62"/>
      <c r="F32" s="6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v>0</v>
      </c>
      <c r="C33" s="10">
        <v>0</v>
      </c>
      <c r="D33" s="10">
        <v>0.9</v>
      </c>
      <c r="E33" s="62"/>
      <c r="F33" s="6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v>0</v>
      </c>
      <c r="C34" s="10">
        <v>0</v>
      </c>
      <c r="D34" s="10">
        <v>0.9</v>
      </c>
      <c r="E34" s="62"/>
      <c r="F34" s="6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v>1</v>
      </c>
      <c r="C35" s="10">
        <v>1</v>
      </c>
      <c r="D35" s="10">
        <v>0.9</v>
      </c>
      <c r="E35" s="62"/>
      <c r="F35" s="6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v>0</v>
      </c>
      <c r="C36" s="10">
        <v>0</v>
      </c>
      <c r="D36" s="10">
        <v>0.9</v>
      </c>
      <c r="E36" s="62"/>
      <c r="F36" s="6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v>0</v>
      </c>
      <c r="C37" s="10">
        <v>0</v>
      </c>
      <c r="D37" s="10">
        <v>0.9</v>
      </c>
      <c r="E37" s="62"/>
      <c r="F37" s="6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v>1</v>
      </c>
      <c r="C38" s="28">
        <v>1</v>
      </c>
      <c r="D38" s="28">
        <v>0.9</v>
      </c>
      <c r="E38" s="62"/>
      <c r="F38" s="62"/>
      <c r="G38" s="62"/>
      <c r="H38" s="62"/>
      <c r="I38" s="62"/>
      <c r="J38" s="62"/>
      <c r="K38" s="35"/>
      <c r="L38" s="33"/>
      <c r="M38" s="62"/>
      <c r="N38" s="62"/>
      <c r="O38" s="62"/>
      <c r="P38" s="62"/>
      <c r="Q38" s="62"/>
      <c r="R38" s="300"/>
      <c r="S38" s="300"/>
      <c r="T38" s="300"/>
      <c r="U38" s="300"/>
      <c r="V38" s="300"/>
      <c r="W38" s="296"/>
      <c r="X38" s="301"/>
      <c r="Y38" s="23"/>
    </row>
    <row r="39" spans="1:25" ht="17.25" customHeight="1" thickBot="1">
      <c r="A39" s="29" t="s">
        <v>106</v>
      </c>
      <c r="B39" s="30">
        <v>1</v>
      </c>
      <c r="C39" s="30">
        <v>1</v>
      </c>
      <c r="D39" s="31">
        <v>0.90000000000000024</v>
      </c>
      <c r="E39" s="61"/>
      <c r="F39" s="61"/>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1993</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1994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1995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1996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row>
    <row r="95" spans="1:25" ht="21" hidden="1" customHeight="1">
      <c r="B95" s="36"/>
    </row>
    <row r="96" spans="1:25" ht="21" hidden="1" customHeight="1">
      <c r="B96" s="36"/>
    </row>
    <row r="97" spans="2:2" ht="21" hidden="1" customHeight="1">
      <c r="B97" s="36"/>
    </row>
    <row r="98" spans="2:2" ht="21" hidden="1" customHeight="1">
      <c r="B98" s="36"/>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A35C-9768-49BB-A562-249EAF858167}">
  <sheetPr codeName="Hoja6"/>
  <dimension ref="A1:AU197"/>
  <sheetViews>
    <sheetView workbookViewId="0">
      <pane ySplit="1" topLeftCell="A2" activePane="bottomLeft" state="frozen"/>
      <selection pane="bottomLeft" activeCell="A2" sqref="A2"/>
    </sheetView>
  </sheetViews>
  <sheetFormatPr baseColWidth="10" defaultColWidth="11" defaultRowHeight="14.25"/>
  <cols>
    <col min="1" max="47" width="17" style="14" customWidth="1"/>
    <col min="48" max="16384" width="11" style="14"/>
  </cols>
  <sheetData>
    <row r="1" spans="1:47" s="13" customFormat="1" ht="27" customHeight="1">
      <c r="A1" s="13" t="s">
        <v>145</v>
      </c>
      <c r="B1" s="13" t="s">
        <v>146</v>
      </c>
      <c r="C1" s="13" t="s">
        <v>147</v>
      </c>
      <c r="D1" s="13" t="s">
        <v>148</v>
      </c>
      <c r="E1" s="13" t="s">
        <v>149</v>
      </c>
      <c r="F1" s="13" t="s">
        <v>150</v>
      </c>
      <c r="G1" s="13" t="s">
        <v>151</v>
      </c>
      <c r="H1" s="13" t="s">
        <v>152</v>
      </c>
      <c r="I1" s="13" t="s">
        <v>153</v>
      </c>
      <c r="J1" s="13" t="s">
        <v>154</v>
      </c>
      <c r="K1" s="13" t="s">
        <v>155</v>
      </c>
      <c r="L1" s="13" t="s">
        <v>156</v>
      </c>
      <c r="M1" s="13" t="s">
        <v>157</v>
      </c>
      <c r="N1" s="13" t="s">
        <v>158</v>
      </c>
      <c r="O1" s="13" t="s">
        <v>159</v>
      </c>
      <c r="P1" s="13" t="s">
        <v>160</v>
      </c>
      <c r="Q1" s="13" t="s">
        <v>161</v>
      </c>
      <c r="R1" s="13" t="s">
        <v>162</v>
      </c>
      <c r="S1" s="13" t="s">
        <v>163</v>
      </c>
      <c r="T1" s="13" t="s">
        <v>164</v>
      </c>
      <c r="U1" s="13" t="s">
        <v>165</v>
      </c>
      <c r="V1" s="13" t="s">
        <v>166</v>
      </c>
      <c r="W1" s="13" t="s">
        <v>167</v>
      </c>
      <c r="X1" s="13" t="s">
        <v>168</v>
      </c>
      <c r="Y1" s="13" t="s">
        <v>169</v>
      </c>
      <c r="Z1" s="13" t="s">
        <v>170</v>
      </c>
      <c r="AA1" s="13" t="s">
        <v>171</v>
      </c>
      <c r="AB1" s="13" t="s">
        <v>172</v>
      </c>
      <c r="AC1" s="13" t="s">
        <v>173</v>
      </c>
      <c r="AD1" s="13" t="s">
        <v>174</v>
      </c>
      <c r="AE1" s="13" t="s">
        <v>175</v>
      </c>
      <c r="AF1" s="13" t="s">
        <v>176</v>
      </c>
      <c r="AG1" s="13" t="s">
        <v>177</v>
      </c>
      <c r="AH1" s="13" t="s">
        <v>178</v>
      </c>
      <c r="AI1" s="13" t="s">
        <v>179</v>
      </c>
      <c r="AJ1" s="13" t="s">
        <v>180</v>
      </c>
      <c r="AK1" s="13" t="s">
        <v>181</v>
      </c>
      <c r="AL1" s="13" t="s">
        <v>182</v>
      </c>
      <c r="AM1" s="13" t="s">
        <v>183</v>
      </c>
      <c r="AN1" s="13" t="s">
        <v>184</v>
      </c>
      <c r="AO1" s="13" t="s">
        <v>185</v>
      </c>
      <c r="AP1" s="13" t="s">
        <v>186</v>
      </c>
      <c r="AQ1" s="13" t="s">
        <v>187</v>
      </c>
      <c r="AR1" s="13" t="s">
        <v>188</v>
      </c>
      <c r="AS1" s="13" t="s">
        <v>189</v>
      </c>
      <c r="AT1" s="13" t="s">
        <v>190</v>
      </c>
      <c r="AU1" s="13" t="s">
        <v>191</v>
      </c>
    </row>
    <row r="2" spans="1:47">
      <c r="A2" s="14" t="s">
        <v>192</v>
      </c>
      <c r="B2" s="14" t="s">
        <v>193</v>
      </c>
      <c r="C2" s="14" t="s">
        <v>194</v>
      </c>
      <c r="D2" s="14" t="s">
        <v>195</v>
      </c>
      <c r="F2" s="14" t="s">
        <v>196</v>
      </c>
      <c r="I2" s="14" t="s">
        <v>197</v>
      </c>
      <c r="K2" s="14" t="s">
        <v>198</v>
      </c>
      <c r="L2" s="14" t="s">
        <v>199</v>
      </c>
      <c r="M2" s="14" t="s">
        <v>200</v>
      </c>
      <c r="N2" s="14">
        <v>2</v>
      </c>
      <c r="O2" s="14" t="s">
        <v>201</v>
      </c>
      <c r="P2" s="14">
        <v>1</v>
      </c>
      <c r="Q2" s="14">
        <v>0.9</v>
      </c>
      <c r="R2" s="14" t="s">
        <v>202</v>
      </c>
      <c r="S2" s="14" t="s">
        <v>136</v>
      </c>
      <c r="T2" s="14" t="s">
        <v>138</v>
      </c>
      <c r="U2" s="14" t="s">
        <v>139</v>
      </c>
      <c r="V2" s="14" t="s">
        <v>203</v>
      </c>
      <c r="AC2" s="14">
        <v>75</v>
      </c>
      <c r="AD2" s="14">
        <v>71</v>
      </c>
      <c r="AK2" s="14">
        <v>71</v>
      </c>
      <c r="AL2" s="14">
        <v>71</v>
      </c>
      <c r="AS2" s="14">
        <v>71</v>
      </c>
      <c r="AT2" s="14">
        <v>71</v>
      </c>
      <c r="AU2" s="14" t="s">
        <v>198</v>
      </c>
    </row>
    <row r="3" spans="1:47">
      <c r="A3" s="14" t="s">
        <v>192</v>
      </c>
      <c r="B3" s="14" t="s">
        <v>204</v>
      </c>
      <c r="C3" s="14" t="s">
        <v>194</v>
      </c>
      <c r="D3" s="14" t="s">
        <v>195</v>
      </c>
      <c r="F3" s="14" t="s">
        <v>205</v>
      </c>
      <c r="I3" s="14" t="s">
        <v>206</v>
      </c>
      <c r="J3" s="14" t="s">
        <v>207</v>
      </c>
      <c r="K3" s="14" t="s">
        <v>208</v>
      </c>
      <c r="L3" s="14" t="s">
        <v>199</v>
      </c>
      <c r="M3" s="14" t="s">
        <v>209</v>
      </c>
      <c r="N3" s="14">
        <v>2</v>
      </c>
      <c r="O3" s="14" t="s">
        <v>201</v>
      </c>
      <c r="P3" s="14">
        <v>1</v>
      </c>
      <c r="Q3" s="14">
        <v>0.9</v>
      </c>
      <c r="R3" s="14" t="s">
        <v>202</v>
      </c>
      <c r="S3" s="14" t="s">
        <v>136</v>
      </c>
      <c r="T3" s="14" t="s">
        <v>138</v>
      </c>
      <c r="U3" s="14" t="s">
        <v>139</v>
      </c>
      <c r="V3" s="14" t="s">
        <v>203</v>
      </c>
      <c r="AC3" s="14">
        <v>237</v>
      </c>
      <c r="AD3" s="14">
        <v>236</v>
      </c>
      <c r="AK3" s="14">
        <v>184</v>
      </c>
      <c r="AL3" s="14">
        <v>184</v>
      </c>
      <c r="AS3" s="14">
        <v>54</v>
      </c>
      <c r="AT3" s="14">
        <v>54</v>
      </c>
      <c r="AU3" s="14" t="s">
        <v>208</v>
      </c>
    </row>
    <row r="4" spans="1:47">
      <c r="A4" s="14" t="s">
        <v>192</v>
      </c>
      <c r="B4" s="14" t="s">
        <v>210</v>
      </c>
      <c r="C4" s="14" t="s">
        <v>194</v>
      </c>
      <c r="D4" s="14" t="s">
        <v>195</v>
      </c>
      <c r="F4" s="14" t="s">
        <v>211</v>
      </c>
      <c r="I4" s="14" t="s">
        <v>212</v>
      </c>
      <c r="K4" s="14" t="s">
        <v>213</v>
      </c>
      <c r="L4" s="14" t="s">
        <v>199</v>
      </c>
      <c r="M4" s="14" t="s">
        <v>214</v>
      </c>
      <c r="N4" s="14">
        <v>2</v>
      </c>
      <c r="O4" s="14" t="s">
        <v>201</v>
      </c>
      <c r="P4" s="14">
        <v>1</v>
      </c>
      <c r="Q4" s="14">
        <v>0.9</v>
      </c>
      <c r="R4" s="14" t="s">
        <v>202</v>
      </c>
      <c r="S4" s="14" t="s">
        <v>136</v>
      </c>
      <c r="T4" s="14" t="s">
        <v>138</v>
      </c>
      <c r="U4" s="14" t="s">
        <v>139</v>
      </c>
      <c r="V4" s="14" t="s">
        <v>203</v>
      </c>
      <c r="AC4" s="14">
        <v>0</v>
      </c>
      <c r="AD4" s="14">
        <v>1</v>
      </c>
      <c r="AK4" s="14">
        <v>1</v>
      </c>
      <c r="AL4" s="14">
        <v>1</v>
      </c>
      <c r="AS4" s="14">
        <v>2</v>
      </c>
      <c r="AT4" s="14">
        <v>1</v>
      </c>
      <c r="AU4" s="14" t="s">
        <v>213</v>
      </c>
    </row>
    <row r="5" spans="1:47">
      <c r="A5" s="14" t="s">
        <v>192</v>
      </c>
      <c r="B5" s="14" t="s">
        <v>215</v>
      </c>
      <c r="C5" s="14" t="s">
        <v>194</v>
      </c>
      <c r="D5" s="14" t="s">
        <v>195</v>
      </c>
      <c r="F5" s="14" t="s">
        <v>216</v>
      </c>
      <c r="I5" s="14" t="s">
        <v>217</v>
      </c>
      <c r="K5" s="14" t="s">
        <v>218</v>
      </c>
      <c r="L5" s="14" t="s">
        <v>199</v>
      </c>
      <c r="M5" s="14" t="s">
        <v>219</v>
      </c>
      <c r="N5" s="14">
        <v>2</v>
      </c>
      <c r="O5" s="14" t="s">
        <v>201</v>
      </c>
      <c r="P5" s="14">
        <v>1</v>
      </c>
      <c r="Q5" s="14">
        <v>0.9</v>
      </c>
      <c r="R5" s="14" t="s">
        <v>202</v>
      </c>
      <c r="S5" s="14" t="s">
        <v>136</v>
      </c>
      <c r="T5" s="14" t="s">
        <v>138</v>
      </c>
      <c r="U5" s="14" t="s">
        <v>139</v>
      </c>
      <c r="V5" s="14" t="s">
        <v>203</v>
      </c>
      <c r="AC5" s="14">
        <v>0</v>
      </c>
      <c r="AD5" s="14">
        <v>4</v>
      </c>
      <c r="AK5" s="14">
        <v>5</v>
      </c>
      <c r="AL5" s="14">
        <v>1</v>
      </c>
      <c r="AS5" s="14">
        <v>1</v>
      </c>
      <c r="AT5" s="14">
        <v>1</v>
      </c>
      <c r="AU5" s="14" t="s">
        <v>218</v>
      </c>
    </row>
    <row r="6" spans="1:47">
      <c r="A6" s="14" t="s">
        <v>220</v>
      </c>
      <c r="B6" s="14" t="s">
        <v>221</v>
      </c>
      <c r="C6" s="14" t="s">
        <v>222</v>
      </c>
      <c r="D6" s="14" t="s">
        <v>223</v>
      </c>
      <c r="E6" s="14" t="s">
        <v>224</v>
      </c>
      <c r="F6" s="14" t="s">
        <v>225</v>
      </c>
      <c r="I6" s="14" t="s">
        <v>226</v>
      </c>
      <c r="J6" s="14" t="s">
        <v>227</v>
      </c>
      <c r="K6" s="14" t="s">
        <v>228</v>
      </c>
      <c r="L6" s="14" t="s">
        <v>132</v>
      </c>
      <c r="M6" s="14" t="s">
        <v>229</v>
      </c>
      <c r="N6" s="14">
        <v>2</v>
      </c>
      <c r="O6" s="14" t="s">
        <v>134</v>
      </c>
      <c r="P6" s="14">
        <v>1</v>
      </c>
      <c r="Q6" s="14">
        <v>0.9</v>
      </c>
      <c r="R6" s="14" t="s">
        <v>202</v>
      </c>
      <c r="S6" s="14" t="s">
        <v>136</v>
      </c>
      <c r="T6" s="14" t="s">
        <v>138</v>
      </c>
      <c r="U6" s="14" t="s">
        <v>139</v>
      </c>
      <c r="V6" s="14" t="s">
        <v>203</v>
      </c>
      <c r="AC6" s="14">
        <v>31</v>
      </c>
      <c r="AD6" s="14">
        <v>31</v>
      </c>
      <c r="AK6" s="14">
        <v>2</v>
      </c>
      <c r="AL6" s="14">
        <v>2</v>
      </c>
      <c r="AS6" s="14">
        <v>34</v>
      </c>
      <c r="AT6" s="14">
        <v>34</v>
      </c>
      <c r="AU6" s="14" t="s">
        <v>228</v>
      </c>
    </row>
    <row r="7" spans="1:47">
      <c r="A7" s="14" t="s">
        <v>220</v>
      </c>
      <c r="B7" s="14" t="s">
        <v>230</v>
      </c>
      <c r="C7" s="14" t="s">
        <v>222</v>
      </c>
      <c r="D7" s="14" t="s">
        <v>223</v>
      </c>
      <c r="E7" s="14" t="s">
        <v>224</v>
      </c>
      <c r="F7" s="14" t="s">
        <v>231</v>
      </c>
      <c r="I7" s="14" t="s">
        <v>232</v>
      </c>
      <c r="J7" s="14" t="s">
        <v>233</v>
      </c>
      <c r="K7" s="14" t="s">
        <v>234</v>
      </c>
      <c r="L7" s="14" t="s">
        <v>132</v>
      </c>
      <c r="M7" s="14" t="s">
        <v>235</v>
      </c>
      <c r="N7" s="14">
        <v>2</v>
      </c>
      <c r="O7" s="14" t="s">
        <v>134</v>
      </c>
      <c r="P7" s="14">
        <v>1</v>
      </c>
      <c r="Q7" s="14">
        <v>0.9</v>
      </c>
      <c r="R7" s="14" t="s">
        <v>202</v>
      </c>
      <c r="S7" s="14" t="s">
        <v>136</v>
      </c>
      <c r="T7" s="14" t="s">
        <v>138</v>
      </c>
      <c r="U7" s="14" t="s">
        <v>139</v>
      </c>
      <c r="V7" s="14" t="s">
        <v>203</v>
      </c>
      <c r="AC7" s="14">
        <v>58</v>
      </c>
      <c r="AD7" s="14">
        <v>58</v>
      </c>
      <c r="AK7" s="14">
        <v>192</v>
      </c>
      <c r="AL7" s="14">
        <v>192</v>
      </c>
      <c r="AS7" s="14">
        <v>280</v>
      </c>
      <c r="AT7" s="14">
        <v>280</v>
      </c>
      <c r="AU7" s="14" t="s">
        <v>234</v>
      </c>
    </row>
    <row r="8" spans="1:47">
      <c r="A8" s="14" t="s">
        <v>220</v>
      </c>
      <c r="B8" s="14" t="s">
        <v>236</v>
      </c>
      <c r="C8" s="14" t="s">
        <v>222</v>
      </c>
      <c r="D8" s="14" t="s">
        <v>223</v>
      </c>
      <c r="E8" s="14" t="s">
        <v>224</v>
      </c>
      <c r="F8" s="14" t="s">
        <v>237</v>
      </c>
      <c r="I8" s="14" t="s">
        <v>238</v>
      </c>
      <c r="K8" s="14" t="s">
        <v>239</v>
      </c>
      <c r="L8" s="14" t="s">
        <v>199</v>
      </c>
      <c r="M8" s="14" t="s">
        <v>240</v>
      </c>
      <c r="N8" s="14">
        <v>2</v>
      </c>
      <c r="O8" s="14" t="s">
        <v>201</v>
      </c>
      <c r="P8" s="14">
        <v>1</v>
      </c>
      <c r="Q8" s="14">
        <v>0.9</v>
      </c>
      <c r="R8" s="14" t="s">
        <v>202</v>
      </c>
      <c r="S8" s="14" t="s">
        <v>136</v>
      </c>
      <c r="T8" s="14" t="s">
        <v>138</v>
      </c>
      <c r="U8" s="14" t="s">
        <v>139</v>
      </c>
      <c r="V8" s="14" t="s">
        <v>203</v>
      </c>
      <c r="AC8" s="14">
        <v>5</v>
      </c>
      <c r="AD8" s="14">
        <v>5</v>
      </c>
      <c r="AK8" s="14">
        <v>5</v>
      </c>
      <c r="AL8" s="14">
        <v>5</v>
      </c>
      <c r="AS8" s="14">
        <v>6</v>
      </c>
      <c r="AT8" s="14">
        <v>6</v>
      </c>
      <c r="AU8" s="14" t="s">
        <v>239</v>
      </c>
    </row>
    <row r="9" spans="1:47">
      <c r="A9" s="14" t="s">
        <v>220</v>
      </c>
      <c r="B9" s="14" t="s">
        <v>241</v>
      </c>
      <c r="C9" s="14" t="s">
        <v>222</v>
      </c>
      <c r="D9" s="14" t="s">
        <v>223</v>
      </c>
      <c r="E9" s="14" t="s">
        <v>224</v>
      </c>
      <c r="F9" s="14" t="s">
        <v>242</v>
      </c>
      <c r="I9" s="14" t="s">
        <v>243</v>
      </c>
      <c r="K9" s="14" t="s">
        <v>244</v>
      </c>
      <c r="L9" s="14" t="s">
        <v>132</v>
      </c>
      <c r="M9" s="14" t="s">
        <v>245</v>
      </c>
      <c r="N9" s="14">
        <v>2</v>
      </c>
      <c r="O9" s="14" t="s">
        <v>201</v>
      </c>
      <c r="P9" s="14">
        <v>1</v>
      </c>
      <c r="Q9" s="14">
        <v>0.9</v>
      </c>
      <c r="R9" s="14" t="s">
        <v>246</v>
      </c>
      <c r="S9" s="14" t="s">
        <v>136</v>
      </c>
      <c r="T9" s="14" t="s">
        <v>138</v>
      </c>
      <c r="U9" s="14" t="s">
        <v>139</v>
      </c>
      <c r="V9" s="14" t="s">
        <v>203</v>
      </c>
      <c r="AA9" s="14">
        <v>2</v>
      </c>
      <c r="AB9" s="14">
        <v>9</v>
      </c>
      <c r="AG9" s="14">
        <v>1</v>
      </c>
      <c r="AH9" s="14">
        <v>9</v>
      </c>
      <c r="AM9" s="14">
        <v>0</v>
      </c>
      <c r="AN9" s="14">
        <v>9</v>
      </c>
      <c r="AS9" s="14">
        <v>25</v>
      </c>
      <c r="AT9" s="14">
        <v>1</v>
      </c>
      <c r="AU9" s="14" t="s">
        <v>244</v>
      </c>
    </row>
    <row r="10" spans="1:47">
      <c r="A10" s="14" t="s">
        <v>220</v>
      </c>
      <c r="B10" s="14" t="s">
        <v>247</v>
      </c>
      <c r="C10" s="14" t="s">
        <v>222</v>
      </c>
      <c r="D10" s="14" t="s">
        <v>223</v>
      </c>
      <c r="E10" s="14" t="s">
        <v>224</v>
      </c>
      <c r="F10" s="14" t="s">
        <v>248</v>
      </c>
      <c r="I10" s="14" t="s">
        <v>249</v>
      </c>
      <c r="K10" s="14" t="s">
        <v>250</v>
      </c>
      <c r="L10" s="14" t="s">
        <v>199</v>
      </c>
      <c r="M10" s="14" t="s">
        <v>251</v>
      </c>
      <c r="N10" s="14">
        <v>1</v>
      </c>
      <c r="O10" s="14" t="s">
        <v>201</v>
      </c>
      <c r="P10" s="14">
        <v>1</v>
      </c>
      <c r="Q10" s="14">
        <v>0.9</v>
      </c>
      <c r="R10" s="14" t="s">
        <v>246</v>
      </c>
      <c r="S10" s="14" t="s">
        <v>136</v>
      </c>
      <c r="T10" s="14" t="s">
        <v>138</v>
      </c>
      <c r="U10" s="14" t="s">
        <v>139</v>
      </c>
      <c r="V10" s="14" t="s">
        <v>203</v>
      </c>
      <c r="AA10" s="14">
        <v>13</v>
      </c>
      <c r="AB10" s="14">
        <v>10</v>
      </c>
      <c r="AG10" s="14">
        <v>4</v>
      </c>
      <c r="AH10" s="14">
        <v>10</v>
      </c>
      <c r="AM10" s="14">
        <v>5</v>
      </c>
      <c r="AN10" s="14">
        <v>2</v>
      </c>
      <c r="AS10" s="14">
        <v>0</v>
      </c>
      <c r="AT10" s="14">
        <v>0</v>
      </c>
      <c r="AU10" s="14" t="s">
        <v>250</v>
      </c>
    </row>
    <row r="11" spans="1:47">
      <c r="A11" s="14" t="s">
        <v>220</v>
      </c>
      <c r="B11" s="14" t="s">
        <v>252</v>
      </c>
      <c r="C11" s="14" t="s">
        <v>222</v>
      </c>
      <c r="D11" s="14" t="s">
        <v>223</v>
      </c>
      <c r="E11" s="14" t="s">
        <v>224</v>
      </c>
      <c r="F11" s="14" t="s">
        <v>253</v>
      </c>
      <c r="I11" s="14" t="s">
        <v>254</v>
      </c>
      <c r="J11" s="14" t="s">
        <v>255</v>
      </c>
      <c r="K11" s="14" t="s">
        <v>256</v>
      </c>
      <c r="L11" s="14" t="s">
        <v>132</v>
      </c>
      <c r="M11" s="14" t="s">
        <v>257</v>
      </c>
      <c r="N11" s="14">
        <v>3</v>
      </c>
      <c r="O11" s="14" t="s">
        <v>134</v>
      </c>
      <c r="P11" s="14">
        <v>0.95</v>
      </c>
      <c r="Q11" s="14" t="s">
        <v>258</v>
      </c>
      <c r="R11" s="14" t="s">
        <v>246</v>
      </c>
      <c r="S11" s="14" t="s">
        <v>259</v>
      </c>
      <c r="T11" s="14" t="s">
        <v>260</v>
      </c>
      <c r="U11" s="14" t="s">
        <v>261</v>
      </c>
      <c r="V11" s="14" t="s">
        <v>262</v>
      </c>
      <c r="AA11" s="14">
        <v>738</v>
      </c>
      <c r="AB11" s="14">
        <v>7336</v>
      </c>
      <c r="AG11" s="14">
        <v>13857</v>
      </c>
      <c r="AH11" s="14">
        <v>11304</v>
      </c>
      <c r="AM11" s="14">
        <v>11169</v>
      </c>
      <c r="AN11" s="14">
        <v>11763</v>
      </c>
      <c r="AS11" s="14">
        <v>9441</v>
      </c>
      <c r="AT11" s="14">
        <v>10221</v>
      </c>
      <c r="AU11" s="14" t="s">
        <v>256</v>
      </c>
    </row>
    <row r="12" spans="1:47">
      <c r="A12" s="14" t="s">
        <v>220</v>
      </c>
      <c r="B12" s="14" t="s">
        <v>263</v>
      </c>
      <c r="C12" s="14" t="s">
        <v>222</v>
      </c>
      <c r="D12" s="14" t="s">
        <v>223</v>
      </c>
      <c r="E12" s="14" t="s">
        <v>224</v>
      </c>
      <c r="F12" s="14" t="s">
        <v>264</v>
      </c>
      <c r="I12" s="14" t="s">
        <v>265</v>
      </c>
      <c r="K12" s="14" t="s">
        <v>266</v>
      </c>
      <c r="L12" s="14" t="s">
        <v>199</v>
      </c>
      <c r="M12" s="14" t="s">
        <v>267</v>
      </c>
      <c r="N12" s="14">
        <v>3</v>
      </c>
      <c r="O12" s="14" t="s">
        <v>201</v>
      </c>
      <c r="P12" s="14">
        <v>1</v>
      </c>
      <c r="Q12" s="14">
        <v>0.9</v>
      </c>
      <c r="R12" s="14" t="s">
        <v>246</v>
      </c>
      <c r="S12" s="14" t="s">
        <v>136</v>
      </c>
      <c r="T12" s="14" t="s">
        <v>138</v>
      </c>
      <c r="U12" s="14" t="s">
        <v>139</v>
      </c>
      <c r="V12" s="14" t="s">
        <v>262</v>
      </c>
      <c r="AA12" s="14">
        <v>0</v>
      </c>
      <c r="AB12" s="14">
        <v>2</v>
      </c>
      <c r="AG12" s="14">
        <v>2</v>
      </c>
      <c r="AH12" s="14">
        <v>2</v>
      </c>
      <c r="AM12" s="14">
        <v>0</v>
      </c>
      <c r="AN12" s="14">
        <v>1</v>
      </c>
      <c r="AS12" s="14">
        <v>4</v>
      </c>
      <c r="AT12" s="14">
        <v>1</v>
      </c>
      <c r="AU12" s="14" t="s">
        <v>266</v>
      </c>
    </row>
    <row r="13" spans="1:47">
      <c r="A13" s="14" t="s">
        <v>220</v>
      </c>
      <c r="B13" s="14" t="s">
        <v>268</v>
      </c>
      <c r="C13" s="14" t="s">
        <v>222</v>
      </c>
      <c r="D13" s="14" t="s">
        <v>223</v>
      </c>
      <c r="E13" s="14" t="s">
        <v>224</v>
      </c>
      <c r="F13" s="14" t="s">
        <v>269</v>
      </c>
      <c r="I13" s="14" t="s">
        <v>270</v>
      </c>
      <c r="J13" s="14" t="s">
        <v>271</v>
      </c>
      <c r="K13" s="14" t="s">
        <v>272</v>
      </c>
      <c r="L13" s="14" t="s">
        <v>132</v>
      </c>
      <c r="M13" s="14" t="s">
        <v>273</v>
      </c>
      <c r="N13" s="14">
        <v>2</v>
      </c>
      <c r="O13" s="14" t="s">
        <v>134</v>
      </c>
      <c r="P13" s="14">
        <v>1</v>
      </c>
      <c r="Q13" s="14">
        <v>0.9</v>
      </c>
      <c r="R13" s="14" t="s">
        <v>202</v>
      </c>
      <c r="S13" s="14" t="s">
        <v>136</v>
      </c>
      <c r="T13" s="14" t="s">
        <v>138</v>
      </c>
      <c r="U13" s="14" t="s">
        <v>139</v>
      </c>
      <c r="V13" s="14" t="s">
        <v>274</v>
      </c>
      <c r="AC13" s="14">
        <v>24</v>
      </c>
      <c r="AD13" s="14">
        <v>24</v>
      </c>
      <c r="AK13" s="14">
        <v>14</v>
      </c>
      <c r="AL13" s="14">
        <v>14</v>
      </c>
      <c r="AS13" s="14">
        <v>1</v>
      </c>
      <c r="AT13" s="14">
        <v>1</v>
      </c>
      <c r="AU13" s="14" t="s">
        <v>272</v>
      </c>
    </row>
    <row r="14" spans="1:47">
      <c r="A14" s="14" t="s">
        <v>220</v>
      </c>
      <c r="B14" s="14" t="s">
        <v>268</v>
      </c>
      <c r="C14" s="14" t="s">
        <v>222</v>
      </c>
      <c r="D14" s="14" t="s">
        <v>223</v>
      </c>
      <c r="E14" s="14" t="s">
        <v>224</v>
      </c>
      <c r="F14" s="14" t="s">
        <v>275</v>
      </c>
      <c r="I14" s="14" t="s">
        <v>270</v>
      </c>
      <c r="J14" s="14" t="s">
        <v>271</v>
      </c>
      <c r="K14" s="14" t="s">
        <v>272</v>
      </c>
      <c r="L14" s="14" t="s">
        <v>132</v>
      </c>
      <c r="M14" s="14" t="s">
        <v>276</v>
      </c>
      <c r="N14" s="14">
        <v>2</v>
      </c>
      <c r="O14" s="14" t="s">
        <v>134</v>
      </c>
      <c r="P14" s="14">
        <v>1</v>
      </c>
      <c r="Q14" s="14">
        <v>0.9</v>
      </c>
      <c r="R14" s="14" t="s">
        <v>202</v>
      </c>
      <c r="S14" s="14" t="s">
        <v>136</v>
      </c>
      <c r="T14" s="14" t="s">
        <v>138</v>
      </c>
      <c r="U14" s="14" t="s">
        <v>139</v>
      </c>
      <c r="V14" s="14" t="s">
        <v>274</v>
      </c>
      <c r="AC14" s="14">
        <v>24</v>
      </c>
      <c r="AD14" s="14">
        <v>24</v>
      </c>
      <c r="AK14" s="14">
        <v>14</v>
      </c>
      <c r="AL14" s="14">
        <v>14</v>
      </c>
      <c r="AS14" s="14">
        <v>1</v>
      </c>
      <c r="AT14" s="14">
        <v>1</v>
      </c>
      <c r="AU14" s="14" t="s">
        <v>272</v>
      </c>
    </row>
    <row r="15" spans="1:47">
      <c r="A15" s="14" t="s">
        <v>220</v>
      </c>
      <c r="B15" s="14" t="s">
        <v>277</v>
      </c>
      <c r="C15" s="14" t="s">
        <v>222</v>
      </c>
      <c r="D15" s="14" t="s">
        <v>223</v>
      </c>
      <c r="E15" s="14" t="s">
        <v>224</v>
      </c>
      <c r="F15" s="14" t="s">
        <v>278</v>
      </c>
      <c r="I15" s="14" t="s">
        <v>279</v>
      </c>
      <c r="K15" s="14" t="s">
        <v>280</v>
      </c>
      <c r="L15" s="14" t="s">
        <v>199</v>
      </c>
      <c r="M15" s="14" t="s">
        <v>281</v>
      </c>
      <c r="N15" s="14">
        <v>1</v>
      </c>
      <c r="O15" s="14" t="s">
        <v>201</v>
      </c>
      <c r="P15" s="14">
        <v>1</v>
      </c>
      <c r="Q15" s="14">
        <v>0.9</v>
      </c>
      <c r="R15" s="14" t="s">
        <v>202</v>
      </c>
      <c r="S15" s="14" t="s">
        <v>136</v>
      </c>
      <c r="T15" s="14" t="s">
        <v>138</v>
      </c>
      <c r="U15" s="14" t="s">
        <v>139</v>
      </c>
      <c r="V15" s="14" t="s">
        <v>203</v>
      </c>
      <c r="AC15" s="14">
        <v>1</v>
      </c>
      <c r="AD15" s="14">
        <v>2</v>
      </c>
      <c r="AK15" s="14">
        <v>3</v>
      </c>
      <c r="AL15" s="14">
        <v>2</v>
      </c>
      <c r="AS15" s="14">
        <v>2</v>
      </c>
      <c r="AT15" s="14">
        <v>2</v>
      </c>
      <c r="AU15" s="14" t="s">
        <v>280</v>
      </c>
    </row>
    <row r="16" spans="1:47">
      <c r="A16" s="14" t="s">
        <v>220</v>
      </c>
      <c r="B16" s="14" t="s">
        <v>282</v>
      </c>
      <c r="C16" s="14" t="s">
        <v>222</v>
      </c>
      <c r="D16" s="14" t="s">
        <v>223</v>
      </c>
      <c r="E16" s="14" t="s">
        <v>224</v>
      </c>
      <c r="F16" s="14" t="s">
        <v>283</v>
      </c>
      <c r="I16" s="14" t="s">
        <v>284</v>
      </c>
      <c r="K16" s="14" t="s">
        <v>285</v>
      </c>
      <c r="L16" s="14" t="s">
        <v>286</v>
      </c>
      <c r="M16" s="14" t="s">
        <v>287</v>
      </c>
      <c r="N16" s="14">
        <v>2</v>
      </c>
      <c r="O16" s="14" t="s">
        <v>288</v>
      </c>
      <c r="P16" s="14">
        <v>1</v>
      </c>
      <c r="Q16" s="14">
        <v>0.9</v>
      </c>
      <c r="R16" s="14" t="s">
        <v>135</v>
      </c>
      <c r="S16" s="14" t="s">
        <v>136</v>
      </c>
      <c r="T16" s="14" t="s">
        <v>138</v>
      </c>
      <c r="U16" s="14" t="s">
        <v>139</v>
      </c>
      <c r="V16" s="14" t="s">
        <v>203</v>
      </c>
      <c r="X16" s="14" t="s">
        <v>289</v>
      </c>
      <c r="Z16" s="14" t="s">
        <v>289</v>
      </c>
      <c r="AB16" s="14" t="s">
        <v>289</v>
      </c>
      <c r="AF16" s="14" t="s">
        <v>289</v>
      </c>
      <c r="AH16" s="14" t="s">
        <v>289</v>
      </c>
      <c r="AI16" s="14">
        <v>20</v>
      </c>
      <c r="AJ16" s="14">
        <v>20</v>
      </c>
      <c r="AN16" s="14" t="s">
        <v>289</v>
      </c>
      <c r="AP16" s="14" t="s">
        <v>289</v>
      </c>
      <c r="AR16" s="14" t="s">
        <v>289</v>
      </c>
      <c r="AS16" s="14">
        <v>20</v>
      </c>
      <c r="AT16" s="14">
        <v>20</v>
      </c>
      <c r="AU16" s="14" t="s">
        <v>285</v>
      </c>
    </row>
    <row r="17" spans="1:47">
      <c r="A17" s="14" t="s">
        <v>220</v>
      </c>
      <c r="B17" s="14" t="s">
        <v>290</v>
      </c>
      <c r="C17" s="14" t="s">
        <v>222</v>
      </c>
      <c r="D17" s="14" t="s">
        <v>223</v>
      </c>
      <c r="E17" s="14" t="s">
        <v>224</v>
      </c>
      <c r="F17" s="14" t="s">
        <v>291</v>
      </c>
      <c r="I17" s="14" t="s">
        <v>292</v>
      </c>
      <c r="K17" s="14" t="s">
        <v>293</v>
      </c>
      <c r="L17" s="14" t="s">
        <v>132</v>
      </c>
      <c r="M17" s="14" t="s">
        <v>294</v>
      </c>
      <c r="N17" s="14">
        <v>1</v>
      </c>
      <c r="O17" s="14" t="s">
        <v>201</v>
      </c>
      <c r="P17" s="14">
        <v>1</v>
      </c>
      <c r="Q17" s="14">
        <v>0.9</v>
      </c>
      <c r="R17" s="14" t="s">
        <v>202</v>
      </c>
      <c r="S17" s="14" t="s">
        <v>136</v>
      </c>
      <c r="T17" s="14" t="s">
        <v>138</v>
      </c>
      <c r="U17" s="14" t="s">
        <v>139</v>
      </c>
      <c r="V17" s="14" t="s">
        <v>203</v>
      </c>
      <c r="AC17" s="14">
        <v>2</v>
      </c>
      <c r="AD17" s="14">
        <v>2</v>
      </c>
      <c r="AK17" s="14">
        <v>2</v>
      </c>
      <c r="AL17" s="14">
        <v>2</v>
      </c>
      <c r="AS17" s="14">
        <v>3</v>
      </c>
      <c r="AT17" s="14">
        <v>3</v>
      </c>
      <c r="AU17" s="14" t="s">
        <v>293</v>
      </c>
    </row>
    <row r="18" spans="1:47">
      <c r="A18" s="14" t="s">
        <v>220</v>
      </c>
      <c r="B18" s="14" t="s">
        <v>295</v>
      </c>
      <c r="C18" s="14" t="s">
        <v>222</v>
      </c>
      <c r="D18" s="14" t="s">
        <v>223</v>
      </c>
      <c r="E18" s="14" t="s">
        <v>224</v>
      </c>
      <c r="F18" s="14" t="s">
        <v>296</v>
      </c>
      <c r="I18" s="14" t="s">
        <v>297</v>
      </c>
      <c r="K18" s="14" t="s">
        <v>298</v>
      </c>
      <c r="L18" s="14" t="s">
        <v>199</v>
      </c>
      <c r="M18" s="14" t="s">
        <v>299</v>
      </c>
      <c r="N18" s="14">
        <v>1</v>
      </c>
      <c r="O18" s="14" t="s">
        <v>201</v>
      </c>
      <c r="P18" s="14">
        <v>1</v>
      </c>
      <c r="Q18" s="14">
        <v>0.9</v>
      </c>
      <c r="R18" s="14" t="s">
        <v>246</v>
      </c>
      <c r="S18" s="14" t="s">
        <v>136</v>
      </c>
      <c r="T18" s="14" t="s">
        <v>138</v>
      </c>
      <c r="U18" s="14" t="s">
        <v>139</v>
      </c>
      <c r="V18" s="14" t="s">
        <v>300</v>
      </c>
      <c r="AA18" s="14">
        <v>1</v>
      </c>
      <c r="AB18" s="14">
        <v>1</v>
      </c>
      <c r="AG18" s="14">
        <v>1</v>
      </c>
      <c r="AH18" s="14">
        <v>1</v>
      </c>
      <c r="AM18" s="14">
        <v>2</v>
      </c>
      <c r="AN18" s="14">
        <v>2</v>
      </c>
      <c r="AS18" s="14">
        <v>2</v>
      </c>
      <c r="AT18" s="14">
        <v>2</v>
      </c>
      <c r="AU18" s="14" t="s">
        <v>298</v>
      </c>
    </row>
    <row r="19" spans="1:47">
      <c r="A19" s="14" t="s">
        <v>301</v>
      </c>
      <c r="B19" s="14" t="s">
        <v>302</v>
      </c>
      <c r="C19" s="14" t="s">
        <v>303</v>
      </c>
      <c r="D19" s="14" t="s">
        <v>304</v>
      </c>
      <c r="F19" s="14" t="s">
        <v>305</v>
      </c>
      <c r="I19" s="14" t="s">
        <v>306</v>
      </c>
      <c r="J19" s="14" t="s">
        <v>307</v>
      </c>
      <c r="K19" s="14" t="s">
        <v>308</v>
      </c>
      <c r="L19" s="14" t="s">
        <v>132</v>
      </c>
      <c r="M19" s="14" t="s">
        <v>309</v>
      </c>
      <c r="N19" s="14">
        <v>1</v>
      </c>
      <c r="O19" s="14" t="s">
        <v>134</v>
      </c>
      <c r="P19" s="14">
        <v>1</v>
      </c>
      <c r="Q19" s="14">
        <v>0.9</v>
      </c>
      <c r="R19" s="14" t="s">
        <v>246</v>
      </c>
      <c r="S19" s="14" t="s">
        <v>136</v>
      </c>
      <c r="T19" s="14" t="s">
        <v>138</v>
      </c>
      <c r="U19" s="14" t="s">
        <v>139</v>
      </c>
      <c r="V19" s="14" t="s">
        <v>262</v>
      </c>
      <c r="AA19" s="14">
        <v>807</v>
      </c>
      <c r="AB19" s="14">
        <v>807</v>
      </c>
      <c r="AG19" s="14">
        <v>900</v>
      </c>
      <c r="AH19" s="14">
        <v>900</v>
      </c>
      <c r="AM19" s="14">
        <v>1696</v>
      </c>
      <c r="AN19" s="14">
        <v>1696</v>
      </c>
      <c r="AS19" s="14">
        <v>1</v>
      </c>
      <c r="AT19" s="14">
        <v>1</v>
      </c>
      <c r="AU19" s="14" t="s">
        <v>308</v>
      </c>
    </row>
    <row r="20" spans="1:47">
      <c r="A20" s="14" t="s">
        <v>310</v>
      </c>
      <c r="B20" s="14" t="s">
        <v>311</v>
      </c>
      <c r="C20" s="14" t="s">
        <v>312</v>
      </c>
      <c r="D20" s="14" t="s">
        <v>313</v>
      </c>
      <c r="F20" s="14" t="s">
        <v>314</v>
      </c>
      <c r="I20" s="14" t="s">
        <v>315</v>
      </c>
      <c r="K20" s="14" t="s">
        <v>316</v>
      </c>
      <c r="L20" s="14" t="s">
        <v>132</v>
      </c>
      <c r="M20" s="14" t="s">
        <v>317</v>
      </c>
      <c r="N20" s="14">
        <v>2</v>
      </c>
      <c r="O20" s="14" t="s">
        <v>201</v>
      </c>
      <c r="P20" s="14">
        <v>1</v>
      </c>
      <c r="Q20" s="14">
        <v>0.9</v>
      </c>
      <c r="R20" s="14" t="s">
        <v>246</v>
      </c>
      <c r="S20" s="14" t="s">
        <v>136</v>
      </c>
      <c r="T20" s="14" t="s">
        <v>138</v>
      </c>
      <c r="U20" s="14" t="s">
        <v>139</v>
      </c>
      <c r="V20" s="14" t="s">
        <v>300</v>
      </c>
      <c r="AC20" s="14">
        <v>1</v>
      </c>
      <c r="AD20" s="14">
        <v>1</v>
      </c>
      <c r="AG20" s="14">
        <v>1</v>
      </c>
      <c r="AH20" s="14">
        <v>1</v>
      </c>
      <c r="AM20" s="14">
        <v>0</v>
      </c>
      <c r="AN20" s="14">
        <v>1</v>
      </c>
      <c r="AS20" s="14">
        <v>0</v>
      </c>
      <c r="AT20" s="14">
        <v>0</v>
      </c>
      <c r="AU20" s="14" t="s">
        <v>316</v>
      </c>
    </row>
    <row r="21" spans="1:47">
      <c r="A21" s="14" t="s">
        <v>310</v>
      </c>
      <c r="B21" s="14" t="s">
        <v>318</v>
      </c>
      <c r="C21" s="14" t="s">
        <v>312</v>
      </c>
      <c r="D21" s="14" t="s">
        <v>313</v>
      </c>
      <c r="F21" s="14" t="s">
        <v>319</v>
      </c>
      <c r="I21" s="14" t="s">
        <v>320</v>
      </c>
      <c r="K21" s="14" t="s">
        <v>321</v>
      </c>
      <c r="L21" s="14" t="s">
        <v>199</v>
      </c>
      <c r="M21" s="14" t="s">
        <v>322</v>
      </c>
      <c r="N21" s="14">
        <v>1</v>
      </c>
      <c r="O21" s="14" t="s">
        <v>201</v>
      </c>
      <c r="P21" s="14">
        <v>1</v>
      </c>
      <c r="Q21" s="14">
        <v>0.9</v>
      </c>
      <c r="R21" s="14" t="s">
        <v>135</v>
      </c>
      <c r="S21" s="14" t="s">
        <v>136</v>
      </c>
      <c r="T21" s="14" t="s">
        <v>138</v>
      </c>
      <c r="U21" s="14" t="s">
        <v>139</v>
      </c>
      <c r="V21" s="14" t="s">
        <v>203</v>
      </c>
      <c r="AG21" s="14">
        <v>16</v>
      </c>
      <c r="AH21" s="14">
        <v>16</v>
      </c>
      <c r="AS21" s="14">
        <v>16</v>
      </c>
      <c r="AT21" s="14">
        <v>16</v>
      </c>
      <c r="AU21" s="14" t="s">
        <v>321</v>
      </c>
    </row>
    <row r="22" spans="1:47">
      <c r="A22" s="14" t="s">
        <v>310</v>
      </c>
      <c r="B22" s="14" t="s">
        <v>323</v>
      </c>
      <c r="C22" s="14" t="s">
        <v>312</v>
      </c>
      <c r="D22" s="14" t="s">
        <v>313</v>
      </c>
      <c r="F22" s="14" t="s">
        <v>324</v>
      </c>
      <c r="G22" s="14" t="s">
        <v>325</v>
      </c>
      <c r="H22" s="14" t="s">
        <v>326</v>
      </c>
      <c r="I22" s="14" t="s">
        <v>327</v>
      </c>
      <c r="K22" s="14" t="s">
        <v>328</v>
      </c>
      <c r="L22" s="14" t="s">
        <v>132</v>
      </c>
      <c r="M22" s="14" t="s">
        <v>329</v>
      </c>
      <c r="N22" s="14">
        <v>1</v>
      </c>
      <c r="O22" s="14" t="s">
        <v>201</v>
      </c>
      <c r="P22" s="14">
        <v>1</v>
      </c>
      <c r="Q22" s="14">
        <v>0.9</v>
      </c>
      <c r="R22" s="14" t="s">
        <v>135</v>
      </c>
      <c r="S22" s="14" t="s">
        <v>136</v>
      </c>
      <c r="T22" s="14" t="s">
        <v>138</v>
      </c>
      <c r="U22" s="14" t="s">
        <v>139</v>
      </c>
      <c r="V22" s="14" t="s">
        <v>330</v>
      </c>
      <c r="AG22" s="14">
        <v>1</v>
      </c>
      <c r="AH22" s="14">
        <v>1</v>
      </c>
      <c r="AS22" s="14">
        <v>1</v>
      </c>
      <c r="AT22" s="14">
        <v>1</v>
      </c>
      <c r="AU22" s="14" t="s">
        <v>328</v>
      </c>
    </row>
    <row r="23" spans="1:47">
      <c r="A23" s="14" t="s">
        <v>310</v>
      </c>
      <c r="B23" s="14" t="s">
        <v>331</v>
      </c>
      <c r="C23" s="14" t="s">
        <v>312</v>
      </c>
      <c r="D23" s="14" t="s">
        <v>313</v>
      </c>
      <c r="F23" s="14" t="s">
        <v>332</v>
      </c>
      <c r="G23" s="14" t="s">
        <v>333</v>
      </c>
      <c r="H23" s="14" t="s">
        <v>334</v>
      </c>
      <c r="I23" s="14" t="s">
        <v>327</v>
      </c>
      <c r="K23" s="14" t="s">
        <v>328</v>
      </c>
      <c r="L23" s="14" t="s">
        <v>132</v>
      </c>
      <c r="M23" s="14" t="s">
        <v>335</v>
      </c>
      <c r="N23" s="14">
        <v>1</v>
      </c>
      <c r="O23" s="14" t="s">
        <v>201</v>
      </c>
      <c r="P23" s="14">
        <v>1</v>
      </c>
      <c r="Q23" s="14">
        <v>0.9</v>
      </c>
      <c r="R23" s="14" t="s">
        <v>135</v>
      </c>
      <c r="S23" s="14" t="s">
        <v>136</v>
      </c>
      <c r="T23" s="14" t="s">
        <v>138</v>
      </c>
      <c r="U23" s="14" t="s">
        <v>139</v>
      </c>
      <c r="V23" s="14" t="s">
        <v>336</v>
      </c>
      <c r="AG23" s="14">
        <v>1</v>
      </c>
      <c r="AH23" s="14">
        <v>1</v>
      </c>
      <c r="AS23" s="14">
        <v>1</v>
      </c>
      <c r="AT23" s="14">
        <v>1</v>
      </c>
      <c r="AU23" s="14" t="s">
        <v>328</v>
      </c>
    </row>
    <row r="24" spans="1:47">
      <c r="A24" s="14" t="s">
        <v>310</v>
      </c>
      <c r="B24" s="14" t="s">
        <v>337</v>
      </c>
      <c r="C24" s="14" t="s">
        <v>312</v>
      </c>
      <c r="D24" s="14" t="s">
        <v>313</v>
      </c>
      <c r="F24" s="14" t="s">
        <v>338</v>
      </c>
      <c r="G24" s="14" t="s">
        <v>339</v>
      </c>
      <c r="H24" s="14" t="s">
        <v>340</v>
      </c>
      <c r="I24" s="14" t="s">
        <v>327</v>
      </c>
      <c r="K24" s="14" t="s">
        <v>341</v>
      </c>
      <c r="L24" s="14" t="s">
        <v>132</v>
      </c>
      <c r="M24" s="14" t="s">
        <v>342</v>
      </c>
      <c r="N24" s="14">
        <v>1</v>
      </c>
      <c r="O24" s="14" t="s">
        <v>201</v>
      </c>
      <c r="P24" s="14">
        <v>1</v>
      </c>
      <c r="Q24" s="14">
        <v>0.9</v>
      </c>
      <c r="R24" s="14" t="s">
        <v>135</v>
      </c>
      <c r="S24" s="14" t="s">
        <v>136</v>
      </c>
      <c r="T24" s="14" t="s">
        <v>138</v>
      </c>
      <c r="U24" s="14" t="s">
        <v>139</v>
      </c>
      <c r="V24" s="14" t="s">
        <v>203</v>
      </c>
      <c r="AG24" s="14">
        <v>1</v>
      </c>
      <c r="AH24" s="14">
        <v>1</v>
      </c>
      <c r="AS24" s="14">
        <v>1</v>
      </c>
      <c r="AT24" s="14">
        <v>1</v>
      </c>
      <c r="AU24" s="14" t="s">
        <v>341</v>
      </c>
    </row>
    <row r="25" spans="1:47">
      <c r="A25" s="14" t="s">
        <v>310</v>
      </c>
      <c r="B25" s="14" t="s">
        <v>343</v>
      </c>
      <c r="C25" s="14" t="s">
        <v>312</v>
      </c>
      <c r="D25" s="14" t="s">
        <v>313</v>
      </c>
      <c r="F25" s="14" t="s">
        <v>344</v>
      </c>
      <c r="I25" s="14" t="s">
        <v>345</v>
      </c>
      <c r="J25" s="14" t="s">
        <v>346</v>
      </c>
      <c r="K25" s="14" t="s">
        <v>347</v>
      </c>
      <c r="L25" s="14" t="s">
        <v>286</v>
      </c>
      <c r="M25" s="14" t="s">
        <v>348</v>
      </c>
      <c r="N25" s="14">
        <v>1</v>
      </c>
      <c r="O25" s="14" t="s">
        <v>134</v>
      </c>
      <c r="P25" s="14">
        <v>0.8</v>
      </c>
      <c r="Q25" s="14">
        <v>0.9</v>
      </c>
      <c r="R25" s="14" t="s">
        <v>202</v>
      </c>
      <c r="S25" s="14" t="s">
        <v>136</v>
      </c>
      <c r="T25" s="14" t="s">
        <v>138</v>
      </c>
      <c r="U25" s="14" t="s">
        <v>139</v>
      </c>
      <c r="V25" s="14" t="s">
        <v>203</v>
      </c>
      <c r="AC25" s="14">
        <v>1906354</v>
      </c>
      <c r="AD25" s="14">
        <v>2269728</v>
      </c>
      <c r="AI25" s="14">
        <v>88</v>
      </c>
      <c r="AJ25" s="14">
        <v>65</v>
      </c>
      <c r="AO25" s="14">
        <v>1409</v>
      </c>
      <c r="AP25" s="14">
        <v>1829</v>
      </c>
      <c r="AU25" s="14" t="s">
        <v>347</v>
      </c>
    </row>
    <row r="26" spans="1:47">
      <c r="A26" s="14" t="s">
        <v>310</v>
      </c>
      <c r="B26" s="14" t="s">
        <v>349</v>
      </c>
      <c r="C26" s="14" t="s">
        <v>312</v>
      </c>
      <c r="D26" s="14" t="s">
        <v>313</v>
      </c>
      <c r="F26" s="14" t="s">
        <v>350</v>
      </c>
      <c r="I26" s="14" t="s">
        <v>351</v>
      </c>
      <c r="K26" s="14" t="s">
        <v>352</v>
      </c>
      <c r="L26" s="14" t="s">
        <v>132</v>
      </c>
      <c r="M26" s="14" t="s">
        <v>353</v>
      </c>
      <c r="O26" s="14" t="s">
        <v>201</v>
      </c>
      <c r="P26" s="14">
        <v>1</v>
      </c>
      <c r="Q26" s="14">
        <v>0.9</v>
      </c>
      <c r="R26" s="14" t="s">
        <v>135</v>
      </c>
      <c r="S26" s="14" t="s">
        <v>136</v>
      </c>
      <c r="T26" s="14" t="s">
        <v>138</v>
      </c>
      <c r="U26" s="14" t="s">
        <v>139</v>
      </c>
      <c r="V26" s="14" t="s">
        <v>354</v>
      </c>
      <c r="AG26" s="14">
        <v>1</v>
      </c>
      <c r="AH26" s="14">
        <v>1</v>
      </c>
      <c r="AS26" s="14">
        <v>1</v>
      </c>
      <c r="AT26" s="14">
        <v>1</v>
      </c>
      <c r="AU26" s="14" t="s">
        <v>352</v>
      </c>
    </row>
    <row r="27" spans="1:47">
      <c r="A27" s="14" t="s">
        <v>310</v>
      </c>
      <c r="B27" s="14" t="s">
        <v>355</v>
      </c>
      <c r="C27" s="14" t="s">
        <v>312</v>
      </c>
      <c r="D27" s="14" t="s">
        <v>313</v>
      </c>
      <c r="F27" s="14" t="s">
        <v>356</v>
      </c>
      <c r="I27" s="14" t="s">
        <v>357</v>
      </c>
      <c r="K27" s="14" t="s">
        <v>358</v>
      </c>
      <c r="L27" s="14" t="s">
        <v>132</v>
      </c>
      <c r="M27" s="14" t="s">
        <v>359</v>
      </c>
      <c r="N27" s="14">
        <v>2</v>
      </c>
      <c r="O27" s="14" t="s">
        <v>201</v>
      </c>
      <c r="P27" s="14">
        <v>1</v>
      </c>
      <c r="Q27" s="14">
        <v>0.9</v>
      </c>
      <c r="R27" s="14" t="s">
        <v>246</v>
      </c>
      <c r="S27" s="14" t="s">
        <v>136</v>
      </c>
      <c r="T27" s="14" t="s">
        <v>138</v>
      </c>
      <c r="U27" s="14" t="s">
        <v>139</v>
      </c>
      <c r="V27" s="14" t="s">
        <v>330</v>
      </c>
      <c r="AA27" s="14">
        <v>1</v>
      </c>
      <c r="AB27" s="14">
        <v>1</v>
      </c>
      <c r="AG27" s="14">
        <v>3</v>
      </c>
      <c r="AH27" s="14">
        <v>3</v>
      </c>
      <c r="AM27" s="14">
        <v>3</v>
      </c>
      <c r="AN27" s="14">
        <v>3</v>
      </c>
      <c r="AS27" s="14">
        <v>6</v>
      </c>
      <c r="AT27" s="14">
        <v>17</v>
      </c>
      <c r="AU27" s="14" t="s">
        <v>358</v>
      </c>
    </row>
    <row r="28" spans="1:47">
      <c r="A28" s="14" t="s">
        <v>310</v>
      </c>
      <c r="B28" s="14" t="s">
        <v>360</v>
      </c>
      <c r="C28" s="14" t="s">
        <v>312</v>
      </c>
      <c r="D28" s="14" t="s">
        <v>313</v>
      </c>
      <c r="F28" s="14" t="s">
        <v>361</v>
      </c>
      <c r="I28" s="14" t="s">
        <v>362</v>
      </c>
      <c r="K28" s="14" t="s">
        <v>363</v>
      </c>
      <c r="L28" s="14" t="s">
        <v>132</v>
      </c>
      <c r="M28" s="14" t="s">
        <v>364</v>
      </c>
      <c r="N28" s="14">
        <v>2</v>
      </c>
      <c r="O28" s="14" t="s">
        <v>201</v>
      </c>
      <c r="P28" s="14">
        <v>1</v>
      </c>
      <c r="Q28" s="14">
        <v>0.9</v>
      </c>
      <c r="R28" s="14" t="s">
        <v>135</v>
      </c>
      <c r="S28" s="14" t="s">
        <v>136</v>
      </c>
      <c r="T28" s="14" t="s">
        <v>138</v>
      </c>
      <c r="U28" s="14" t="s">
        <v>139</v>
      </c>
      <c r="V28" s="14" t="s">
        <v>330</v>
      </c>
      <c r="AG28" s="14">
        <v>2</v>
      </c>
      <c r="AH28" s="14">
        <v>2</v>
      </c>
      <c r="AS28" s="14">
        <v>6</v>
      </c>
      <c r="AT28" s="14">
        <v>6</v>
      </c>
      <c r="AU28" s="14" t="s">
        <v>363</v>
      </c>
    </row>
    <row r="29" spans="1:47">
      <c r="A29" s="14" t="s">
        <v>310</v>
      </c>
      <c r="B29" s="14" t="s">
        <v>365</v>
      </c>
      <c r="C29" s="14" t="s">
        <v>312</v>
      </c>
      <c r="D29" s="14" t="s">
        <v>313</v>
      </c>
      <c r="F29" s="14" t="s">
        <v>366</v>
      </c>
      <c r="I29" s="14" t="s">
        <v>367</v>
      </c>
      <c r="K29" s="14" t="s">
        <v>368</v>
      </c>
      <c r="L29" s="14" t="s">
        <v>132</v>
      </c>
      <c r="M29" s="14" t="s">
        <v>369</v>
      </c>
      <c r="N29" s="14">
        <v>1</v>
      </c>
      <c r="O29" s="14" t="s">
        <v>201</v>
      </c>
      <c r="P29" s="14">
        <v>1</v>
      </c>
      <c r="Q29" s="14">
        <v>0.9</v>
      </c>
      <c r="R29" s="14" t="s">
        <v>135</v>
      </c>
      <c r="S29" s="14" t="s">
        <v>136</v>
      </c>
      <c r="T29" s="14" t="s">
        <v>138</v>
      </c>
      <c r="U29" s="14" t="s">
        <v>139</v>
      </c>
      <c r="V29" s="14" t="s">
        <v>330</v>
      </c>
      <c r="AG29" s="14">
        <v>1</v>
      </c>
      <c r="AH29" s="14">
        <v>1</v>
      </c>
      <c r="AS29" s="14">
        <v>1</v>
      </c>
      <c r="AT29" s="14">
        <v>1</v>
      </c>
      <c r="AU29" s="14" t="s">
        <v>368</v>
      </c>
    </row>
    <row r="30" spans="1:47">
      <c r="A30" s="14" t="s">
        <v>310</v>
      </c>
      <c r="B30" s="14" t="s">
        <v>370</v>
      </c>
      <c r="C30" s="14" t="s">
        <v>312</v>
      </c>
      <c r="D30" s="14" t="s">
        <v>313</v>
      </c>
      <c r="F30" s="14" t="s">
        <v>371</v>
      </c>
      <c r="I30" s="14" t="s">
        <v>372</v>
      </c>
      <c r="K30" s="14" t="s">
        <v>373</v>
      </c>
      <c r="L30" s="14" t="s">
        <v>286</v>
      </c>
      <c r="M30" s="14" t="s">
        <v>374</v>
      </c>
      <c r="N30" s="14">
        <v>2</v>
      </c>
      <c r="O30" s="14" t="s">
        <v>201</v>
      </c>
      <c r="P30" s="14">
        <v>1</v>
      </c>
      <c r="Q30" s="14">
        <v>0.9</v>
      </c>
      <c r="R30" s="14" t="s">
        <v>135</v>
      </c>
      <c r="S30" s="14" t="s">
        <v>136</v>
      </c>
      <c r="T30" s="14" t="s">
        <v>138</v>
      </c>
      <c r="U30" s="14" t="s">
        <v>139</v>
      </c>
      <c r="V30" s="14" t="s">
        <v>330</v>
      </c>
      <c r="AI30" s="14">
        <v>21</v>
      </c>
      <c r="AJ30" s="14">
        <v>21</v>
      </c>
      <c r="AS30" s="14">
        <v>12</v>
      </c>
      <c r="AT30" s="14">
        <v>21</v>
      </c>
      <c r="AU30" s="14" t="s">
        <v>373</v>
      </c>
    </row>
    <row r="31" spans="1:47">
      <c r="A31" s="14" t="s">
        <v>310</v>
      </c>
      <c r="B31" s="14" t="s">
        <v>375</v>
      </c>
      <c r="C31" s="14" t="s">
        <v>312</v>
      </c>
      <c r="D31" s="14" t="s">
        <v>313</v>
      </c>
      <c r="F31" s="14" t="s">
        <v>376</v>
      </c>
      <c r="I31" s="14" t="s">
        <v>377</v>
      </c>
      <c r="K31" s="14" t="s">
        <v>378</v>
      </c>
      <c r="L31" s="14" t="s">
        <v>132</v>
      </c>
      <c r="M31" s="14" t="s">
        <v>379</v>
      </c>
      <c r="N31" s="14">
        <v>2</v>
      </c>
      <c r="O31" s="14" t="s">
        <v>201</v>
      </c>
      <c r="P31" s="14">
        <v>1</v>
      </c>
      <c r="Q31" s="14">
        <v>0.9</v>
      </c>
      <c r="R31" s="14" t="s">
        <v>135</v>
      </c>
      <c r="S31" s="14" t="s">
        <v>136</v>
      </c>
      <c r="T31" s="14" t="s">
        <v>138</v>
      </c>
      <c r="U31" s="14" t="s">
        <v>139</v>
      </c>
      <c r="V31" s="14" t="s">
        <v>330</v>
      </c>
      <c r="AK31" s="14">
        <v>15</v>
      </c>
      <c r="AL31" s="14">
        <v>15</v>
      </c>
      <c r="AS31" s="14">
        <v>12</v>
      </c>
      <c r="AT31" s="14">
        <v>12</v>
      </c>
      <c r="AU31" s="14" t="s">
        <v>378</v>
      </c>
    </row>
    <row r="32" spans="1:47">
      <c r="A32" s="14" t="s">
        <v>310</v>
      </c>
      <c r="B32" s="14" t="s">
        <v>380</v>
      </c>
      <c r="C32" s="14" t="s">
        <v>312</v>
      </c>
      <c r="D32" s="14" t="s">
        <v>313</v>
      </c>
      <c r="F32" s="14" t="s">
        <v>381</v>
      </c>
      <c r="I32" s="14" t="s">
        <v>382</v>
      </c>
      <c r="K32" s="14" t="s">
        <v>383</v>
      </c>
      <c r="L32" s="14" t="s">
        <v>286</v>
      </c>
      <c r="M32" s="14" t="s">
        <v>384</v>
      </c>
      <c r="N32" s="14">
        <v>1</v>
      </c>
      <c r="O32" s="14" t="s">
        <v>201</v>
      </c>
      <c r="P32" s="14">
        <v>1</v>
      </c>
      <c r="Q32" s="14">
        <v>0.9</v>
      </c>
      <c r="R32" s="14" t="s">
        <v>135</v>
      </c>
      <c r="S32" s="14" t="s">
        <v>136</v>
      </c>
      <c r="T32" s="14" t="s">
        <v>138</v>
      </c>
      <c r="U32" s="14" t="s">
        <v>139</v>
      </c>
      <c r="V32" s="14" t="s">
        <v>330</v>
      </c>
      <c r="AC32" s="14">
        <v>4</v>
      </c>
      <c r="AD32" s="14">
        <v>4</v>
      </c>
      <c r="AS32" s="14">
        <v>2</v>
      </c>
      <c r="AT32" s="14">
        <v>2</v>
      </c>
      <c r="AU32" s="14" t="s">
        <v>383</v>
      </c>
    </row>
    <row r="33" spans="1:47">
      <c r="A33" s="14" t="s">
        <v>310</v>
      </c>
      <c r="B33" s="14" t="s">
        <v>385</v>
      </c>
      <c r="C33" s="14" t="s">
        <v>312</v>
      </c>
      <c r="D33" s="14" t="s">
        <v>313</v>
      </c>
      <c r="F33" s="14" t="s">
        <v>386</v>
      </c>
      <c r="I33" s="14" t="s">
        <v>387</v>
      </c>
      <c r="K33" s="14" t="s">
        <v>388</v>
      </c>
      <c r="L33" s="14" t="s">
        <v>286</v>
      </c>
      <c r="M33" s="14" t="s">
        <v>389</v>
      </c>
      <c r="N33" s="14">
        <v>1</v>
      </c>
      <c r="O33" s="14" t="s">
        <v>201</v>
      </c>
      <c r="P33" s="14">
        <v>1</v>
      </c>
      <c r="Q33" s="14">
        <v>0.9</v>
      </c>
      <c r="R33" s="14" t="s">
        <v>135</v>
      </c>
      <c r="S33" s="14" t="s">
        <v>136</v>
      </c>
      <c r="T33" s="14" t="s">
        <v>138</v>
      </c>
      <c r="U33" s="14" t="s">
        <v>139</v>
      </c>
      <c r="V33" s="14" t="s">
        <v>330</v>
      </c>
      <c r="AI33" s="14">
        <v>5</v>
      </c>
      <c r="AJ33" s="14">
        <v>5</v>
      </c>
      <c r="AS33" s="14">
        <v>5</v>
      </c>
      <c r="AT33" s="14">
        <v>5</v>
      </c>
      <c r="AU33" s="14" t="s">
        <v>388</v>
      </c>
    </row>
    <row r="34" spans="1:47">
      <c r="A34" s="14" t="s">
        <v>310</v>
      </c>
      <c r="B34" s="14" t="s">
        <v>390</v>
      </c>
      <c r="C34" s="14" t="s">
        <v>312</v>
      </c>
      <c r="D34" s="14" t="s">
        <v>313</v>
      </c>
      <c r="F34" s="14" t="s">
        <v>391</v>
      </c>
      <c r="I34" s="14" t="s">
        <v>392</v>
      </c>
      <c r="K34" s="14" t="s">
        <v>393</v>
      </c>
      <c r="L34" s="14" t="s">
        <v>286</v>
      </c>
      <c r="M34" s="14" t="s">
        <v>394</v>
      </c>
      <c r="N34" s="14">
        <v>1</v>
      </c>
      <c r="O34" s="14" t="s">
        <v>201</v>
      </c>
      <c r="P34" s="14">
        <v>1</v>
      </c>
      <c r="Q34" s="14">
        <v>0.9</v>
      </c>
      <c r="R34" s="14" t="s">
        <v>135</v>
      </c>
      <c r="S34" s="14" t="s">
        <v>136</v>
      </c>
      <c r="T34" s="14" t="s">
        <v>138</v>
      </c>
      <c r="U34" s="14" t="s">
        <v>139</v>
      </c>
      <c r="V34" s="14" t="s">
        <v>330</v>
      </c>
      <c r="AI34" s="14">
        <v>1</v>
      </c>
      <c r="AJ34" s="14">
        <v>1</v>
      </c>
      <c r="AS34" s="14">
        <v>2</v>
      </c>
      <c r="AT34" s="14">
        <v>2</v>
      </c>
      <c r="AU34" s="14" t="s">
        <v>393</v>
      </c>
    </row>
    <row r="35" spans="1:47">
      <c r="A35" s="14" t="s">
        <v>310</v>
      </c>
      <c r="B35" s="14" t="s">
        <v>395</v>
      </c>
      <c r="C35" s="14" t="s">
        <v>312</v>
      </c>
      <c r="D35" s="14" t="s">
        <v>313</v>
      </c>
      <c r="F35" s="14" t="s">
        <v>396</v>
      </c>
      <c r="I35" s="14" t="s">
        <v>397</v>
      </c>
      <c r="K35" s="14" t="s">
        <v>398</v>
      </c>
      <c r="L35" s="14" t="s">
        <v>286</v>
      </c>
      <c r="M35" s="14" t="s">
        <v>399</v>
      </c>
      <c r="N35" s="14">
        <v>1</v>
      </c>
      <c r="O35" s="14" t="s">
        <v>201</v>
      </c>
      <c r="P35" s="14">
        <v>1</v>
      </c>
      <c r="Q35" s="14">
        <v>0.9</v>
      </c>
      <c r="R35" s="14" t="s">
        <v>135</v>
      </c>
      <c r="S35" s="14" t="s">
        <v>136</v>
      </c>
      <c r="T35" s="14" t="s">
        <v>138</v>
      </c>
      <c r="U35" s="14" t="s">
        <v>139</v>
      </c>
      <c r="V35" s="14" t="s">
        <v>203</v>
      </c>
      <c r="AI35" s="14">
        <v>30</v>
      </c>
      <c r="AJ35" s="14">
        <v>30</v>
      </c>
      <c r="AS35" s="14">
        <v>2</v>
      </c>
      <c r="AT35" s="14">
        <v>2</v>
      </c>
      <c r="AU35" s="14" t="s">
        <v>398</v>
      </c>
    </row>
    <row r="36" spans="1:47">
      <c r="A36" s="14" t="s">
        <v>310</v>
      </c>
      <c r="B36" s="14" t="s">
        <v>400</v>
      </c>
      <c r="C36" s="14" t="s">
        <v>312</v>
      </c>
      <c r="D36" s="14" t="s">
        <v>313</v>
      </c>
      <c r="F36" s="14" t="s">
        <v>401</v>
      </c>
      <c r="I36" s="14" t="s">
        <v>402</v>
      </c>
      <c r="K36" s="14" t="s">
        <v>403</v>
      </c>
      <c r="L36" s="14" t="s">
        <v>132</v>
      </c>
      <c r="M36" s="14" t="s">
        <v>404</v>
      </c>
      <c r="N36" s="14">
        <v>1</v>
      </c>
      <c r="O36" s="14" t="s">
        <v>201</v>
      </c>
      <c r="P36" s="14">
        <v>1</v>
      </c>
      <c r="Q36" s="14">
        <v>0.9</v>
      </c>
      <c r="R36" s="14" t="s">
        <v>135</v>
      </c>
      <c r="S36" s="14" t="s">
        <v>136</v>
      </c>
      <c r="T36" s="14" t="s">
        <v>138</v>
      </c>
      <c r="U36" s="14" t="s">
        <v>139</v>
      </c>
      <c r="V36" s="14" t="s">
        <v>203</v>
      </c>
      <c r="AI36" s="14">
        <v>4</v>
      </c>
      <c r="AJ36" s="14">
        <v>4</v>
      </c>
      <c r="AS36" s="14">
        <v>1</v>
      </c>
      <c r="AT36" s="14">
        <v>1</v>
      </c>
      <c r="AU36" s="14" t="s">
        <v>403</v>
      </c>
    </row>
    <row r="37" spans="1:47">
      <c r="A37" s="14" t="s">
        <v>310</v>
      </c>
      <c r="B37" s="14" t="s">
        <v>405</v>
      </c>
      <c r="C37" s="14" t="s">
        <v>312</v>
      </c>
      <c r="D37" s="14" t="s">
        <v>313</v>
      </c>
      <c r="F37" s="14" t="s">
        <v>406</v>
      </c>
      <c r="I37" s="14" t="s">
        <v>407</v>
      </c>
      <c r="J37" s="14" t="s">
        <v>408</v>
      </c>
      <c r="K37" s="14" t="s">
        <v>409</v>
      </c>
      <c r="L37" s="14" t="s">
        <v>286</v>
      </c>
      <c r="M37" s="14" t="s">
        <v>410</v>
      </c>
      <c r="N37" s="14">
        <v>1</v>
      </c>
      <c r="O37" s="14" t="s">
        <v>201</v>
      </c>
      <c r="P37" s="14">
        <v>1</v>
      </c>
      <c r="Q37" s="14">
        <v>0.9</v>
      </c>
      <c r="R37" s="14" t="s">
        <v>135</v>
      </c>
      <c r="S37" s="14" t="s">
        <v>136</v>
      </c>
      <c r="T37" s="14" t="s">
        <v>138</v>
      </c>
      <c r="U37" s="14" t="s">
        <v>139</v>
      </c>
      <c r="V37" s="14" t="s">
        <v>411</v>
      </c>
      <c r="AI37" s="14">
        <v>266</v>
      </c>
      <c r="AJ37" s="14">
        <v>250</v>
      </c>
      <c r="AM37" s="14">
        <v>2</v>
      </c>
      <c r="AN37" s="14">
        <v>2</v>
      </c>
      <c r="AO37" s="14">
        <v>1</v>
      </c>
      <c r="AP37" s="14">
        <v>1</v>
      </c>
      <c r="AU37" s="14" t="s">
        <v>409</v>
      </c>
    </row>
    <row r="38" spans="1:47">
      <c r="A38" s="14" t="s">
        <v>310</v>
      </c>
      <c r="B38" s="14" t="s">
        <v>412</v>
      </c>
      <c r="C38" s="14" t="s">
        <v>312</v>
      </c>
      <c r="D38" s="14" t="s">
        <v>313</v>
      </c>
      <c r="F38" s="14" t="s">
        <v>413</v>
      </c>
      <c r="I38" s="14" t="s">
        <v>414</v>
      </c>
      <c r="J38" s="14" t="s">
        <v>415</v>
      </c>
      <c r="K38" s="14" t="s">
        <v>416</v>
      </c>
      <c r="L38" s="14" t="s">
        <v>286</v>
      </c>
      <c r="M38" s="14" t="s">
        <v>417</v>
      </c>
      <c r="N38" s="14">
        <v>1</v>
      </c>
      <c r="O38" s="14" t="s">
        <v>134</v>
      </c>
      <c r="P38" s="14">
        <v>0.5</v>
      </c>
      <c r="Q38" s="14">
        <v>0.9</v>
      </c>
      <c r="R38" s="14" t="s">
        <v>135</v>
      </c>
      <c r="S38" s="14" t="s">
        <v>136</v>
      </c>
      <c r="T38" s="14" t="s">
        <v>138</v>
      </c>
      <c r="U38" s="14" t="s">
        <v>139</v>
      </c>
      <c r="V38" s="14" t="s">
        <v>330</v>
      </c>
      <c r="Y38" s="14">
        <v>5</v>
      </c>
      <c r="Z38" s="14">
        <v>5</v>
      </c>
      <c r="AI38" s="14">
        <v>5</v>
      </c>
      <c r="AJ38" s="14">
        <v>5</v>
      </c>
      <c r="AU38" s="14" t="s">
        <v>416</v>
      </c>
    </row>
    <row r="39" spans="1:47">
      <c r="A39" s="14" t="s">
        <v>310</v>
      </c>
      <c r="B39" s="14" t="s">
        <v>418</v>
      </c>
      <c r="C39" s="14" t="s">
        <v>312</v>
      </c>
      <c r="D39" s="14" t="s">
        <v>313</v>
      </c>
      <c r="F39" s="14" t="s">
        <v>419</v>
      </c>
      <c r="I39" s="14" t="s">
        <v>420</v>
      </c>
      <c r="J39" s="14" t="s">
        <v>421</v>
      </c>
      <c r="K39" s="14" t="s">
        <v>422</v>
      </c>
      <c r="L39" s="14" t="s">
        <v>286</v>
      </c>
      <c r="M39" s="14" t="s">
        <v>423</v>
      </c>
      <c r="N39" s="14">
        <v>1</v>
      </c>
      <c r="O39" s="14" t="s">
        <v>134</v>
      </c>
      <c r="P39" s="14">
        <v>0.51</v>
      </c>
      <c r="Q39" s="14">
        <v>0.9</v>
      </c>
      <c r="R39" s="14" t="s">
        <v>135</v>
      </c>
      <c r="S39" s="14" t="s">
        <v>136</v>
      </c>
      <c r="T39" s="14" t="s">
        <v>138</v>
      </c>
      <c r="U39" s="14" t="s">
        <v>139</v>
      </c>
      <c r="V39" s="14" t="s">
        <v>203</v>
      </c>
      <c r="Y39" s="14">
        <v>1</v>
      </c>
      <c r="Z39" s="14">
        <v>1</v>
      </c>
      <c r="AI39" s="14">
        <v>1</v>
      </c>
      <c r="AJ39" s="14">
        <v>1</v>
      </c>
      <c r="AU39" s="14" t="s">
        <v>422</v>
      </c>
    </row>
    <row r="40" spans="1:47">
      <c r="A40" s="14" t="s">
        <v>310</v>
      </c>
      <c r="B40" s="14" t="s">
        <v>424</v>
      </c>
      <c r="C40" s="14" t="s">
        <v>312</v>
      </c>
      <c r="D40" s="14" t="s">
        <v>313</v>
      </c>
      <c r="F40" s="14" t="s">
        <v>425</v>
      </c>
      <c r="I40" s="14" t="s">
        <v>426</v>
      </c>
      <c r="J40" s="14" t="s">
        <v>427</v>
      </c>
      <c r="K40" s="14" t="s">
        <v>428</v>
      </c>
      <c r="L40" s="14" t="s">
        <v>286</v>
      </c>
      <c r="M40" s="14" t="s">
        <v>429</v>
      </c>
      <c r="N40" s="14">
        <v>1</v>
      </c>
      <c r="O40" s="14" t="s">
        <v>134</v>
      </c>
      <c r="P40" s="14">
        <v>0.62</v>
      </c>
      <c r="Q40" s="14">
        <v>0.9</v>
      </c>
      <c r="R40" s="14" t="s">
        <v>135</v>
      </c>
      <c r="S40" s="14" t="s">
        <v>136</v>
      </c>
      <c r="T40" s="14" t="s">
        <v>138</v>
      </c>
      <c r="U40" s="14" t="s">
        <v>139</v>
      </c>
      <c r="V40" s="14" t="s">
        <v>430</v>
      </c>
      <c r="AC40" s="14">
        <v>19</v>
      </c>
      <c r="AD40" s="14">
        <v>34</v>
      </c>
      <c r="AK40" s="14">
        <v>19</v>
      </c>
      <c r="AL40" s="14">
        <v>31</v>
      </c>
      <c r="AU40" s="14" t="s">
        <v>428</v>
      </c>
    </row>
    <row r="41" spans="1:47">
      <c r="A41" s="14" t="s">
        <v>310</v>
      </c>
      <c r="B41" s="14" t="s">
        <v>431</v>
      </c>
      <c r="C41" s="14" t="s">
        <v>312</v>
      </c>
      <c r="D41" s="14" t="s">
        <v>313</v>
      </c>
      <c r="F41" s="14" t="s">
        <v>432</v>
      </c>
      <c r="I41" s="14" t="s">
        <v>433</v>
      </c>
      <c r="K41" s="14" t="s">
        <v>434</v>
      </c>
      <c r="L41" s="14" t="s">
        <v>286</v>
      </c>
      <c r="M41" s="14" t="s">
        <v>435</v>
      </c>
      <c r="N41" s="14">
        <v>2</v>
      </c>
      <c r="O41" s="14" t="s">
        <v>201</v>
      </c>
      <c r="P41" s="14">
        <v>1</v>
      </c>
      <c r="Q41" s="14">
        <v>0.9</v>
      </c>
      <c r="R41" s="14" t="s">
        <v>135</v>
      </c>
      <c r="S41" s="14" t="s">
        <v>136</v>
      </c>
      <c r="T41" s="14" t="s">
        <v>138</v>
      </c>
      <c r="U41" s="14" t="s">
        <v>139</v>
      </c>
      <c r="V41" s="14" t="s">
        <v>411</v>
      </c>
      <c r="AI41" s="14">
        <v>4</v>
      </c>
      <c r="AJ41" s="14">
        <v>4</v>
      </c>
      <c r="AT41" s="14">
        <v>0</v>
      </c>
      <c r="AU41" s="14" t="s">
        <v>434</v>
      </c>
    </row>
    <row r="42" spans="1:47">
      <c r="A42" s="14" t="s">
        <v>436</v>
      </c>
      <c r="B42" s="14" t="s">
        <v>437</v>
      </c>
      <c r="C42" s="14" t="s">
        <v>438</v>
      </c>
      <c r="D42" s="14" t="s">
        <v>439</v>
      </c>
      <c r="F42" s="14" t="s">
        <v>440</v>
      </c>
      <c r="I42" s="14" t="s">
        <v>441</v>
      </c>
      <c r="K42" s="14" t="s">
        <v>442</v>
      </c>
      <c r="L42" s="14" t="s">
        <v>199</v>
      </c>
      <c r="M42" s="14" t="s">
        <v>443</v>
      </c>
      <c r="N42" s="14">
        <v>1</v>
      </c>
      <c r="O42" s="14" t="s">
        <v>444</v>
      </c>
      <c r="P42" s="14">
        <v>1</v>
      </c>
      <c r="Q42" s="14">
        <v>0.9</v>
      </c>
      <c r="R42" s="14" t="s">
        <v>135</v>
      </c>
      <c r="S42" s="14" t="s">
        <v>136</v>
      </c>
      <c r="T42" s="14" t="s">
        <v>138</v>
      </c>
      <c r="U42" s="14" t="s">
        <v>139</v>
      </c>
      <c r="V42" s="14" t="s">
        <v>445</v>
      </c>
      <c r="AO42" s="14">
        <v>1</v>
      </c>
      <c r="AP42" s="14">
        <v>4</v>
      </c>
      <c r="AS42" s="14">
        <v>3</v>
      </c>
      <c r="AT42" s="14">
        <v>4</v>
      </c>
      <c r="AU42" s="14" t="s">
        <v>442</v>
      </c>
    </row>
    <row r="43" spans="1:47">
      <c r="A43" s="14" t="s">
        <v>436</v>
      </c>
      <c r="B43" s="14" t="s">
        <v>446</v>
      </c>
      <c r="C43" s="14" t="s">
        <v>438</v>
      </c>
      <c r="D43" s="14" t="s">
        <v>439</v>
      </c>
      <c r="F43" s="14" t="s">
        <v>447</v>
      </c>
      <c r="I43" s="14" t="s">
        <v>448</v>
      </c>
      <c r="J43" s="14" t="s">
        <v>449</v>
      </c>
      <c r="K43" s="14" t="s">
        <v>450</v>
      </c>
      <c r="L43" s="14" t="s">
        <v>132</v>
      </c>
      <c r="M43" s="14" t="s">
        <v>451</v>
      </c>
      <c r="N43" s="14">
        <v>1</v>
      </c>
      <c r="O43" s="14" t="s">
        <v>452</v>
      </c>
      <c r="P43" s="14">
        <v>1</v>
      </c>
      <c r="Q43" s="14">
        <v>0.9</v>
      </c>
      <c r="R43" s="14" t="s">
        <v>135</v>
      </c>
      <c r="S43" s="14" t="s">
        <v>136</v>
      </c>
      <c r="T43" s="14" t="s">
        <v>138</v>
      </c>
      <c r="U43" s="14" t="s">
        <v>139</v>
      </c>
      <c r="V43" s="14" t="s">
        <v>445</v>
      </c>
      <c r="AO43" s="14">
        <v>3</v>
      </c>
      <c r="AP43" s="14">
        <v>3</v>
      </c>
      <c r="AS43" s="14">
        <v>2</v>
      </c>
      <c r="AT43" s="14">
        <v>2</v>
      </c>
      <c r="AU43" s="14" t="s">
        <v>450</v>
      </c>
    </row>
    <row r="44" spans="1:47">
      <c r="A44" s="14" t="s">
        <v>436</v>
      </c>
      <c r="B44" s="14" t="s">
        <v>453</v>
      </c>
      <c r="C44" s="14" t="s">
        <v>438</v>
      </c>
      <c r="D44" s="14" t="s">
        <v>439</v>
      </c>
      <c r="F44" s="14" t="s">
        <v>454</v>
      </c>
      <c r="I44" s="14" t="s">
        <v>455</v>
      </c>
      <c r="K44" s="14" t="s">
        <v>456</v>
      </c>
      <c r="L44" s="14" t="s">
        <v>286</v>
      </c>
      <c r="M44" s="14" t="s">
        <v>457</v>
      </c>
      <c r="N44" s="14">
        <v>2</v>
      </c>
      <c r="O44" s="14" t="s">
        <v>444</v>
      </c>
      <c r="P44" s="14">
        <v>1</v>
      </c>
      <c r="Q44" s="14">
        <v>0.9</v>
      </c>
      <c r="R44" s="14" t="s">
        <v>135</v>
      </c>
      <c r="S44" s="14" t="s">
        <v>136</v>
      </c>
      <c r="T44" s="14" t="s">
        <v>138</v>
      </c>
      <c r="U44" s="14" t="s">
        <v>139</v>
      </c>
      <c r="V44" s="14" t="s">
        <v>445</v>
      </c>
      <c r="AO44" s="14">
        <v>15881</v>
      </c>
      <c r="AP44" s="14">
        <v>12000</v>
      </c>
      <c r="AS44" s="14">
        <v>2504</v>
      </c>
      <c r="AT44" s="14">
        <v>12000</v>
      </c>
      <c r="AU44" s="14" t="s">
        <v>456</v>
      </c>
    </row>
    <row r="45" spans="1:47">
      <c r="A45" s="14" t="s">
        <v>436</v>
      </c>
      <c r="B45" s="14" t="s">
        <v>458</v>
      </c>
      <c r="C45" s="14" t="s">
        <v>438</v>
      </c>
      <c r="D45" s="14" t="s">
        <v>439</v>
      </c>
      <c r="F45" s="14" t="s">
        <v>459</v>
      </c>
      <c r="G45" s="14" t="s">
        <v>460</v>
      </c>
      <c r="I45" s="14" t="s">
        <v>461</v>
      </c>
      <c r="J45" s="14" t="s">
        <v>462</v>
      </c>
      <c r="K45" s="14" t="s">
        <v>463</v>
      </c>
      <c r="L45" s="14" t="s">
        <v>132</v>
      </c>
      <c r="M45" s="14" t="s">
        <v>464</v>
      </c>
      <c r="N45" s="14">
        <v>2</v>
      </c>
      <c r="O45" s="14" t="s">
        <v>452</v>
      </c>
      <c r="P45" s="14">
        <v>1</v>
      </c>
      <c r="Q45" s="14">
        <v>0.9</v>
      </c>
      <c r="R45" s="14" t="s">
        <v>135</v>
      </c>
      <c r="S45" s="14" t="s">
        <v>136</v>
      </c>
      <c r="T45" s="14" t="s">
        <v>138</v>
      </c>
      <c r="U45" s="14" t="s">
        <v>139</v>
      </c>
      <c r="V45" s="14" t="s">
        <v>445</v>
      </c>
      <c r="AO45" s="14">
        <v>956</v>
      </c>
      <c r="AP45" s="14">
        <v>1030</v>
      </c>
      <c r="AS45" s="14">
        <v>82</v>
      </c>
      <c r="AT45" s="14">
        <v>82</v>
      </c>
      <c r="AU45" s="14" t="s">
        <v>463</v>
      </c>
    </row>
    <row r="46" spans="1:47">
      <c r="A46" s="14" t="s">
        <v>465</v>
      </c>
      <c r="B46" s="14" t="s">
        <v>466</v>
      </c>
      <c r="C46" s="14" t="s">
        <v>467</v>
      </c>
      <c r="D46" s="14" t="s">
        <v>468</v>
      </c>
      <c r="F46" s="14" t="s">
        <v>469</v>
      </c>
      <c r="I46" s="14" t="s">
        <v>470</v>
      </c>
      <c r="J46" s="14" t="s">
        <v>471</v>
      </c>
      <c r="K46" s="14" t="s">
        <v>472</v>
      </c>
      <c r="L46" s="14" t="s">
        <v>132</v>
      </c>
      <c r="M46" s="14" t="s">
        <v>473</v>
      </c>
      <c r="N46" s="14">
        <v>1</v>
      </c>
      <c r="O46" s="14" t="s">
        <v>452</v>
      </c>
      <c r="P46" s="14">
        <v>1</v>
      </c>
      <c r="Q46" s="14">
        <v>0.9</v>
      </c>
      <c r="R46" s="14" t="s">
        <v>135</v>
      </c>
      <c r="S46" s="14" t="s">
        <v>136</v>
      </c>
      <c r="T46" s="14" t="s">
        <v>138</v>
      </c>
      <c r="U46" s="14" t="s">
        <v>139</v>
      </c>
      <c r="V46" s="14" t="s">
        <v>445</v>
      </c>
      <c r="AO46" s="14">
        <v>1</v>
      </c>
      <c r="AP46" s="14">
        <v>1</v>
      </c>
      <c r="AS46" s="14">
        <v>4</v>
      </c>
      <c r="AT46" s="14">
        <v>4</v>
      </c>
      <c r="AU46" s="14" t="s">
        <v>472</v>
      </c>
    </row>
    <row r="47" spans="1:47">
      <c r="A47" s="14" t="s">
        <v>465</v>
      </c>
      <c r="B47" s="14" t="s">
        <v>474</v>
      </c>
      <c r="C47" s="14" t="s">
        <v>467</v>
      </c>
      <c r="D47" s="14" t="s">
        <v>468</v>
      </c>
      <c r="F47" s="14" t="s">
        <v>475</v>
      </c>
      <c r="I47" s="14" t="s">
        <v>476</v>
      </c>
      <c r="J47" s="14" t="s">
        <v>477</v>
      </c>
      <c r="K47" s="14" t="s">
        <v>478</v>
      </c>
      <c r="L47" s="14" t="s">
        <v>286</v>
      </c>
      <c r="M47" s="14" t="s">
        <v>479</v>
      </c>
      <c r="N47" s="14">
        <v>1</v>
      </c>
      <c r="O47" s="14" t="s">
        <v>452</v>
      </c>
      <c r="P47" s="14">
        <v>0.85</v>
      </c>
      <c r="Q47" s="14">
        <v>0.9</v>
      </c>
      <c r="R47" s="14" t="s">
        <v>246</v>
      </c>
      <c r="S47" s="14" t="s">
        <v>136</v>
      </c>
      <c r="T47" s="14" t="s">
        <v>138</v>
      </c>
      <c r="U47" s="14" t="s">
        <v>139</v>
      </c>
      <c r="V47" s="14" t="s">
        <v>445</v>
      </c>
      <c r="AA47" s="14">
        <v>466884</v>
      </c>
      <c r="AB47" s="14">
        <v>537698</v>
      </c>
      <c r="AG47" s="14">
        <v>510786</v>
      </c>
      <c r="AH47" s="14">
        <v>591867</v>
      </c>
      <c r="AM47" s="14">
        <v>663055</v>
      </c>
      <c r="AN47" s="14">
        <v>758776</v>
      </c>
      <c r="AS47" s="14">
        <v>450867</v>
      </c>
      <c r="AT47" s="14">
        <v>518616</v>
      </c>
      <c r="AU47" s="14" t="s">
        <v>478</v>
      </c>
    </row>
    <row r="48" spans="1:47">
      <c r="A48" s="14" t="s">
        <v>465</v>
      </c>
      <c r="B48" s="14" t="s">
        <v>480</v>
      </c>
      <c r="C48" s="14" t="s">
        <v>467</v>
      </c>
      <c r="D48" s="14" t="s">
        <v>468</v>
      </c>
      <c r="F48" s="14" t="s">
        <v>481</v>
      </c>
      <c r="I48" s="14" t="s">
        <v>482</v>
      </c>
      <c r="J48" s="14" t="s">
        <v>483</v>
      </c>
      <c r="K48" s="14" t="s">
        <v>484</v>
      </c>
      <c r="L48" s="14" t="s">
        <v>132</v>
      </c>
      <c r="M48" s="14" t="s">
        <v>485</v>
      </c>
      <c r="N48" s="14">
        <v>2</v>
      </c>
      <c r="O48" s="14" t="s">
        <v>452</v>
      </c>
      <c r="P48" s="14">
        <v>1</v>
      </c>
      <c r="Q48" s="14">
        <v>0.9</v>
      </c>
      <c r="R48" s="14" t="s">
        <v>246</v>
      </c>
      <c r="S48" s="14" t="s">
        <v>136</v>
      </c>
      <c r="T48" s="14" t="s">
        <v>138</v>
      </c>
      <c r="U48" s="14" t="s">
        <v>139</v>
      </c>
      <c r="V48" s="14" t="s">
        <v>445</v>
      </c>
      <c r="AA48" s="14">
        <v>254867</v>
      </c>
      <c r="AB48" s="14">
        <v>254867</v>
      </c>
      <c r="AG48" s="14">
        <v>277778</v>
      </c>
      <c r="AH48" s="14">
        <v>277778</v>
      </c>
      <c r="AM48" s="14">
        <v>257772</v>
      </c>
      <c r="AN48" s="14">
        <v>257772</v>
      </c>
      <c r="AS48" s="14">
        <v>316209</v>
      </c>
      <c r="AT48" s="14">
        <v>316209</v>
      </c>
      <c r="AU48" s="14" t="s">
        <v>484</v>
      </c>
    </row>
    <row r="49" spans="1:47">
      <c r="A49" s="14" t="s">
        <v>192</v>
      </c>
      <c r="B49" s="14" t="s">
        <v>486</v>
      </c>
      <c r="C49" s="14" t="s">
        <v>194</v>
      </c>
      <c r="D49" s="14" t="s">
        <v>195</v>
      </c>
      <c r="F49" s="14" t="s">
        <v>487</v>
      </c>
      <c r="I49" s="14" t="s">
        <v>488</v>
      </c>
      <c r="K49" s="14" t="s">
        <v>489</v>
      </c>
      <c r="L49" s="14" t="s">
        <v>199</v>
      </c>
      <c r="M49" s="14" t="s">
        <v>490</v>
      </c>
      <c r="N49" s="14">
        <v>2</v>
      </c>
      <c r="O49" s="14" t="s">
        <v>444</v>
      </c>
      <c r="P49" s="14">
        <v>1</v>
      </c>
      <c r="Q49" s="14">
        <v>0.9</v>
      </c>
      <c r="R49" s="14" t="s">
        <v>246</v>
      </c>
      <c r="S49" s="14" t="s">
        <v>136</v>
      </c>
      <c r="T49" s="14" t="s">
        <v>138</v>
      </c>
      <c r="U49" s="14" t="s">
        <v>139</v>
      </c>
      <c r="V49" s="14" t="s">
        <v>445</v>
      </c>
      <c r="AA49" s="14">
        <v>6</v>
      </c>
      <c r="AB49" s="14">
        <v>25</v>
      </c>
      <c r="AG49" s="14">
        <v>30</v>
      </c>
      <c r="AH49" s="14">
        <v>25</v>
      </c>
      <c r="AM49" s="14">
        <v>24</v>
      </c>
      <c r="AN49" s="14">
        <v>25</v>
      </c>
      <c r="AS49" s="14">
        <v>40</v>
      </c>
      <c r="AT49" s="14">
        <v>25</v>
      </c>
      <c r="AU49" s="14" t="s">
        <v>489</v>
      </c>
    </row>
    <row r="50" spans="1:47">
      <c r="A50" s="14" t="s">
        <v>465</v>
      </c>
      <c r="B50" s="14" t="s">
        <v>491</v>
      </c>
      <c r="C50" s="14" t="s">
        <v>467</v>
      </c>
      <c r="D50" s="14" t="s">
        <v>468</v>
      </c>
      <c r="F50" s="14" t="s">
        <v>492</v>
      </c>
      <c r="I50" s="14" t="s">
        <v>493</v>
      </c>
      <c r="J50" s="14" t="s">
        <v>494</v>
      </c>
      <c r="K50" s="14" t="s">
        <v>495</v>
      </c>
      <c r="L50" s="14" t="s">
        <v>199</v>
      </c>
      <c r="M50" s="14" t="s">
        <v>496</v>
      </c>
      <c r="N50" s="14">
        <v>1</v>
      </c>
      <c r="O50" s="14" t="s">
        <v>452</v>
      </c>
      <c r="P50" s="14">
        <v>1</v>
      </c>
      <c r="Q50" s="14">
        <v>0.9</v>
      </c>
      <c r="R50" s="14" t="s">
        <v>246</v>
      </c>
      <c r="S50" s="14" t="s">
        <v>136</v>
      </c>
      <c r="T50" s="14" t="s">
        <v>138</v>
      </c>
      <c r="U50" s="14" t="s">
        <v>139</v>
      </c>
      <c r="V50" s="14" t="s">
        <v>445</v>
      </c>
      <c r="AA50" s="14">
        <v>102533</v>
      </c>
      <c r="AB50" s="14">
        <v>102533</v>
      </c>
      <c r="AG50" s="14">
        <v>106319</v>
      </c>
      <c r="AH50" s="14">
        <v>106319</v>
      </c>
      <c r="AM50" s="14">
        <v>1047.71</v>
      </c>
      <c r="AN50" s="14">
        <v>1047.71</v>
      </c>
      <c r="AS50" s="14">
        <v>84994</v>
      </c>
      <c r="AT50" s="14">
        <v>84994</v>
      </c>
      <c r="AU50" s="14" t="s">
        <v>495</v>
      </c>
    </row>
    <row r="51" spans="1:47">
      <c r="A51" s="14" t="s">
        <v>465</v>
      </c>
      <c r="B51" s="14" t="s">
        <v>497</v>
      </c>
      <c r="C51" s="14" t="s">
        <v>467</v>
      </c>
      <c r="D51" s="14" t="s">
        <v>468</v>
      </c>
      <c r="F51" s="14" t="s">
        <v>498</v>
      </c>
      <c r="I51" s="14" t="s">
        <v>499</v>
      </c>
      <c r="K51" s="14" t="s">
        <v>500</v>
      </c>
      <c r="L51" s="14" t="s">
        <v>199</v>
      </c>
      <c r="M51" s="14" t="s">
        <v>501</v>
      </c>
      <c r="N51" s="14">
        <v>1</v>
      </c>
      <c r="O51" s="14" t="s">
        <v>444</v>
      </c>
      <c r="P51" s="14">
        <v>1</v>
      </c>
      <c r="Q51" s="14">
        <v>0.9</v>
      </c>
      <c r="R51" s="14" t="s">
        <v>246</v>
      </c>
      <c r="S51" s="14" t="s">
        <v>136</v>
      </c>
      <c r="T51" s="14" t="s">
        <v>138</v>
      </c>
      <c r="U51" s="14" t="s">
        <v>139</v>
      </c>
      <c r="V51" s="14" t="s">
        <v>445</v>
      </c>
      <c r="AA51" s="14">
        <v>235644</v>
      </c>
      <c r="AB51" s="14">
        <v>235644</v>
      </c>
      <c r="AG51" s="14">
        <v>236182</v>
      </c>
      <c r="AH51" s="14">
        <v>236182</v>
      </c>
      <c r="AM51" s="14">
        <v>273566</v>
      </c>
      <c r="AN51" s="14">
        <v>273566</v>
      </c>
      <c r="AS51" s="14">
        <v>230065</v>
      </c>
      <c r="AT51" s="14">
        <v>230065</v>
      </c>
      <c r="AU51" s="14" t="s">
        <v>500</v>
      </c>
    </row>
    <row r="52" spans="1:47">
      <c r="A52" s="14" t="s">
        <v>465</v>
      </c>
      <c r="B52" s="14" t="s">
        <v>502</v>
      </c>
      <c r="C52" s="14" t="s">
        <v>467</v>
      </c>
      <c r="D52" s="14" t="s">
        <v>468</v>
      </c>
      <c r="F52" s="14" t="s">
        <v>503</v>
      </c>
      <c r="I52" s="14" t="s">
        <v>504</v>
      </c>
      <c r="K52" s="14" t="s">
        <v>505</v>
      </c>
      <c r="L52" s="14" t="s">
        <v>199</v>
      </c>
      <c r="M52" s="14" t="s">
        <v>506</v>
      </c>
      <c r="N52" s="14">
        <v>2</v>
      </c>
      <c r="O52" s="14" t="s">
        <v>444</v>
      </c>
      <c r="P52" s="14">
        <v>1</v>
      </c>
      <c r="Q52" s="14">
        <v>0.9</v>
      </c>
      <c r="R52" s="14" t="s">
        <v>135</v>
      </c>
      <c r="S52" s="14" t="s">
        <v>136</v>
      </c>
      <c r="T52" s="14" t="s">
        <v>138</v>
      </c>
      <c r="U52" s="14" t="s">
        <v>139</v>
      </c>
      <c r="V52" s="14" t="s">
        <v>445</v>
      </c>
      <c r="AC52" s="14">
        <v>31</v>
      </c>
      <c r="AD52" s="14">
        <v>25</v>
      </c>
      <c r="AP52" s="14">
        <v>5</v>
      </c>
      <c r="AU52" s="14" t="s">
        <v>505</v>
      </c>
    </row>
    <row r="53" spans="1:47">
      <c r="A53" s="14" t="s">
        <v>507</v>
      </c>
      <c r="B53" s="14" t="s">
        <v>508</v>
      </c>
      <c r="C53" s="14" t="s">
        <v>509</v>
      </c>
      <c r="F53" s="14" t="s">
        <v>510</v>
      </c>
      <c r="I53" s="14" t="s">
        <v>511</v>
      </c>
      <c r="J53" s="14" t="s">
        <v>512</v>
      </c>
      <c r="K53" s="14" t="s">
        <v>513</v>
      </c>
      <c r="L53" s="14" t="s">
        <v>132</v>
      </c>
      <c r="M53" s="14" t="s">
        <v>514</v>
      </c>
      <c r="N53" s="14">
        <v>1</v>
      </c>
      <c r="O53" s="14" t="s">
        <v>134</v>
      </c>
      <c r="P53" s="14">
        <v>0.8</v>
      </c>
      <c r="Q53" s="14" t="s">
        <v>258</v>
      </c>
      <c r="R53" s="14" t="s">
        <v>135</v>
      </c>
      <c r="S53" s="14" t="s">
        <v>259</v>
      </c>
      <c r="T53" s="14" t="s">
        <v>260</v>
      </c>
      <c r="U53" s="14" t="s">
        <v>261</v>
      </c>
      <c r="V53" s="14" t="s">
        <v>515</v>
      </c>
      <c r="AG53" s="14">
        <v>513</v>
      </c>
      <c r="AH53" s="14">
        <v>638</v>
      </c>
      <c r="AS53" s="14">
        <v>378</v>
      </c>
      <c r="AT53" s="14">
        <v>469</v>
      </c>
      <c r="AU53" s="14" t="s">
        <v>513</v>
      </c>
    </row>
    <row r="54" spans="1:47">
      <c r="A54" s="14" t="s">
        <v>507</v>
      </c>
      <c r="B54" s="14" t="s">
        <v>516</v>
      </c>
      <c r="C54" s="14" t="s">
        <v>509</v>
      </c>
      <c r="F54" s="14" t="s">
        <v>517</v>
      </c>
      <c r="I54" s="14" t="s">
        <v>518</v>
      </c>
      <c r="J54" s="14" t="s">
        <v>519</v>
      </c>
      <c r="K54" s="14" t="s">
        <v>520</v>
      </c>
      <c r="L54" s="14" t="s">
        <v>132</v>
      </c>
      <c r="M54" s="14" t="s">
        <v>521</v>
      </c>
      <c r="N54" s="14">
        <v>2</v>
      </c>
      <c r="O54" s="14" t="s">
        <v>134</v>
      </c>
      <c r="P54" s="14">
        <v>0.6</v>
      </c>
      <c r="Q54" s="14" t="s">
        <v>258</v>
      </c>
      <c r="R54" s="14" t="s">
        <v>135</v>
      </c>
      <c r="S54" s="14" t="s">
        <v>259</v>
      </c>
      <c r="T54" s="14" t="s">
        <v>260</v>
      </c>
      <c r="U54" s="14" t="s">
        <v>261</v>
      </c>
      <c r="V54" s="14" t="s">
        <v>515</v>
      </c>
      <c r="AG54" s="14">
        <v>245</v>
      </c>
      <c r="AH54" s="14">
        <v>280</v>
      </c>
      <c r="AS54" s="14">
        <v>188</v>
      </c>
      <c r="AT54" s="14">
        <v>309</v>
      </c>
      <c r="AU54" s="14" t="s">
        <v>520</v>
      </c>
    </row>
    <row r="55" spans="1:47">
      <c r="A55" s="14" t="s">
        <v>507</v>
      </c>
      <c r="B55" s="14" t="s">
        <v>522</v>
      </c>
      <c r="C55" s="14" t="s">
        <v>509</v>
      </c>
      <c r="F55" s="14" t="s">
        <v>523</v>
      </c>
      <c r="I55" s="14" t="s">
        <v>524</v>
      </c>
      <c r="J55" s="14" t="s">
        <v>525</v>
      </c>
      <c r="K55" s="14" t="s">
        <v>526</v>
      </c>
      <c r="L55" s="14" t="s">
        <v>132</v>
      </c>
      <c r="M55" s="14" t="s">
        <v>527</v>
      </c>
      <c r="N55" s="14">
        <v>1</v>
      </c>
      <c r="O55" s="14" t="s">
        <v>134</v>
      </c>
      <c r="P55" s="14">
        <v>1</v>
      </c>
      <c r="Q55" s="14" t="s">
        <v>258</v>
      </c>
      <c r="R55" s="14" t="s">
        <v>135</v>
      </c>
      <c r="S55" s="14" t="s">
        <v>259</v>
      </c>
      <c r="T55" s="14" t="s">
        <v>260</v>
      </c>
      <c r="U55" s="14" t="s">
        <v>261</v>
      </c>
      <c r="V55" s="14" t="s">
        <v>515</v>
      </c>
      <c r="AG55" s="14">
        <v>503</v>
      </c>
      <c r="AH55" s="14">
        <v>639</v>
      </c>
      <c r="AS55" s="14">
        <v>421</v>
      </c>
      <c r="AT55" s="14">
        <v>469</v>
      </c>
      <c r="AU55" s="14" t="s">
        <v>526</v>
      </c>
    </row>
    <row r="56" spans="1:47">
      <c r="A56" s="14" t="s">
        <v>507</v>
      </c>
      <c r="B56" s="14" t="s">
        <v>528</v>
      </c>
      <c r="C56" s="14" t="s">
        <v>509</v>
      </c>
      <c r="F56" s="14" t="s">
        <v>529</v>
      </c>
      <c r="I56" s="14" t="s">
        <v>530</v>
      </c>
      <c r="J56" s="14" t="s">
        <v>525</v>
      </c>
      <c r="K56" s="14" t="s">
        <v>531</v>
      </c>
      <c r="L56" s="14" t="s">
        <v>132</v>
      </c>
      <c r="M56" s="14" t="s">
        <v>532</v>
      </c>
      <c r="N56" s="14">
        <v>1</v>
      </c>
      <c r="O56" s="14" t="s">
        <v>134</v>
      </c>
      <c r="P56" s="14">
        <v>1</v>
      </c>
      <c r="Q56" s="14" t="s">
        <v>258</v>
      </c>
      <c r="R56" s="14" t="s">
        <v>135</v>
      </c>
      <c r="S56" s="14" t="s">
        <v>259</v>
      </c>
      <c r="T56" s="14" t="s">
        <v>260</v>
      </c>
      <c r="U56" s="14" t="s">
        <v>261</v>
      </c>
      <c r="V56" s="14" t="s">
        <v>515</v>
      </c>
      <c r="AG56" s="14">
        <v>435</v>
      </c>
      <c r="AH56" s="14">
        <v>503</v>
      </c>
      <c r="AS56" s="14">
        <v>341</v>
      </c>
      <c r="AT56" s="14">
        <v>469</v>
      </c>
      <c r="AU56" s="14" t="s">
        <v>531</v>
      </c>
    </row>
    <row r="57" spans="1:47">
      <c r="A57" s="14" t="s">
        <v>507</v>
      </c>
      <c r="B57" s="14" t="s">
        <v>533</v>
      </c>
      <c r="C57" s="14" t="s">
        <v>509</v>
      </c>
      <c r="F57" s="14" t="s">
        <v>534</v>
      </c>
      <c r="I57" s="14" t="s">
        <v>535</v>
      </c>
      <c r="J57" s="14" t="s">
        <v>536</v>
      </c>
      <c r="K57" s="14" t="s">
        <v>537</v>
      </c>
      <c r="L57" s="14" t="s">
        <v>132</v>
      </c>
      <c r="M57" s="14" t="s">
        <v>538</v>
      </c>
      <c r="N57" s="14">
        <v>1</v>
      </c>
      <c r="O57" s="14" t="s">
        <v>134</v>
      </c>
      <c r="P57" s="14">
        <v>1</v>
      </c>
      <c r="Q57" s="14" t="s">
        <v>258</v>
      </c>
      <c r="R57" s="14" t="s">
        <v>135</v>
      </c>
      <c r="S57" s="14" t="s">
        <v>259</v>
      </c>
      <c r="T57" s="14" t="s">
        <v>260</v>
      </c>
      <c r="U57" s="14" t="s">
        <v>261</v>
      </c>
      <c r="V57" s="14" t="s">
        <v>515</v>
      </c>
      <c r="AG57" s="14">
        <v>156</v>
      </c>
      <c r="AH57" s="14">
        <v>156</v>
      </c>
      <c r="AS57" s="14">
        <v>88</v>
      </c>
      <c r="AT57" s="14">
        <v>88</v>
      </c>
      <c r="AU57" s="14" t="s">
        <v>537</v>
      </c>
    </row>
    <row r="58" spans="1:47">
      <c r="A58" s="14" t="s">
        <v>507</v>
      </c>
      <c r="B58" s="14" t="s">
        <v>539</v>
      </c>
      <c r="C58" s="14" t="s">
        <v>509</v>
      </c>
      <c r="F58" s="14" t="s">
        <v>540</v>
      </c>
      <c r="I58" s="14" t="s">
        <v>541</v>
      </c>
      <c r="K58" s="14" t="s">
        <v>542</v>
      </c>
      <c r="L58" s="14" t="s">
        <v>199</v>
      </c>
      <c r="M58" s="14" t="s">
        <v>543</v>
      </c>
      <c r="N58" s="14">
        <v>2</v>
      </c>
      <c r="O58" s="14" t="s">
        <v>201</v>
      </c>
      <c r="P58" s="14">
        <v>1</v>
      </c>
      <c r="Q58" s="14">
        <v>0.9</v>
      </c>
      <c r="R58" s="14" t="s">
        <v>202</v>
      </c>
      <c r="S58" s="14" t="s">
        <v>136</v>
      </c>
      <c r="T58" s="14" t="s">
        <v>138</v>
      </c>
      <c r="U58" s="14" t="s">
        <v>139</v>
      </c>
      <c r="V58" s="14" t="s">
        <v>515</v>
      </c>
      <c r="AA58" s="14">
        <v>1</v>
      </c>
      <c r="AB58" s="14">
        <v>1</v>
      </c>
      <c r="AG58" s="14">
        <v>1</v>
      </c>
      <c r="AH58" s="14">
        <v>1</v>
      </c>
      <c r="AK58" s="14">
        <v>1</v>
      </c>
      <c r="AL58" s="14">
        <v>1</v>
      </c>
      <c r="AU58" s="14" t="s">
        <v>542</v>
      </c>
    </row>
    <row r="59" spans="1:47">
      <c r="A59" s="14" t="s">
        <v>507</v>
      </c>
      <c r="B59" s="14" t="s">
        <v>544</v>
      </c>
      <c r="C59" s="14" t="s">
        <v>509</v>
      </c>
      <c r="F59" s="14" t="s">
        <v>545</v>
      </c>
      <c r="G59" s="14" t="s">
        <v>546</v>
      </c>
      <c r="I59" s="14" t="s">
        <v>547</v>
      </c>
      <c r="K59" s="14" t="s">
        <v>548</v>
      </c>
      <c r="L59" s="14" t="s">
        <v>199</v>
      </c>
      <c r="M59" s="14" t="s">
        <v>549</v>
      </c>
      <c r="N59" s="14">
        <v>1</v>
      </c>
      <c r="O59" s="14" t="s">
        <v>201</v>
      </c>
      <c r="P59" s="14">
        <v>1</v>
      </c>
      <c r="Q59" s="14">
        <v>0.9</v>
      </c>
      <c r="R59" s="14" t="s">
        <v>246</v>
      </c>
      <c r="S59" s="14" t="s">
        <v>136</v>
      </c>
      <c r="T59" s="14" t="s">
        <v>138</v>
      </c>
      <c r="U59" s="14" t="s">
        <v>139</v>
      </c>
      <c r="V59" s="14" t="s">
        <v>515</v>
      </c>
      <c r="AA59" s="14">
        <v>1</v>
      </c>
      <c r="AB59" s="14">
        <v>1</v>
      </c>
      <c r="AG59" s="14">
        <v>1</v>
      </c>
      <c r="AH59" s="14">
        <v>1</v>
      </c>
      <c r="AK59" s="14">
        <v>1</v>
      </c>
      <c r="AL59" s="14">
        <v>1</v>
      </c>
      <c r="AQ59" s="14">
        <v>1</v>
      </c>
      <c r="AR59" s="14">
        <v>1</v>
      </c>
      <c r="AU59" s="14" t="s">
        <v>548</v>
      </c>
    </row>
    <row r="60" spans="1:47">
      <c r="A60" s="14" t="s">
        <v>550</v>
      </c>
      <c r="B60" s="14" t="s">
        <v>551</v>
      </c>
      <c r="C60" s="14" t="s">
        <v>552</v>
      </c>
      <c r="D60" s="14" t="s">
        <v>553</v>
      </c>
      <c r="F60" s="14" t="s">
        <v>554</v>
      </c>
      <c r="I60" s="14" t="s">
        <v>555</v>
      </c>
      <c r="J60" s="14" t="s">
        <v>556</v>
      </c>
      <c r="K60" s="14" t="s">
        <v>557</v>
      </c>
      <c r="L60" s="14" t="s">
        <v>132</v>
      </c>
      <c r="M60" s="14" t="s">
        <v>558</v>
      </c>
      <c r="N60" s="14">
        <v>2</v>
      </c>
      <c r="O60" s="14" t="s">
        <v>134</v>
      </c>
      <c r="P60" s="14">
        <v>1</v>
      </c>
      <c r="Q60" s="14">
        <v>0.9</v>
      </c>
      <c r="R60" s="14" t="s">
        <v>135</v>
      </c>
      <c r="S60" s="14" t="s">
        <v>136</v>
      </c>
      <c r="T60" s="14" t="s">
        <v>138</v>
      </c>
      <c r="U60" s="14" t="s">
        <v>139</v>
      </c>
      <c r="V60" s="14" t="s">
        <v>559</v>
      </c>
      <c r="AG60" s="14">
        <v>17</v>
      </c>
      <c r="AH60" s="14">
        <v>17</v>
      </c>
      <c r="AS60" s="14">
        <v>1</v>
      </c>
      <c r="AT60" s="14">
        <v>1</v>
      </c>
      <c r="AU60" s="14" t="s">
        <v>557</v>
      </c>
    </row>
    <row r="61" spans="1:47">
      <c r="A61" s="14" t="s">
        <v>192</v>
      </c>
      <c r="B61" s="14" t="s">
        <v>560</v>
      </c>
      <c r="C61" s="14" t="s">
        <v>194</v>
      </c>
      <c r="D61" s="14" t="s">
        <v>195</v>
      </c>
      <c r="F61" s="14" t="s">
        <v>561</v>
      </c>
      <c r="I61" s="14" t="s">
        <v>562</v>
      </c>
      <c r="K61" s="14" t="s">
        <v>563</v>
      </c>
      <c r="L61" s="14" t="s">
        <v>132</v>
      </c>
      <c r="M61" s="14" t="s">
        <v>564</v>
      </c>
      <c r="N61" s="14">
        <v>2</v>
      </c>
      <c r="O61" s="14" t="s">
        <v>565</v>
      </c>
      <c r="P61" s="14">
        <v>1</v>
      </c>
      <c r="Q61" s="14">
        <v>0.9</v>
      </c>
      <c r="R61" s="14" t="s">
        <v>246</v>
      </c>
      <c r="S61" s="14" t="s">
        <v>136</v>
      </c>
      <c r="T61" s="14" t="s">
        <v>138</v>
      </c>
      <c r="U61" s="14" t="s">
        <v>139</v>
      </c>
      <c r="V61" s="14" t="s">
        <v>559</v>
      </c>
      <c r="AA61" s="14">
        <v>3</v>
      </c>
      <c r="AB61" s="14">
        <v>3</v>
      </c>
      <c r="AG61" s="14">
        <v>4</v>
      </c>
      <c r="AH61" s="14">
        <v>4</v>
      </c>
      <c r="AM61" s="14">
        <v>10</v>
      </c>
      <c r="AN61" s="14">
        <v>10</v>
      </c>
      <c r="AS61" s="14">
        <v>6</v>
      </c>
      <c r="AT61" s="14">
        <v>6</v>
      </c>
      <c r="AU61" s="14" t="s">
        <v>563</v>
      </c>
    </row>
    <row r="62" spans="1:47">
      <c r="A62" s="14" t="s">
        <v>550</v>
      </c>
      <c r="B62" s="14" t="s">
        <v>566</v>
      </c>
      <c r="C62" s="14" t="s">
        <v>552</v>
      </c>
      <c r="D62" s="14" t="s">
        <v>553</v>
      </c>
      <c r="F62" s="14" t="s">
        <v>567</v>
      </c>
      <c r="I62" s="14" t="s">
        <v>568</v>
      </c>
      <c r="K62" s="14" t="s">
        <v>569</v>
      </c>
      <c r="L62" s="14" t="s">
        <v>132</v>
      </c>
      <c r="M62" s="14" t="s">
        <v>570</v>
      </c>
      <c r="N62" s="14">
        <v>2</v>
      </c>
      <c r="O62" s="14" t="s">
        <v>565</v>
      </c>
      <c r="P62" s="14">
        <v>1</v>
      </c>
      <c r="Q62" s="14">
        <v>0.9</v>
      </c>
      <c r="R62" s="14" t="s">
        <v>135</v>
      </c>
      <c r="S62" s="14" t="s">
        <v>136</v>
      </c>
      <c r="T62" s="14" t="s">
        <v>138</v>
      </c>
      <c r="U62" s="14" t="s">
        <v>139</v>
      </c>
      <c r="V62" s="14" t="s">
        <v>559</v>
      </c>
      <c r="AG62" s="14">
        <v>1</v>
      </c>
      <c r="AH62" s="14">
        <v>1</v>
      </c>
      <c r="AS62" s="14">
        <v>1</v>
      </c>
      <c r="AT62" s="14">
        <v>1</v>
      </c>
      <c r="AU62" s="14" t="s">
        <v>569</v>
      </c>
    </row>
    <row r="63" spans="1:47">
      <c r="A63" s="14" t="s">
        <v>550</v>
      </c>
      <c r="B63" s="14" t="s">
        <v>571</v>
      </c>
      <c r="C63" s="14" t="s">
        <v>552</v>
      </c>
      <c r="D63" s="14" t="s">
        <v>553</v>
      </c>
      <c r="F63" s="14" t="s">
        <v>572</v>
      </c>
      <c r="I63" s="14" t="s">
        <v>573</v>
      </c>
      <c r="K63" s="14" t="s">
        <v>574</v>
      </c>
      <c r="L63" s="14" t="s">
        <v>132</v>
      </c>
      <c r="M63" s="14" t="s">
        <v>575</v>
      </c>
      <c r="N63" s="14">
        <v>2</v>
      </c>
      <c r="O63" s="14" t="s">
        <v>565</v>
      </c>
      <c r="P63" s="14">
        <v>1</v>
      </c>
      <c r="Q63" s="14">
        <v>0.9</v>
      </c>
      <c r="R63" s="14" t="s">
        <v>246</v>
      </c>
      <c r="S63" s="14" t="s">
        <v>136</v>
      </c>
      <c r="T63" s="14" t="s">
        <v>138</v>
      </c>
      <c r="U63" s="14" t="s">
        <v>139</v>
      </c>
      <c r="V63" s="14" t="s">
        <v>559</v>
      </c>
      <c r="AA63" s="14">
        <v>17</v>
      </c>
      <c r="AB63" s="14">
        <v>63</v>
      </c>
      <c r="AG63" s="14">
        <v>16</v>
      </c>
      <c r="AH63" s="14">
        <v>63</v>
      </c>
      <c r="AM63" s="14">
        <v>14</v>
      </c>
      <c r="AN63" s="14">
        <v>63</v>
      </c>
      <c r="AS63" s="14">
        <v>14</v>
      </c>
      <c r="AT63" s="14">
        <v>63</v>
      </c>
      <c r="AU63" s="14" t="s">
        <v>574</v>
      </c>
    </row>
    <row r="64" spans="1:47">
      <c r="A64" s="14" t="s">
        <v>550</v>
      </c>
      <c r="B64" s="14" t="s">
        <v>576</v>
      </c>
      <c r="C64" s="14" t="s">
        <v>552</v>
      </c>
      <c r="D64" s="14" t="s">
        <v>553</v>
      </c>
      <c r="F64" s="14" t="s">
        <v>577</v>
      </c>
      <c r="I64" s="14" t="s">
        <v>578</v>
      </c>
      <c r="K64" s="14" t="s">
        <v>579</v>
      </c>
      <c r="L64" s="14" t="s">
        <v>199</v>
      </c>
      <c r="M64" s="14" t="s">
        <v>580</v>
      </c>
      <c r="N64" s="14">
        <v>1</v>
      </c>
      <c r="O64" s="14" t="s">
        <v>565</v>
      </c>
      <c r="P64" s="14">
        <v>1</v>
      </c>
      <c r="Q64" s="14">
        <v>0.9</v>
      </c>
      <c r="R64" s="14" t="s">
        <v>135</v>
      </c>
      <c r="S64" s="14" t="s">
        <v>136</v>
      </c>
      <c r="T64" s="14" t="s">
        <v>138</v>
      </c>
      <c r="U64" s="14" t="s">
        <v>139</v>
      </c>
      <c r="V64" s="14" t="s">
        <v>581</v>
      </c>
      <c r="AG64" s="14">
        <v>1</v>
      </c>
      <c r="AH64" s="14">
        <v>1</v>
      </c>
      <c r="AS64" s="14">
        <v>1</v>
      </c>
      <c r="AT64" s="14">
        <v>1</v>
      </c>
      <c r="AU64" s="14" t="s">
        <v>579</v>
      </c>
    </row>
    <row r="65" spans="1:47">
      <c r="A65" s="14" t="s">
        <v>550</v>
      </c>
      <c r="B65" s="14" t="s">
        <v>582</v>
      </c>
      <c r="C65" s="14" t="s">
        <v>552</v>
      </c>
      <c r="D65" s="14" t="s">
        <v>553</v>
      </c>
      <c r="F65" s="14" t="s">
        <v>583</v>
      </c>
      <c r="G65" s="14" t="s">
        <v>584</v>
      </c>
      <c r="I65" s="14" t="s">
        <v>585</v>
      </c>
      <c r="K65" s="14" t="s">
        <v>586</v>
      </c>
      <c r="L65" s="14" t="s">
        <v>132</v>
      </c>
      <c r="M65" s="14" t="s">
        <v>587</v>
      </c>
      <c r="N65" s="14">
        <v>1</v>
      </c>
      <c r="O65" s="14" t="s">
        <v>565</v>
      </c>
      <c r="P65" s="14">
        <v>1</v>
      </c>
      <c r="Q65" s="14">
        <v>0.9</v>
      </c>
      <c r="R65" s="14" t="s">
        <v>246</v>
      </c>
      <c r="S65" s="14" t="s">
        <v>136</v>
      </c>
      <c r="T65" s="14" t="s">
        <v>138</v>
      </c>
      <c r="U65" s="14" t="s">
        <v>139</v>
      </c>
      <c r="V65" s="14" t="s">
        <v>559</v>
      </c>
      <c r="AA65" s="14">
        <v>3</v>
      </c>
      <c r="AB65" s="14">
        <v>3</v>
      </c>
      <c r="AG65" s="14">
        <v>3</v>
      </c>
      <c r="AH65" s="14">
        <v>3</v>
      </c>
      <c r="AM65" s="14">
        <v>3</v>
      </c>
      <c r="AN65" s="14">
        <v>3</v>
      </c>
      <c r="AS65" s="14">
        <v>3</v>
      </c>
      <c r="AT65" s="14">
        <v>3</v>
      </c>
      <c r="AU65" s="14" t="s">
        <v>588</v>
      </c>
    </row>
    <row r="66" spans="1:47">
      <c r="A66" s="14" t="s">
        <v>550</v>
      </c>
      <c r="B66" s="14" t="s">
        <v>589</v>
      </c>
      <c r="C66" s="14" t="s">
        <v>552</v>
      </c>
      <c r="D66" s="14" t="s">
        <v>553</v>
      </c>
      <c r="F66" s="14" t="s">
        <v>590</v>
      </c>
      <c r="I66" s="14" t="s">
        <v>591</v>
      </c>
      <c r="J66" s="14" t="s">
        <v>592</v>
      </c>
      <c r="K66" s="14" t="s">
        <v>593</v>
      </c>
      <c r="L66" s="14" t="s">
        <v>132</v>
      </c>
      <c r="M66" s="14" t="s">
        <v>594</v>
      </c>
      <c r="N66" s="14">
        <v>2</v>
      </c>
      <c r="O66" s="14" t="s">
        <v>134</v>
      </c>
      <c r="P66" s="14">
        <v>1</v>
      </c>
      <c r="Q66" s="14">
        <v>0.9</v>
      </c>
      <c r="R66" s="14" t="s">
        <v>135</v>
      </c>
      <c r="S66" s="14" t="s">
        <v>136</v>
      </c>
      <c r="T66" s="14" t="s">
        <v>138</v>
      </c>
      <c r="U66" s="14" t="s">
        <v>139</v>
      </c>
      <c r="V66" s="14" t="s">
        <v>595</v>
      </c>
      <c r="AG66" s="14">
        <v>15</v>
      </c>
      <c r="AH66" s="14">
        <v>15</v>
      </c>
      <c r="AS66" s="14">
        <v>32</v>
      </c>
      <c r="AT66" s="14">
        <v>32</v>
      </c>
      <c r="AU66" s="14" t="s">
        <v>593</v>
      </c>
    </row>
    <row r="67" spans="1:47">
      <c r="A67" s="14" t="s">
        <v>192</v>
      </c>
      <c r="B67" s="14" t="s">
        <v>596</v>
      </c>
      <c r="C67" s="14" t="s">
        <v>194</v>
      </c>
      <c r="D67" s="14" t="s">
        <v>195</v>
      </c>
      <c r="F67" s="14" t="s">
        <v>561</v>
      </c>
      <c r="I67" s="14" t="s">
        <v>597</v>
      </c>
      <c r="K67" s="14" t="s">
        <v>598</v>
      </c>
      <c r="L67" s="14" t="s">
        <v>132</v>
      </c>
      <c r="M67" s="14" t="s">
        <v>599</v>
      </c>
      <c r="N67" s="14">
        <v>2</v>
      </c>
      <c r="O67" s="14" t="s">
        <v>565</v>
      </c>
      <c r="P67" s="14">
        <v>1</v>
      </c>
      <c r="Q67" s="14">
        <v>0.9</v>
      </c>
      <c r="R67" s="14" t="s">
        <v>246</v>
      </c>
      <c r="S67" s="14" t="s">
        <v>136</v>
      </c>
      <c r="T67" s="14" t="s">
        <v>138</v>
      </c>
      <c r="U67" s="14" t="s">
        <v>139</v>
      </c>
      <c r="V67" s="14" t="s">
        <v>595</v>
      </c>
      <c r="AA67" s="14">
        <v>3</v>
      </c>
      <c r="AB67" s="14">
        <v>3</v>
      </c>
      <c r="AG67" s="14">
        <v>4</v>
      </c>
      <c r="AH67" s="14">
        <v>4</v>
      </c>
      <c r="AM67" s="14">
        <v>14</v>
      </c>
      <c r="AN67" s="14">
        <v>14</v>
      </c>
      <c r="AS67" s="14">
        <v>6</v>
      </c>
      <c r="AT67" s="14">
        <v>6</v>
      </c>
      <c r="AU67" s="14" t="s">
        <v>598</v>
      </c>
    </row>
    <row r="68" spans="1:47">
      <c r="A68" s="14" t="s">
        <v>550</v>
      </c>
      <c r="B68" s="14" t="s">
        <v>600</v>
      </c>
      <c r="C68" s="14" t="s">
        <v>552</v>
      </c>
      <c r="D68" s="14" t="s">
        <v>553</v>
      </c>
      <c r="F68" s="14" t="s">
        <v>567</v>
      </c>
      <c r="I68" s="14" t="s">
        <v>601</v>
      </c>
      <c r="K68" s="14" t="s">
        <v>569</v>
      </c>
      <c r="L68" s="14" t="s">
        <v>132</v>
      </c>
      <c r="M68" s="14" t="s">
        <v>602</v>
      </c>
      <c r="N68" s="14">
        <v>2</v>
      </c>
      <c r="O68" s="14" t="s">
        <v>565</v>
      </c>
      <c r="P68" s="14">
        <v>1</v>
      </c>
      <c r="Q68" s="14">
        <v>0.9</v>
      </c>
      <c r="R68" s="14" t="s">
        <v>135</v>
      </c>
      <c r="S68" s="14" t="s">
        <v>136</v>
      </c>
      <c r="T68" s="14" t="s">
        <v>138</v>
      </c>
      <c r="U68" s="14" t="s">
        <v>139</v>
      </c>
      <c r="V68" s="14" t="s">
        <v>595</v>
      </c>
      <c r="AG68" s="14">
        <v>1</v>
      </c>
      <c r="AH68" s="14">
        <v>1</v>
      </c>
      <c r="AS68" s="14">
        <v>1</v>
      </c>
      <c r="AT68" s="14">
        <v>1</v>
      </c>
      <c r="AU68" s="14" t="s">
        <v>569</v>
      </c>
    </row>
    <row r="69" spans="1:47">
      <c r="A69" s="14" t="s">
        <v>550</v>
      </c>
      <c r="B69" s="14" t="s">
        <v>603</v>
      </c>
      <c r="C69" s="14" t="s">
        <v>552</v>
      </c>
      <c r="D69" s="14" t="s">
        <v>553</v>
      </c>
      <c r="F69" s="14" t="s">
        <v>604</v>
      </c>
      <c r="I69" s="14" t="s">
        <v>605</v>
      </c>
      <c r="K69" s="14" t="s">
        <v>606</v>
      </c>
      <c r="L69" s="14" t="s">
        <v>132</v>
      </c>
      <c r="M69" s="14" t="s">
        <v>607</v>
      </c>
      <c r="N69" s="14">
        <v>2</v>
      </c>
      <c r="O69" s="14" t="s">
        <v>565</v>
      </c>
      <c r="P69" s="14">
        <v>1</v>
      </c>
      <c r="Q69" s="14">
        <v>0.9</v>
      </c>
      <c r="R69" s="14" t="s">
        <v>135</v>
      </c>
      <c r="S69" s="14" t="s">
        <v>136</v>
      </c>
      <c r="T69" s="14" t="s">
        <v>138</v>
      </c>
      <c r="U69" s="14" t="s">
        <v>139</v>
      </c>
      <c r="V69" s="14" t="s">
        <v>595</v>
      </c>
      <c r="AG69" s="14">
        <v>1</v>
      </c>
      <c r="AH69" s="14">
        <v>1</v>
      </c>
      <c r="AS69" s="14">
        <v>1</v>
      </c>
      <c r="AT69" s="14">
        <v>1</v>
      </c>
      <c r="AU69" s="14" t="s">
        <v>606</v>
      </c>
    </row>
    <row r="70" spans="1:47">
      <c r="A70" s="14" t="s">
        <v>550</v>
      </c>
      <c r="B70" s="14" t="s">
        <v>608</v>
      </c>
      <c r="C70" s="14" t="s">
        <v>552</v>
      </c>
      <c r="D70" s="14" t="s">
        <v>553</v>
      </c>
      <c r="F70" s="14" t="s">
        <v>572</v>
      </c>
      <c r="I70" s="14" t="s">
        <v>609</v>
      </c>
      <c r="K70" s="14" t="s">
        <v>610</v>
      </c>
      <c r="L70" s="14" t="s">
        <v>132</v>
      </c>
      <c r="M70" s="14" t="s">
        <v>611</v>
      </c>
      <c r="N70" s="14">
        <v>1</v>
      </c>
      <c r="O70" s="14" t="s">
        <v>565</v>
      </c>
      <c r="P70" s="14">
        <v>1</v>
      </c>
      <c r="Q70" s="14">
        <v>0.9</v>
      </c>
      <c r="R70" s="14" t="s">
        <v>135</v>
      </c>
      <c r="S70" s="14" t="s">
        <v>136</v>
      </c>
      <c r="T70" s="14" t="s">
        <v>138</v>
      </c>
      <c r="U70" s="14" t="s">
        <v>139</v>
      </c>
      <c r="V70" s="14" t="s">
        <v>595</v>
      </c>
      <c r="AG70" s="14">
        <v>1</v>
      </c>
      <c r="AH70" s="14">
        <v>1</v>
      </c>
      <c r="AS70" s="14">
        <v>1</v>
      </c>
      <c r="AT70" s="14">
        <v>1</v>
      </c>
      <c r="AU70" s="14" t="s">
        <v>610</v>
      </c>
    </row>
    <row r="71" spans="1:47">
      <c r="A71" s="14" t="s">
        <v>550</v>
      </c>
      <c r="B71" s="14" t="s">
        <v>612</v>
      </c>
      <c r="C71" s="14" t="s">
        <v>552</v>
      </c>
      <c r="D71" s="14" t="s">
        <v>553</v>
      </c>
      <c r="F71" s="14" t="s">
        <v>577</v>
      </c>
      <c r="I71" s="14" t="s">
        <v>578</v>
      </c>
      <c r="K71" s="14" t="s">
        <v>579</v>
      </c>
      <c r="L71" s="14" t="s">
        <v>199</v>
      </c>
      <c r="M71" s="14" t="s">
        <v>613</v>
      </c>
      <c r="N71" s="14">
        <v>1</v>
      </c>
      <c r="O71" s="14" t="s">
        <v>565</v>
      </c>
      <c r="P71" s="14">
        <v>1</v>
      </c>
      <c r="Q71" s="14">
        <v>0.9</v>
      </c>
      <c r="R71" s="14" t="s">
        <v>135</v>
      </c>
      <c r="S71" s="14" t="s">
        <v>136</v>
      </c>
      <c r="T71" s="14" t="s">
        <v>138</v>
      </c>
      <c r="U71" s="14" t="s">
        <v>139</v>
      </c>
      <c r="V71" s="14" t="s">
        <v>595</v>
      </c>
      <c r="AG71" s="14">
        <v>1</v>
      </c>
      <c r="AH71" s="14">
        <v>1</v>
      </c>
      <c r="AS71" s="14">
        <v>1</v>
      </c>
      <c r="AT71" s="14">
        <v>1</v>
      </c>
      <c r="AU71" s="14" t="s">
        <v>579</v>
      </c>
    </row>
    <row r="72" spans="1:47">
      <c r="A72" s="14" t="s">
        <v>550</v>
      </c>
      <c r="B72" s="14" t="s">
        <v>614</v>
      </c>
      <c r="C72" s="14" t="s">
        <v>552</v>
      </c>
      <c r="D72" s="14" t="s">
        <v>553</v>
      </c>
      <c r="F72" s="14" t="s">
        <v>583</v>
      </c>
      <c r="G72" s="14" t="s">
        <v>584</v>
      </c>
      <c r="I72" s="14" t="s">
        <v>615</v>
      </c>
      <c r="K72" s="14" t="s">
        <v>616</v>
      </c>
      <c r="L72" s="14" t="s">
        <v>132</v>
      </c>
      <c r="M72" s="14" t="s">
        <v>617</v>
      </c>
      <c r="N72" s="14">
        <v>1</v>
      </c>
      <c r="O72" s="14" t="s">
        <v>565</v>
      </c>
      <c r="P72" s="14">
        <v>1</v>
      </c>
      <c r="Q72" s="14">
        <v>0.9</v>
      </c>
      <c r="R72" s="14" t="s">
        <v>246</v>
      </c>
      <c r="S72" s="14" t="s">
        <v>136</v>
      </c>
      <c r="T72" s="14" t="s">
        <v>138</v>
      </c>
      <c r="U72" s="14" t="s">
        <v>139</v>
      </c>
      <c r="V72" s="14" t="s">
        <v>618</v>
      </c>
      <c r="AA72" s="14">
        <v>3</v>
      </c>
      <c r="AB72" s="14">
        <v>3</v>
      </c>
      <c r="AG72" s="14">
        <v>3</v>
      </c>
      <c r="AH72" s="14">
        <v>3</v>
      </c>
      <c r="AM72" s="14">
        <v>3</v>
      </c>
      <c r="AN72" s="14">
        <v>3</v>
      </c>
      <c r="AS72" s="14">
        <v>3</v>
      </c>
      <c r="AT72" s="14">
        <v>3</v>
      </c>
      <c r="AU72" s="14" t="s">
        <v>619</v>
      </c>
    </row>
    <row r="73" spans="1:47">
      <c r="A73" s="14" t="s">
        <v>620</v>
      </c>
      <c r="B73" s="14" t="s">
        <v>621</v>
      </c>
      <c r="C73" s="14" t="s">
        <v>622</v>
      </c>
      <c r="D73" s="14" t="s">
        <v>623</v>
      </c>
      <c r="E73" s="14" t="s">
        <v>624</v>
      </c>
      <c r="F73" s="14" t="s">
        <v>625</v>
      </c>
      <c r="I73" s="14" t="s">
        <v>626</v>
      </c>
      <c r="J73" s="14" t="s">
        <v>627</v>
      </c>
      <c r="K73" s="14" t="s">
        <v>628</v>
      </c>
      <c r="L73" s="14" t="s">
        <v>199</v>
      </c>
      <c r="M73" s="14" t="s">
        <v>629</v>
      </c>
      <c r="N73" s="14">
        <v>1</v>
      </c>
      <c r="O73" s="14" t="s">
        <v>134</v>
      </c>
      <c r="P73" s="14">
        <v>1</v>
      </c>
      <c r="Q73" s="14">
        <v>0.9</v>
      </c>
      <c r="R73" s="14" t="s">
        <v>135</v>
      </c>
      <c r="S73" s="14" t="s">
        <v>136</v>
      </c>
      <c r="T73" s="14" t="s">
        <v>138</v>
      </c>
      <c r="U73" s="14" t="s">
        <v>139</v>
      </c>
      <c r="V73" s="14" t="s">
        <v>595</v>
      </c>
      <c r="AG73" s="14">
        <v>1</v>
      </c>
      <c r="AH73" s="14">
        <v>1</v>
      </c>
      <c r="AS73" s="14">
        <v>1</v>
      </c>
      <c r="AT73" s="14">
        <v>1</v>
      </c>
      <c r="AU73" s="14" t="s">
        <v>628</v>
      </c>
    </row>
    <row r="74" spans="1:47">
      <c r="A74" s="14" t="s">
        <v>550</v>
      </c>
      <c r="B74" s="14" t="s">
        <v>630</v>
      </c>
      <c r="C74" s="14" t="s">
        <v>552</v>
      </c>
      <c r="D74" s="14" t="s">
        <v>553</v>
      </c>
      <c r="F74" s="14" t="s">
        <v>631</v>
      </c>
      <c r="I74" s="14" t="s">
        <v>632</v>
      </c>
      <c r="J74" s="14" t="s">
        <v>633</v>
      </c>
      <c r="K74" s="14" t="s">
        <v>634</v>
      </c>
      <c r="L74" s="14" t="s">
        <v>132</v>
      </c>
      <c r="M74" s="14" t="s">
        <v>635</v>
      </c>
      <c r="N74" s="14">
        <v>2</v>
      </c>
      <c r="O74" s="14" t="s">
        <v>134</v>
      </c>
      <c r="P74" s="14">
        <v>1</v>
      </c>
      <c r="Q74" s="14">
        <v>0.9</v>
      </c>
      <c r="R74" s="14" t="s">
        <v>135</v>
      </c>
      <c r="S74" s="14" t="s">
        <v>136</v>
      </c>
      <c r="T74" s="14" t="s">
        <v>138</v>
      </c>
      <c r="U74" s="14" t="s">
        <v>139</v>
      </c>
      <c r="V74" s="14" t="s">
        <v>636</v>
      </c>
      <c r="AG74" s="14">
        <v>9</v>
      </c>
      <c r="AH74" s="14">
        <v>9</v>
      </c>
      <c r="AS74" s="14">
        <v>9</v>
      </c>
      <c r="AT74" s="14">
        <v>9</v>
      </c>
      <c r="AU74" s="14" t="s">
        <v>634</v>
      </c>
    </row>
    <row r="75" spans="1:47">
      <c r="A75" s="14" t="s">
        <v>192</v>
      </c>
      <c r="B75" s="14" t="s">
        <v>637</v>
      </c>
      <c r="C75" s="14" t="s">
        <v>194</v>
      </c>
      <c r="D75" s="14" t="s">
        <v>195</v>
      </c>
      <c r="F75" s="14" t="s">
        <v>561</v>
      </c>
      <c r="I75" s="14" t="s">
        <v>638</v>
      </c>
      <c r="K75" s="14" t="s">
        <v>639</v>
      </c>
      <c r="L75" s="14" t="s">
        <v>132</v>
      </c>
      <c r="M75" s="14" t="s">
        <v>640</v>
      </c>
      <c r="N75" s="14">
        <v>2</v>
      </c>
      <c r="O75" s="14" t="s">
        <v>565</v>
      </c>
      <c r="P75" s="14">
        <v>1</v>
      </c>
      <c r="Q75" s="14">
        <v>0.9</v>
      </c>
      <c r="R75" s="14" t="s">
        <v>246</v>
      </c>
      <c r="S75" s="14" t="s">
        <v>136</v>
      </c>
      <c r="T75" s="14" t="s">
        <v>138</v>
      </c>
      <c r="U75" s="14" t="s">
        <v>139</v>
      </c>
      <c r="V75" s="14" t="s">
        <v>636</v>
      </c>
      <c r="AA75" s="14">
        <v>1</v>
      </c>
      <c r="AB75" s="14">
        <v>1</v>
      </c>
      <c r="AG75" s="14">
        <v>1</v>
      </c>
      <c r="AH75" s="14">
        <v>2</v>
      </c>
      <c r="AM75" s="14">
        <v>1</v>
      </c>
      <c r="AN75" s="14">
        <v>1</v>
      </c>
      <c r="AQ75" s="14">
        <v>1</v>
      </c>
      <c r="AR75" s="14">
        <v>1</v>
      </c>
      <c r="AS75" s="14">
        <v>3</v>
      </c>
      <c r="AT75" s="14">
        <v>3</v>
      </c>
      <c r="AU75" s="14" t="s">
        <v>639</v>
      </c>
    </row>
    <row r="76" spans="1:47">
      <c r="A76" s="14" t="s">
        <v>192</v>
      </c>
      <c r="B76" s="14" t="s">
        <v>641</v>
      </c>
      <c r="C76" s="14" t="s">
        <v>194</v>
      </c>
      <c r="D76" s="14" t="s">
        <v>195</v>
      </c>
      <c r="F76" s="14" t="s">
        <v>561</v>
      </c>
      <c r="I76" s="14" t="s">
        <v>642</v>
      </c>
      <c r="K76" s="14" t="s">
        <v>643</v>
      </c>
      <c r="L76" s="14" t="s">
        <v>132</v>
      </c>
      <c r="M76" s="14" t="s">
        <v>644</v>
      </c>
      <c r="N76" s="14">
        <v>2</v>
      </c>
      <c r="O76" s="14" t="s">
        <v>565</v>
      </c>
      <c r="P76" s="14">
        <v>1</v>
      </c>
      <c r="Q76" s="14">
        <v>0.9</v>
      </c>
      <c r="R76" s="14" t="s">
        <v>246</v>
      </c>
      <c r="S76" s="14" t="s">
        <v>136</v>
      </c>
      <c r="T76" s="14" t="s">
        <v>138</v>
      </c>
      <c r="U76" s="14" t="s">
        <v>139</v>
      </c>
      <c r="V76" s="14" t="s">
        <v>636</v>
      </c>
      <c r="AA76" s="14">
        <v>1</v>
      </c>
      <c r="AB76" s="14">
        <v>1</v>
      </c>
      <c r="AG76" s="14">
        <v>1</v>
      </c>
      <c r="AH76" s="14">
        <v>2</v>
      </c>
      <c r="AM76" s="14">
        <v>1</v>
      </c>
      <c r="AN76" s="14">
        <v>1</v>
      </c>
      <c r="AQ76" s="14">
        <v>1</v>
      </c>
      <c r="AR76" s="14">
        <v>1</v>
      </c>
      <c r="AS76" s="14">
        <v>3</v>
      </c>
      <c r="AT76" s="14">
        <v>2</v>
      </c>
      <c r="AU76" s="14" t="s">
        <v>643</v>
      </c>
    </row>
    <row r="77" spans="1:47">
      <c r="A77" s="14" t="s">
        <v>550</v>
      </c>
      <c r="B77" s="14" t="s">
        <v>645</v>
      </c>
      <c r="C77" s="14" t="s">
        <v>552</v>
      </c>
      <c r="D77" s="14" t="s">
        <v>553</v>
      </c>
      <c r="F77" s="14" t="s">
        <v>567</v>
      </c>
      <c r="I77" s="14" t="s">
        <v>568</v>
      </c>
      <c r="K77" s="14" t="s">
        <v>569</v>
      </c>
      <c r="L77" s="14" t="s">
        <v>132</v>
      </c>
      <c r="M77" s="14" t="s">
        <v>646</v>
      </c>
      <c r="N77" s="14">
        <v>2</v>
      </c>
      <c r="O77" s="14" t="s">
        <v>565</v>
      </c>
      <c r="P77" s="14">
        <v>1</v>
      </c>
      <c r="Q77" s="14">
        <v>0.9</v>
      </c>
      <c r="R77" s="14" t="s">
        <v>135</v>
      </c>
      <c r="S77" s="14" t="s">
        <v>136</v>
      </c>
      <c r="T77" s="14" t="s">
        <v>138</v>
      </c>
      <c r="U77" s="14" t="s">
        <v>139</v>
      </c>
      <c r="V77" s="14" t="s">
        <v>636</v>
      </c>
      <c r="AG77" s="14">
        <v>0</v>
      </c>
      <c r="AH77" s="14">
        <v>1</v>
      </c>
      <c r="AS77" s="14">
        <v>2</v>
      </c>
      <c r="AT77" s="14">
        <v>1</v>
      </c>
      <c r="AU77" s="14" t="s">
        <v>569</v>
      </c>
    </row>
    <row r="78" spans="1:47">
      <c r="A78" s="14" t="s">
        <v>550</v>
      </c>
      <c r="B78" s="14" t="s">
        <v>647</v>
      </c>
      <c r="C78" s="14" t="s">
        <v>552</v>
      </c>
      <c r="D78" s="14" t="s">
        <v>553</v>
      </c>
      <c r="F78" s="14" t="s">
        <v>604</v>
      </c>
      <c r="I78" s="14" t="s">
        <v>648</v>
      </c>
      <c r="K78" s="14" t="s">
        <v>649</v>
      </c>
      <c r="L78" s="14" t="s">
        <v>132</v>
      </c>
      <c r="M78" s="14" t="s">
        <v>650</v>
      </c>
      <c r="N78" s="14">
        <v>2</v>
      </c>
      <c r="O78" s="14" t="s">
        <v>565</v>
      </c>
      <c r="P78" s="14">
        <v>1</v>
      </c>
      <c r="Q78" s="14">
        <v>0.9</v>
      </c>
      <c r="R78" s="14" t="s">
        <v>135</v>
      </c>
      <c r="S78" s="14" t="s">
        <v>136</v>
      </c>
      <c r="T78" s="14" t="s">
        <v>138</v>
      </c>
      <c r="U78" s="14" t="s">
        <v>139</v>
      </c>
      <c r="V78" s="14" t="s">
        <v>636</v>
      </c>
      <c r="AG78" s="14">
        <v>1</v>
      </c>
      <c r="AH78" s="14">
        <v>2</v>
      </c>
      <c r="AS78" s="14">
        <v>1</v>
      </c>
      <c r="AT78" s="14">
        <v>1</v>
      </c>
      <c r="AU78" s="14" t="s">
        <v>649</v>
      </c>
    </row>
    <row r="79" spans="1:47">
      <c r="A79" s="14" t="s">
        <v>550</v>
      </c>
      <c r="B79" s="14" t="s">
        <v>651</v>
      </c>
      <c r="C79" s="14" t="s">
        <v>552</v>
      </c>
      <c r="D79" s="14" t="s">
        <v>553</v>
      </c>
      <c r="F79" s="14" t="s">
        <v>572</v>
      </c>
      <c r="I79" s="14" t="s">
        <v>652</v>
      </c>
      <c r="K79" s="14" t="s">
        <v>653</v>
      </c>
      <c r="L79" s="14" t="s">
        <v>132</v>
      </c>
      <c r="M79" s="14" t="s">
        <v>654</v>
      </c>
      <c r="N79" s="14">
        <v>1</v>
      </c>
      <c r="O79" s="14" t="s">
        <v>565</v>
      </c>
      <c r="P79" s="14">
        <v>1</v>
      </c>
      <c r="Q79" s="14">
        <v>0.9</v>
      </c>
      <c r="R79" s="14" t="s">
        <v>246</v>
      </c>
      <c r="S79" s="14" t="s">
        <v>136</v>
      </c>
      <c r="T79" s="14" t="s">
        <v>138</v>
      </c>
      <c r="U79" s="14" t="s">
        <v>139</v>
      </c>
      <c r="V79" s="14" t="s">
        <v>636</v>
      </c>
      <c r="AA79" s="14">
        <v>10</v>
      </c>
      <c r="AB79" s="14">
        <v>12</v>
      </c>
      <c r="AG79" s="14">
        <v>9</v>
      </c>
      <c r="AH79" s="14">
        <v>13</v>
      </c>
      <c r="AM79" s="14">
        <v>11</v>
      </c>
      <c r="AN79" s="14">
        <v>11</v>
      </c>
      <c r="AS79" s="14">
        <v>9</v>
      </c>
      <c r="AT79" s="14">
        <v>11</v>
      </c>
      <c r="AU79" s="14" t="s">
        <v>653</v>
      </c>
    </row>
    <row r="80" spans="1:47">
      <c r="A80" s="14" t="s">
        <v>550</v>
      </c>
      <c r="B80" s="14" t="s">
        <v>655</v>
      </c>
      <c r="C80" s="14" t="s">
        <v>552</v>
      </c>
      <c r="D80" s="14" t="s">
        <v>553</v>
      </c>
      <c r="F80" s="14" t="s">
        <v>577</v>
      </c>
      <c r="I80" s="14" t="s">
        <v>578</v>
      </c>
      <c r="K80" s="14" t="s">
        <v>579</v>
      </c>
      <c r="L80" s="14" t="s">
        <v>199</v>
      </c>
      <c r="M80" s="14" t="s">
        <v>656</v>
      </c>
      <c r="N80" s="14">
        <v>1</v>
      </c>
      <c r="O80" s="14" t="s">
        <v>565</v>
      </c>
      <c r="P80" s="14">
        <v>1</v>
      </c>
      <c r="Q80" s="14">
        <v>0.9</v>
      </c>
      <c r="R80" s="14" t="s">
        <v>135</v>
      </c>
      <c r="S80" s="14" t="s">
        <v>136</v>
      </c>
      <c r="T80" s="14" t="s">
        <v>138</v>
      </c>
      <c r="U80" s="14" t="s">
        <v>139</v>
      </c>
      <c r="V80" s="14" t="s">
        <v>636</v>
      </c>
      <c r="AG80" s="14">
        <v>1</v>
      </c>
      <c r="AH80" s="14">
        <v>1</v>
      </c>
      <c r="AT80" s="14">
        <v>0</v>
      </c>
      <c r="AU80" s="14" t="s">
        <v>579</v>
      </c>
    </row>
    <row r="81" spans="1:47">
      <c r="A81" s="14" t="s">
        <v>550</v>
      </c>
      <c r="B81" s="14" t="s">
        <v>657</v>
      </c>
      <c r="C81" s="14" t="s">
        <v>552</v>
      </c>
      <c r="D81" s="14" t="s">
        <v>553</v>
      </c>
      <c r="F81" s="14" t="s">
        <v>583</v>
      </c>
      <c r="G81" s="14" t="s">
        <v>584</v>
      </c>
      <c r="I81" s="14" t="s">
        <v>658</v>
      </c>
      <c r="K81" s="14" t="s">
        <v>659</v>
      </c>
      <c r="L81" s="14" t="s">
        <v>132</v>
      </c>
      <c r="M81" s="14" t="s">
        <v>660</v>
      </c>
      <c r="N81" s="14">
        <v>1</v>
      </c>
      <c r="O81" s="14" t="s">
        <v>565</v>
      </c>
      <c r="P81" s="14">
        <v>1</v>
      </c>
      <c r="Q81" s="14">
        <v>0.9</v>
      </c>
      <c r="R81" s="14" t="s">
        <v>246</v>
      </c>
      <c r="S81" s="14" t="s">
        <v>136</v>
      </c>
      <c r="T81" s="14" t="s">
        <v>138</v>
      </c>
      <c r="U81" s="14" t="s">
        <v>139</v>
      </c>
      <c r="V81" s="14" t="s">
        <v>636</v>
      </c>
      <c r="AA81" s="14">
        <v>3</v>
      </c>
      <c r="AB81" s="14">
        <v>3</v>
      </c>
      <c r="AG81" s="14">
        <v>3</v>
      </c>
      <c r="AH81" s="14">
        <v>3</v>
      </c>
      <c r="AM81" s="14">
        <v>3</v>
      </c>
      <c r="AN81" s="14">
        <v>3</v>
      </c>
      <c r="AS81" s="14">
        <v>3</v>
      </c>
      <c r="AT81" s="14">
        <v>3</v>
      </c>
      <c r="AU81" s="14" t="s">
        <v>661</v>
      </c>
    </row>
    <row r="82" spans="1:47">
      <c r="A82" s="14" t="s">
        <v>662</v>
      </c>
      <c r="B82" s="14" t="s">
        <v>663</v>
      </c>
      <c r="C82" s="14" t="s">
        <v>664</v>
      </c>
      <c r="D82" s="14" t="s">
        <v>665</v>
      </c>
      <c r="F82" s="14" t="s">
        <v>666</v>
      </c>
      <c r="I82" s="14" t="s">
        <v>667</v>
      </c>
      <c r="J82" s="14" t="s">
        <v>668</v>
      </c>
      <c r="K82" s="14" t="s">
        <v>669</v>
      </c>
      <c r="L82" s="14" t="s">
        <v>132</v>
      </c>
      <c r="M82" s="14" t="s">
        <v>670</v>
      </c>
      <c r="N82" s="14">
        <v>1</v>
      </c>
      <c r="O82" s="14" t="s">
        <v>134</v>
      </c>
      <c r="P82" s="14">
        <v>0.35</v>
      </c>
      <c r="Q82" s="14">
        <v>0.9</v>
      </c>
      <c r="R82" s="14" t="s">
        <v>135</v>
      </c>
      <c r="S82" s="14" t="s">
        <v>136</v>
      </c>
      <c r="T82" s="14" t="s">
        <v>138</v>
      </c>
      <c r="U82" s="14" t="s">
        <v>139</v>
      </c>
      <c r="V82" s="14" t="s">
        <v>636</v>
      </c>
      <c r="AG82" s="14">
        <v>32</v>
      </c>
      <c r="AH82" s="14">
        <v>142</v>
      </c>
      <c r="AS82" s="14">
        <v>29</v>
      </c>
      <c r="AT82" s="14">
        <v>1.35</v>
      </c>
      <c r="AU82" s="14" t="s">
        <v>669</v>
      </c>
    </row>
    <row r="83" spans="1:47">
      <c r="A83" s="14" t="s">
        <v>671</v>
      </c>
      <c r="B83" s="14" t="s">
        <v>672</v>
      </c>
      <c r="C83" s="14" t="s">
        <v>664</v>
      </c>
      <c r="D83" s="14" t="s">
        <v>665</v>
      </c>
      <c r="F83" s="14" t="s">
        <v>673</v>
      </c>
      <c r="I83" s="14" t="s">
        <v>674</v>
      </c>
      <c r="K83" s="14" t="s">
        <v>675</v>
      </c>
      <c r="L83" s="14" t="s">
        <v>132</v>
      </c>
      <c r="M83" s="14" t="s">
        <v>676</v>
      </c>
      <c r="N83" s="14">
        <v>2</v>
      </c>
      <c r="O83" s="14" t="s">
        <v>201</v>
      </c>
      <c r="P83" s="14">
        <v>1</v>
      </c>
      <c r="Q83" s="14">
        <v>0.9</v>
      </c>
      <c r="R83" s="14" t="s">
        <v>135</v>
      </c>
      <c r="S83" s="14" t="s">
        <v>136</v>
      </c>
      <c r="T83" s="14" t="s">
        <v>138</v>
      </c>
      <c r="U83" s="14" t="s">
        <v>139</v>
      </c>
      <c r="V83" s="14" t="s">
        <v>677</v>
      </c>
      <c r="AG83" s="14">
        <v>9</v>
      </c>
      <c r="AH83" s="14">
        <v>9</v>
      </c>
      <c r="AS83" s="14">
        <v>6</v>
      </c>
      <c r="AT83" s="14">
        <v>6</v>
      </c>
      <c r="AU83" s="14" t="s">
        <v>675</v>
      </c>
    </row>
    <row r="84" spans="1:47">
      <c r="A84" s="14" t="s">
        <v>671</v>
      </c>
      <c r="B84" s="14" t="s">
        <v>678</v>
      </c>
      <c r="C84" s="14" t="s">
        <v>664</v>
      </c>
      <c r="D84" s="14" t="s">
        <v>665</v>
      </c>
      <c r="F84" s="14" t="s">
        <v>679</v>
      </c>
      <c r="I84" s="14" t="s">
        <v>680</v>
      </c>
      <c r="K84" s="14" t="s">
        <v>681</v>
      </c>
      <c r="L84" s="14" t="s">
        <v>132</v>
      </c>
      <c r="M84" s="14" t="s">
        <v>682</v>
      </c>
      <c r="N84" s="14">
        <v>1</v>
      </c>
      <c r="O84" s="14" t="s">
        <v>201</v>
      </c>
      <c r="P84" s="14">
        <v>1</v>
      </c>
      <c r="Q84" s="14">
        <v>0.9</v>
      </c>
      <c r="R84" s="14" t="s">
        <v>135</v>
      </c>
      <c r="S84" s="14" t="s">
        <v>136</v>
      </c>
      <c r="T84" s="14" t="s">
        <v>138</v>
      </c>
      <c r="U84" s="14" t="s">
        <v>139</v>
      </c>
      <c r="V84" s="14" t="s">
        <v>677</v>
      </c>
      <c r="AG84" s="14">
        <v>7</v>
      </c>
      <c r="AH84" s="14">
        <v>7</v>
      </c>
      <c r="AS84" s="14">
        <v>8</v>
      </c>
      <c r="AT84" s="14">
        <v>8</v>
      </c>
      <c r="AU84" s="14" t="s">
        <v>681</v>
      </c>
    </row>
    <row r="85" spans="1:47">
      <c r="A85" s="14" t="s">
        <v>671</v>
      </c>
      <c r="B85" s="14" t="s">
        <v>683</v>
      </c>
      <c r="C85" s="14" t="s">
        <v>664</v>
      </c>
      <c r="D85" s="14" t="s">
        <v>665</v>
      </c>
      <c r="F85" s="14" t="s">
        <v>684</v>
      </c>
      <c r="I85" s="14" t="s">
        <v>685</v>
      </c>
      <c r="J85" s="14" t="s">
        <v>686</v>
      </c>
      <c r="K85" s="14" t="s">
        <v>687</v>
      </c>
      <c r="L85" s="14" t="s">
        <v>132</v>
      </c>
      <c r="M85" s="14" t="s">
        <v>688</v>
      </c>
      <c r="N85" s="14">
        <v>1</v>
      </c>
      <c r="O85" s="14" t="s">
        <v>134</v>
      </c>
      <c r="P85" s="14">
        <v>1</v>
      </c>
      <c r="Q85" s="14">
        <v>0.9</v>
      </c>
      <c r="R85" s="14" t="s">
        <v>246</v>
      </c>
      <c r="S85" s="14" t="s">
        <v>136</v>
      </c>
      <c r="T85" s="14" t="s">
        <v>138</v>
      </c>
      <c r="U85" s="14" t="s">
        <v>139</v>
      </c>
      <c r="V85" s="14" t="s">
        <v>677</v>
      </c>
      <c r="AA85" s="14">
        <v>558</v>
      </c>
      <c r="AB85" s="14">
        <v>558</v>
      </c>
      <c r="AG85" s="14">
        <v>1162</v>
      </c>
      <c r="AH85" s="14">
        <v>1162</v>
      </c>
      <c r="AM85" s="14">
        <v>1732</v>
      </c>
      <c r="AN85" s="14">
        <v>1732</v>
      </c>
      <c r="AS85" s="14">
        <v>1285</v>
      </c>
      <c r="AT85" s="14">
        <v>1285</v>
      </c>
      <c r="AU85" s="14" t="s">
        <v>687</v>
      </c>
    </row>
    <row r="86" spans="1:47">
      <c r="A86" s="14" t="s">
        <v>671</v>
      </c>
      <c r="B86" s="14" t="s">
        <v>689</v>
      </c>
      <c r="C86" s="14" t="s">
        <v>664</v>
      </c>
      <c r="D86" s="14" t="s">
        <v>665</v>
      </c>
      <c r="F86" s="14" t="s">
        <v>690</v>
      </c>
      <c r="I86" s="14" t="s">
        <v>691</v>
      </c>
      <c r="J86" s="14" t="s">
        <v>692</v>
      </c>
      <c r="K86" s="14" t="s">
        <v>693</v>
      </c>
      <c r="L86" s="14" t="s">
        <v>132</v>
      </c>
      <c r="M86" s="14" t="s">
        <v>694</v>
      </c>
      <c r="N86" s="14">
        <v>1</v>
      </c>
      <c r="O86" s="14" t="s">
        <v>134</v>
      </c>
      <c r="P86" s="14">
        <v>1</v>
      </c>
      <c r="Q86" s="14">
        <v>0.9</v>
      </c>
      <c r="R86" s="14" t="s">
        <v>246</v>
      </c>
      <c r="S86" s="14" t="s">
        <v>136</v>
      </c>
      <c r="T86" s="14" t="s">
        <v>138</v>
      </c>
      <c r="U86" s="14" t="s">
        <v>139</v>
      </c>
      <c r="V86" s="14" t="s">
        <v>677</v>
      </c>
      <c r="AA86" s="14">
        <v>207</v>
      </c>
      <c r="AB86" s="14">
        <v>207</v>
      </c>
      <c r="AG86" s="14">
        <v>207</v>
      </c>
      <c r="AH86" s="14">
        <v>207</v>
      </c>
      <c r="AM86" s="14">
        <v>219</v>
      </c>
      <c r="AN86" s="14">
        <v>219</v>
      </c>
      <c r="AS86" s="14">
        <v>266</v>
      </c>
      <c r="AT86" s="14">
        <v>266</v>
      </c>
      <c r="AU86" s="14" t="s">
        <v>693</v>
      </c>
    </row>
    <row r="87" spans="1:47">
      <c r="A87" s="14" t="s">
        <v>671</v>
      </c>
      <c r="B87" s="14" t="s">
        <v>695</v>
      </c>
      <c r="C87" s="14" t="s">
        <v>664</v>
      </c>
      <c r="D87" s="14" t="s">
        <v>665</v>
      </c>
      <c r="F87" s="14" t="s">
        <v>696</v>
      </c>
      <c r="I87" s="14" t="s">
        <v>697</v>
      </c>
      <c r="K87" s="14" t="s">
        <v>698</v>
      </c>
      <c r="L87" s="14" t="s">
        <v>199</v>
      </c>
      <c r="M87" s="14" t="s">
        <v>699</v>
      </c>
      <c r="N87" s="14">
        <v>2</v>
      </c>
      <c r="O87" s="14" t="s">
        <v>201</v>
      </c>
      <c r="P87" s="14">
        <v>1</v>
      </c>
      <c r="Q87" s="14">
        <v>0.9</v>
      </c>
      <c r="R87" s="14" t="s">
        <v>135</v>
      </c>
      <c r="S87" s="14" t="s">
        <v>136</v>
      </c>
      <c r="T87" s="14" t="s">
        <v>138</v>
      </c>
      <c r="U87" s="14" t="s">
        <v>139</v>
      </c>
      <c r="V87" s="14" t="s">
        <v>677</v>
      </c>
      <c r="AG87" s="14">
        <v>1</v>
      </c>
      <c r="AH87" s="14">
        <v>1</v>
      </c>
      <c r="AQ87" s="14">
        <v>4</v>
      </c>
      <c r="AR87" s="14">
        <v>4</v>
      </c>
      <c r="AU87" s="14" t="s">
        <v>698</v>
      </c>
    </row>
    <row r="88" spans="1:47">
      <c r="A88" s="14" t="s">
        <v>700</v>
      </c>
      <c r="B88" s="14" t="s">
        <v>701</v>
      </c>
      <c r="C88" s="14" t="s">
        <v>664</v>
      </c>
      <c r="D88" s="14" t="s">
        <v>665</v>
      </c>
      <c r="F88" s="14" t="s">
        <v>702</v>
      </c>
      <c r="I88" s="14" t="s">
        <v>703</v>
      </c>
      <c r="K88" s="14" t="s">
        <v>704</v>
      </c>
      <c r="L88" s="14" t="s">
        <v>132</v>
      </c>
      <c r="M88" s="14" t="s">
        <v>705</v>
      </c>
      <c r="N88" s="14">
        <v>2</v>
      </c>
      <c r="O88" s="14" t="s">
        <v>201</v>
      </c>
      <c r="P88" s="14">
        <v>1</v>
      </c>
      <c r="Q88" s="14">
        <v>0.9</v>
      </c>
      <c r="R88" s="14" t="s">
        <v>202</v>
      </c>
      <c r="S88" s="14" t="s">
        <v>136</v>
      </c>
      <c r="T88" s="14" t="s">
        <v>138</v>
      </c>
      <c r="U88" s="14" t="s">
        <v>139</v>
      </c>
      <c r="V88" s="14" t="s">
        <v>677</v>
      </c>
      <c r="AA88" s="14">
        <v>335</v>
      </c>
      <c r="AB88" s="14">
        <v>330</v>
      </c>
      <c r="AG88" s="14">
        <v>347</v>
      </c>
      <c r="AH88" s="14">
        <v>330</v>
      </c>
      <c r="AM88" s="14">
        <v>313</v>
      </c>
      <c r="AN88" s="14">
        <v>335</v>
      </c>
      <c r="AU88" s="14" t="s">
        <v>704</v>
      </c>
    </row>
    <row r="89" spans="1:47">
      <c r="A89" s="14" t="s">
        <v>700</v>
      </c>
      <c r="B89" s="14" t="s">
        <v>706</v>
      </c>
      <c r="C89" s="14" t="s">
        <v>664</v>
      </c>
      <c r="D89" s="14" t="s">
        <v>665</v>
      </c>
      <c r="F89" s="14" t="s">
        <v>707</v>
      </c>
      <c r="I89" s="14" t="s">
        <v>708</v>
      </c>
      <c r="K89" s="14" t="s">
        <v>709</v>
      </c>
      <c r="L89" s="14" t="s">
        <v>132</v>
      </c>
      <c r="M89" s="14" t="s">
        <v>710</v>
      </c>
      <c r="N89" s="14">
        <v>2</v>
      </c>
      <c r="O89" s="14" t="s">
        <v>201</v>
      </c>
      <c r="P89" s="14">
        <v>1</v>
      </c>
      <c r="Q89" s="14">
        <v>0.9</v>
      </c>
      <c r="R89" s="14" t="s">
        <v>246</v>
      </c>
      <c r="S89" s="14" t="s">
        <v>136</v>
      </c>
      <c r="T89" s="14" t="s">
        <v>138</v>
      </c>
      <c r="U89" s="14" t="s">
        <v>139</v>
      </c>
      <c r="V89" s="14" t="s">
        <v>677</v>
      </c>
      <c r="AA89" s="14">
        <v>309</v>
      </c>
      <c r="AB89" s="14">
        <v>283</v>
      </c>
      <c r="AG89" s="14">
        <v>345</v>
      </c>
      <c r="AH89" s="14">
        <v>283</v>
      </c>
      <c r="AM89" s="14">
        <v>297</v>
      </c>
      <c r="AN89" s="14">
        <v>283</v>
      </c>
      <c r="AS89" s="14">
        <v>222</v>
      </c>
      <c r="AT89" s="14">
        <v>151</v>
      </c>
      <c r="AU89" s="14" t="s">
        <v>709</v>
      </c>
    </row>
    <row r="90" spans="1:47">
      <c r="A90" s="14" t="s">
        <v>700</v>
      </c>
      <c r="B90" s="14" t="s">
        <v>711</v>
      </c>
      <c r="C90" s="14" t="s">
        <v>664</v>
      </c>
      <c r="D90" s="14" t="s">
        <v>665</v>
      </c>
      <c r="F90" s="14" t="s">
        <v>712</v>
      </c>
      <c r="I90" s="14" t="s">
        <v>713</v>
      </c>
      <c r="J90" s="14" t="s">
        <v>714</v>
      </c>
      <c r="K90" s="14" t="s">
        <v>715</v>
      </c>
      <c r="L90" s="14" t="s">
        <v>132</v>
      </c>
      <c r="M90" s="14" t="s">
        <v>716</v>
      </c>
      <c r="N90" s="14">
        <v>2</v>
      </c>
      <c r="O90" s="14" t="s">
        <v>134</v>
      </c>
      <c r="P90" s="14">
        <v>1</v>
      </c>
      <c r="Q90" s="14">
        <v>0.9</v>
      </c>
      <c r="R90" s="14" t="s">
        <v>135</v>
      </c>
      <c r="S90" s="14" t="s">
        <v>136</v>
      </c>
      <c r="T90" s="14" t="s">
        <v>138</v>
      </c>
      <c r="U90" s="14" t="s">
        <v>139</v>
      </c>
      <c r="V90" s="14" t="s">
        <v>677</v>
      </c>
      <c r="AG90" s="14">
        <v>262</v>
      </c>
      <c r="AH90" s="14">
        <v>203</v>
      </c>
      <c r="AS90" s="14">
        <v>327</v>
      </c>
      <c r="AT90" s="14">
        <v>177</v>
      </c>
      <c r="AU90" s="14" t="s">
        <v>715</v>
      </c>
    </row>
    <row r="91" spans="1:47">
      <c r="A91" s="14" t="s">
        <v>700</v>
      </c>
      <c r="B91" s="14" t="s">
        <v>717</v>
      </c>
      <c r="C91" s="14" t="s">
        <v>664</v>
      </c>
      <c r="D91" s="14" t="s">
        <v>665</v>
      </c>
      <c r="F91" s="14" t="s">
        <v>718</v>
      </c>
      <c r="I91" s="14" t="s">
        <v>719</v>
      </c>
      <c r="K91" s="14" t="s">
        <v>720</v>
      </c>
      <c r="L91" s="14" t="s">
        <v>199</v>
      </c>
      <c r="M91" s="14" t="s">
        <v>721</v>
      </c>
      <c r="N91" s="14">
        <v>1</v>
      </c>
      <c r="O91" s="14" t="s">
        <v>201</v>
      </c>
      <c r="P91" s="14">
        <v>1</v>
      </c>
      <c r="Q91" s="14">
        <v>0.9</v>
      </c>
      <c r="R91" s="14" t="s">
        <v>135</v>
      </c>
      <c r="S91" s="14" t="s">
        <v>136</v>
      </c>
      <c r="T91" s="14" t="s">
        <v>138</v>
      </c>
      <c r="U91" s="14" t="s">
        <v>139</v>
      </c>
      <c r="V91" s="14" t="s">
        <v>677</v>
      </c>
      <c r="AG91" s="14">
        <v>9</v>
      </c>
      <c r="AH91" s="14">
        <v>9</v>
      </c>
      <c r="AS91" s="14">
        <v>6</v>
      </c>
      <c r="AT91" s="14">
        <v>6</v>
      </c>
      <c r="AU91" s="14" t="s">
        <v>720</v>
      </c>
    </row>
    <row r="92" spans="1:47">
      <c r="A92" s="14" t="s">
        <v>700</v>
      </c>
      <c r="B92" s="14" t="s">
        <v>722</v>
      </c>
      <c r="C92" s="14" t="s">
        <v>664</v>
      </c>
      <c r="D92" s="14" t="s">
        <v>665</v>
      </c>
      <c r="F92" s="14" t="s">
        <v>723</v>
      </c>
      <c r="I92" s="14" t="s">
        <v>724</v>
      </c>
      <c r="K92" s="14" t="s">
        <v>725</v>
      </c>
      <c r="L92" s="14" t="s">
        <v>199</v>
      </c>
      <c r="M92" s="14" t="s">
        <v>726</v>
      </c>
      <c r="N92" s="14">
        <v>2</v>
      </c>
      <c r="O92" s="14" t="s">
        <v>201</v>
      </c>
      <c r="P92" s="14">
        <v>1</v>
      </c>
      <c r="Q92" s="14">
        <v>0.9</v>
      </c>
      <c r="R92" s="14" t="s">
        <v>202</v>
      </c>
      <c r="S92" s="14" t="s">
        <v>136</v>
      </c>
      <c r="T92" s="14" t="s">
        <v>138</v>
      </c>
      <c r="U92" s="14" t="s">
        <v>139</v>
      </c>
      <c r="V92" s="14" t="s">
        <v>677</v>
      </c>
      <c r="AG92" s="14">
        <v>3</v>
      </c>
      <c r="AH92" s="14">
        <v>3</v>
      </c>
      <c r="AO92" s="14">
        <v>3</v>
      </c>
      <c r="AP92" s="14">
        <v>3</v>
      </c>
      <c r="AS92" s="14">
        <v>1</v>
      </c>
      <c r="AT92" s="14">
        <v>1</v>
      </c>
      <c r="AU92" s="14" t="s">
        <v>725</v>
      </c>
    </row>
    <row r="93" spans="1:47">
      <c r="A93" s="14" t="s">
        <v>700</v>
      </c>
      <c r="B93" s="14" t="s">
        <v>727</v>
      </c>
      <c r="C93" s="14" t="s">
        <v>664</v>
      </c>
      <c r="D93" s="14" t="s">
        <v>665</v>
      </c>
      <c r="F93" s="14" t="s">
        <v>728</v>
      </c>
      <c r="I93" s="14" t="s">
        <v>729</v>
      </c>
      <c r="K93" s="14" t="s">
        <v>730</v>
      </c>
      <c r="L93" s="14" t="s">
        <v>132</v>
      </c>
      <c r="M93" s="14" t="s">
        <v>731</v>
      </c>
      <c r="N93" s="14">
        <v>2</v>
      </c>
      <c r="O93" s="14" t="s">
        <v>201</v>
      </c>
      <c r="P93" s="14">
        <v>1</v>
      </c>
      <c r="Q93" s="14" t="s">
        <v>258</v>
      </c>
      <c r="R93" s="14" t="s">
        <v>246</v>
      </c>
      <c r="S93" s="14" t="s">
        <v>259</v>
      </c>
      <c r="T93" s="14" t="s">
        <v>260</v>
      </c>
      <c r="U93" s="14" t="s">
        <v>261</v>
      </c>
      <c r="V93" s="14" t="s">
        <v>677</v>
      </c>
      <c r="AA93" s="14">
        <v>310</v>
      </c>
      <c r="AB93" s="14">
        <v>310</v>
      </c>
      <c r="AG93" s="14">
        <v>380</v>
      </c>
      <c r="AH93" s="14">
        <v>380</v>
      </c>
      <c r="AM93" s="14">
        <v>381</v>
      </c>
      <c r="AN93" s="14">
        <v>381</v>
      </c>
      <c r="AS93" s="14">
        <v>329</v>
      </c>
      <c r="AT93" s="14">
        <v>329</v>
      </c>
      <c r="AU93" s="14" t="s">
        <v>730</v>
      </c>
    </row>
    <row r="94" spans="1:47">
      <c r="A94" s="14" t="s">
        <v>700</v>
      </c>
      <c r="B94" s="14" t="s">
        <v>732</v>
      </c>
      <c r="C94" s="14" t="s">
        <v>664</v>
      </c>
      <c r="D94" s="14" t="s">
        <v>665</v>
      </c>
      <c r="F94" s="14" t="s">
        <v>733</v>
      </c>
      <c r="I94" s="14" t="s">
        <v>734</v>
      </c>
      <c r="K94" s="14" t="s">
        <v>735</v>
      </c>
      <c r="L94" s="14" t="s">
        <v>132</v>
      </c>
      <c r="M94" s="14" t="s">
        <v>736</v>
      </c>
      <c r="N94" s="14">
        <v>1</v>
      </c>
      <c r="O94" s="14" t="s">
        <v>201</v>
      </c>
      <c r="P94" s="14">
        <v>1</v>
      </c>
      <c r="Q94" s="14" t="s">
        <v>258</v>
      </c>
      <c r="R94" s="14" t="s">
        <v>246</v>
      </c>
      <c r="S94" s="14" t="s">
        <v>259</v>
      </c>
      <c r="T94" s="14" t="s">
        <v>260</v>
      </c>
      <c r="U94" s="14" t="s">
        <v>261</v>
      </c>
      <c r="V94" s="14" t="s">
        <v>677</v>
      </c>
      <c r="AA94" s="14">
        <v>361</v>
      </c>
      <c r="AB94" s="14">
        <v>361</v>
      </c>
      <c r="AG94" s="14">
        <v>162</v>
      </c>
      <c r="AH94" s="14">
        <v>162</v>
      </c>
      <c r="AM94" s="14">
        <v>232</v>
      </c>
      <c r="AN94" s="14">
        <v>232</v>
      </c>
      <c r="AS94" s="14">
        <v>222</v>
      </c>
      <c r="AT94" s="14">
        <v>222</v>
      </c>
      <c r="AU94" s="14" t="s">
        <v>735</v>
      </c>
    </row>
    <row r="95" spans="1:47">
      <c r="A95" s="14" t="s">
        <v>700</v>
      </c>
      <c r="B95" s="14" t="s">
        <v>737</v>
      </c>
      <c r="C95" s="14" t="s">
        <v>664</v>
      </c>
      <c r="D95" s="14" t="s">
        <v>665</v>
      </c>
      <c r="F95" s="14" t="s">
        <v>738</v>
      </c>
      <c r="I95" s="14" t="s">
        <v>739</v>
      </c>
      <c r="K95" s="14" t="s">
        <v>740</v>
      </c>
      <c r="L95" s="14" t="s">
        <v>132</v>
      </c>
      <c r="M95" s="14" t="s">
        <v>741</v>
      </c>
      <c r="N95" s="14">
        <v>1</v>
      </c>
      <c r="O95" s="14" t="s">
        <v>201</v>
      </c>
      <c r="P95" s="14">
        <v>1</v>
      </c>
      <c r="Q95" s="14" t="s">
        <v>258</v>
      </c>
      <c r="R95" s="14" t="s">
        <v>246</v>
      </c>
      <c r="S95" s="14" t="s">
        <v>259</v>
      </c>
      <c r="T95" s="14" t="s">
        <v>260</v>
      </c>
      <c r="U95" s="14" t="s">
        <v>261</v>
      </c>
      <c r="V95" s="14" t="s">
        <v>677</v>
      </c>
      <c r="AA95" s="14">
        <v>785</v>
      </c>
      <c r="AB95" s="14">
        <v>785</v>
      </c>
      <c r="AG95" s="14">
        <v>840</v>
      </c>
      <c r="AH95" s="14">
        <v>840</v>
      </c>
      <c r="AM95" s="14">
        <v>673</v>
      </c>
      <c r="AN95" s="14">
        <v>673</v>
      </c>
      <c r="AS95" s="14">
        <v>453</v>
      </c>
      <c r="AT95" s="14">
        <v>453</v>
      </c>
      <c r="AU95" s="14" t="s">
        <v>740</v>
      </c>
    </row>
    <row r="96" spans="1:47">
      <c r="A96" s="14" t="s">
        <v>192</v>
      </c>
      <c r="B96" s="14" t="s">
        <v>742</v>
      </c>
      <c r="C96" s="14" t="s">
        <v>194</v>
      </c>
      <c r="D96" s="14" t="s">
        <v>195</v>
      </c>
      <c r="F96" s="14" t="s">
        <v>743</v>
      </c>
      <c r="I96" s="14" t="s">
        <v>744</v>
      </c>
      <c r="K96" s="14" t="s">
        <v>745</v>
      </c>
      <c r="L96" s="14" t="s">
        <v>199</v>
      </c>
      <c r="M96" s="14" t="s">
        <v>746</v>
      </c>
      <c r="N96" s="14">
        <v>1</v>
      </c>
      <c r="O96" s="14" t="s">
        <v>201</v>
      </c>
      <c r="P96" s="14">
        <v>1</v>
      </c>
      <c r="Q96" s="14">
        <v>0.9</v>
      </c>
      <c r="R96" s="14" t="s">
        <v>246</v>
      </c>
      <c r="S96" s="14" t="s">
        <v>136</v>
      </c>
      <c r="T96" s="14" t="s">
        <v>138</v>
      </c>
      <c r="U96" s="14" t="s">
        <v>139</v>
      </c>
      <c r="V96" s="14" t="s">
        <v>203</v>
      </c>
      <c r="AA96" s="14">
        <v>221</v>
      </c>
      <c r="AB96" s="14">
        <v>218</v>
      </c>
      <c r="AG96" s="14">
        <v>253</v>
      </c>
      <c r="AH96" s="14">
        <v>247</v>
      </c>
      <c r="AM96" s="14">
        <v>219</v>
      </c>
      <c r="AN96" s="14">
        <v>247</v>
      </c>
      <c r="AS96" s="14">
        <v>212</v>
      </c>
      <c r="AT96" s="14">
        <v>186</v>
      </c>
      <c r="AU96" s="14" t="s">
        <v>745</v>
      </c>
    </row>
    <row r="97" spans="1:47">
      <c r="A97" s="14" t="s">
        <v>192</v>
      </c>
      <c r="B97" s="14" t="s">
        <v>747</v>
      </c>
      <c r="C97" s="14" t="s">
        <v>194</v>
      </c>
      <c r="D97" s="14" t="s">
        <v>195</v>
      </c>
      <c r="F97" s="14" t="s">
        <v>748</v>
      </c>
      <c r="I97" s="14" t="s">
        <v>749</v>
      </c>
      <c r="J97" s="14" t="s">
        <v>750</v>
      </c>
      <c r="K97" s="14" t="s">
        <v>751</v>
      </c>
      <c r="L97" s="14" t="s">
        <v>286</v>
      </c>
      <c r="M97" s="14" t="s">
        <v>752</v>
      </c>
      <c r="N97" s="14">
        <v>2</v>
      </c>
      <c r="O97" s="14" t="s">
        <v>134</v>
      </c>
      <c r="P97" s="14">
        <v>0.25</v>
      </c>
      <c r="Q97" s="14">
        <v>0.9</v>
      </c>
      <c r="R97" s="14" t="s">
        <v>202</v>
      </c>
      <c r="S97" s="14" t="s">
        <v>136</v>
      </c>
      <c r="T97" s="14" t="s">
        <v>138</v>
      </c>
      <c r="U97" s="14" t="s">
        <v>139</v>
      </c>
      <c r="V97" s="14" t="s">
        <v>203</v>
      </c>
      <c r="AC97" s="14">
        <v>65</v>
      </c>
      <c r="AD97" s="14">
        <v>65</v>
      </c>
      <c r="AK97" s="14">
        <v>71</v>
      </c>
      <c r="AL97" s="14">
        <v>71</v>
      </c>
      <c r="AS97" s="14">
        <v>64</v>
      </c>
      <c r="AT97" s="14">
        <v>69</v>
      </c>
      <c r="AU97" s="14" t="s">
        <v>751</v>
      </c>
    </row>
    <row r="98" spans="1:47">
      <c r="A98" s="14" t="s">
        <v>192</v>
      </c>
      <c r="B98" s="14" t="s">
        <v>753</v>
      </c>
      <c r="C98" s="14" t="s">
        <v>194</v>
      </c>
      <c r="D98" s="14" t="s">
        <v>195</v>
      </c>
      <c r="F98" s="14" t="s">
        <v>754</v>
      </c>
      <c r="I98" s="14" t="s">
        <v>755</v>
      </c>
      <c r="J98" s="14" t="s">
        <v>756</v>
      </c>
      <c r="K98" s="14" t="s">
        <v>757</v>
      </c>
      <c r="L98" s="14" t="s">
        <v>132</v>
      </c>
      <c r="M98" s="14" t="s">
        <v>758</v>
      </c>
      <c r="N98" s="14">
        <v>2</v>
      </c>
      <c r="O98" s="14" t="s">
        <v>134</v>
      </c>
      <c r="P98" s="14">
        <v>1</v>
      </c>
      <c r="Q98" s="14">
        <v>0.9</v>
      </c>
      <c r="R98" s="14" t="s">
        <v>246</v>
      </c>
      <c r="S98" s="14" t="s">
        <v>136</v>
      </c>
      <c r="T98" s="14" t="s">
        <v>138</v>
      </c>
      <c r="U98" s="14" t="s">
        <v>139</v>
      </c>
      <c r="V98" s="14" t="s">
        <v>203</v>
      </c>
      <c r="AA98" s="14">
        <v>14</v>
      </c>
      <c r="AB98" s="14">
        <v>14</v>
      </c>
      <c r="AG98" s="14">
        <v>18</v>
      </c>
      <c r="AH98" s="14">
        <v>18</v>
      </c>
      <c r="AM98" s="14">
        <v>5</v>
      </c>
      <c r="AN98" s="14">
        <v>5</v>
      </c>
      <c r="AS98" s="14">
        <v>32</v>
      </c>
      <c r="AT98" s="14">
        <v>32</v>
      </c>
      <c r="AU98" s="14" t="s">
        <v>757</v>
      </c>
    </row>
    <row r="99" spans="1:47">
      <c r="A99" s="14" t="s">
        <v>220</v>
      </c>
      <c r="B99" s="14" t="s">
        <v>759</v>
      </c>
      <c r="C99" s="14" t="s">
        <v>222</v>
      </c>
      <c r="D99" s="14" t="s">
        <v>223</v>
      </c>
      <c r="E99" s="14" t="s">
        <v>224</v>
      </c>
      <c r="F99" s="14" t="s">
        <v>760</v>
      </c>
      <c r="I99" s="14" t="s">
        <v>761</v>
      </c>
      <c r="J99" s="14" t="s">
        <v>762</v>
      </c>
      <c r="K99" s="14" t="s">
        <v>763</v>
      </c>
      <c r="L99" s="14" t="s">
        <v>132</v>
      </c>
      <c r="M99" s="14" t="s">
        <v>764</v>
      </c>
      <c r="N99" s="14">
        <v>1</v>
      </c>
      <c r="O99" s="14" t="s">
        <v>134</v>
      </c>
      <c r="P99" s="14">
        <v>1</v>
      </c>
      <c r="Q99" s="14">
        <v>0.9</v>
      </c>
      <c r="R99" s="14" t="s">
        <v>246</v>
      </c>
      <c r="S99" s="14" t="s">
        <v>136</v>
      </c>
      <c r="T99" s="14" t="s">
        <v>138</v>
      </c>
      <c r="U99" s="14" t="s">
        <v>139</v>
      </c>
      <c r="V99" s="14" t="s">
        <v>765</v>
      </c>
      <c r="AA99" s="14">
        <v>8</v>
      </c>
      <c r="AB99" s="14">
        <v>8</v>
      </c>
      <c r="AG99" s="14">
        <v>8</v>
      </c>
      <c r="AH99" s="14">
        <v>8</v>
      </c>
      <c r="AM99" s="14">
        <v>248</v>
      </c>
      <c r="AN99" s="14">
        <v>248</v>
      </c>
      <c r="AS99" s="14">
        <v>76</v>
      </c>
      <c r="AT99" s="14">
        <v>76</v>
      </c>
      <c r="AU99" s="14" t="s">
        <v>763</v>
      </c>
    </row>
    <row r="100" spans="1:47">
      <c r="A100" s="14" t="s">
        <v>766</v>
      </c>
      <c r="B100" s="14" t="s">
        <v>767</v>
      </c>
      <c r="C100" s="14" t="s">
        <v>768</v>
      </c>
      <c r="D100" s="14" t="s">
        <v>769</v>
      </c>
      <c r="F100" s="14" t="s">
        <v>770</v>
      </c>
      <c r="I100" s="14" t="s">
        <v>771</v>
      </c>
      <c r="K100" s="14" t="s">
        <v>772</v>
      </c>
      <c r="L100" s="14" t="s">
        <v>199</v>
      </c>
      <c r="M100" s="14" t="s">
        <v>773</v>
      </c>
      <c r="N100" s="14">
        <v>2</v>
      </c>
      <c r="O100" s="14" t="s">
        <v>201</v>
      </c>
      <c r="P100" s="14">
        <v>1</v>
      </c>
      <c r="Q100" s="14">
        <v>0.9</v>
      </c>
      <c r="R100" s="14" t="s">
        <v>202</v>
      </c>
      <c r="S100" s="14" t="s">
        <v>136</v>
      </c>
      <c r="T100" s="14" t="s">
        <v>138</v>
      </c>
      <c r="U100" s="14" t="s">
        <v>139</v>
      </c>
      <c r="V100" s="14" t="s">
        <v>774</v>
      </c>
      <c r="W100" s="14">
        <v>1</v>
      </c>
      <c r="X100" s="14">
        <v>1</v>
      </c>
      <c r="AA100" s="14">
        <v>1</v>
      </c>
      <c r="AB100" s="14">
        <v>1</v>
      </c>
      <c r="AS100" s="14">
        <v>1</v>
      </c>
      <c r="AT100" s="14">
        <v>1</v>
      </c>
      <c r="AU100" s="14" t="s">
        <v>772</v>
      </c>
    </row>
    <row r="101" spans="1:47">
      <c r="A101" s="14" t="s">
        <v>766</v>
      </c>
      <c r="B101" s="14" t="s">
        <v>775</v>
      </c>
      <c r="C101" s="14" t="s">
        <v>768</v>
      </c>
      <c r="D101" s="14" t="s">
        <v>769</v>
      </c>
      <c r="F101" s="14" t="s">
        <v>776</v>
      </c>
      <c r="I101" s="14" t="s">
        <v>777</v>
      </c>
      <c r="K101" s="14" t="s">
        <v>778</v>
      </c>
      <c r="L101" s="14" t="s">
        <v>132</v>
      </c>
      <c r="M101" s="14" t="s">
        <v>779</v>
      </c>
      <c r="N101" s="14">
        <v>1</v>
      </c>
      <c r="O101" s="14" t="s">
        <v>201</v>
      </c>
      <c r="P101" s="14">
        <v>1</v>
      </c>
      <c r="Q101" s="14">
        <v>0.9</v>
      </c>
      <c r="R101" s="14" t="s">
        <v>246</v>
      </c>
      <c r="S101" s="14" t="s">
        <v>136</v>
      </c>
      <c r="T101" s="14" t="s">
        <v>138</v>
      </c>
      <c r="U101" s="14" t="s">
        <v>139</v>
      </c>
      <c r="V101" s="14" t="s">
        <v>774</v>
      </c>
      <c r="Y101" s="14">
        <v>10</v>
      </c>
      <c r="Z101" s="14">
        <v>10</v>
      </c>
      <c r="AC101" s="14">
        <v>10</v>
      </c>
      <c r="AD101" s="14">
        <v>10</v>
      </c>
      <c r="AI101" s="14">
        <v>10</v>
      </c>
      <c r="AJ101" s="14">
        <v>10</v>
      </c>
      <c r="AO101" s="14">
        <v>10</v>
      </c>
      <c r="AP101" s="14">
        <v>10</v>
      </c>
      <c r="AU101" s="14" t="s">
        <v>778</v>
      </c>
    </row>
    <row r="102" spans="1:47">
      <c r="A102" s="14" t="s">
        <v>766</v>
      </c>
      <c r="B102" s="14" t="s">
        <v>780</v>
      </c>
      <c r="C102" s="14" t="s">
        <v>768</v>
      </c>
      <c r="D102" s="14" t="s">
        <v>769</v>
      </c>
      <c r="F102" s="14" t="s">
        <v>781</v>
      </c>
      <c r="I102" s="14" t="s">
        <v>782</v>
      </c>
      <c r="K102" s="14" t="s">
        <v>783</v>
      </c>
      <c r="L102" s="14" t="s">
        <v>132</v>
      </c>
      <c r="M102" s="14" t="s">
        <v>784</v>
      </c>
      <c r="N102" s="14">
        <v>2</v>
      </c>
      <c r="O102" s="14" t="s">
        <v>201</v>
      </c>
      <c r="P102" s="14">
        <v>1</v>
      </c>
      <c r="Q102" s="14">
        <v>0.9</v>
      </c>
      <c r="R102" s="14" t="s">
        <v>246</v>
      </c>
      <c r="S102" s="14" t="s">
        <v>136</v>
      </c>
      <c r="T102" s="14" t="s">
        <v>138</v>
      </c>
      <c r="U102" s="14" t="s">
        <v>139</v>
      </c>
      <c r="V102" s="14" t="s">
        <v>774</v>
      </c>
      <c r="AA102" s="14">
        <v>4</v>
      </c>
      <c r="AB102" s="14">
        <v>4</v>
      </c>
      <c r="AG102" s="14">
        <v>4</v>
      </c>
      <c r="AH102" s="14">
        <v>4</v>
      </c>
      <c r="AM102" s="14">
        <v>5</v>
      </c>
      <c r="AN102" s="14">
        <v>5</v>
      </c>
      <c r="AS102" s="14">
        <v>5</v>
      </c>
      <c r="AT102" s="14">
        <v>5</v>
      </c>
      <c r="AU102" s="14" t="s">
        <v>783</v>
      </c>
    </row>
    <row r="103" spans="1:47">
      <c r="A103" s="14" t="s">
        <v>766</v>
      </c>
      <c r="B103" s="14" t="s">
        <v>785</v>
      </c>
      <c r="C103" s="14" t="s">
        <v>768</v>
      </c>
      <c r="D103" s="14" t="s">
        <v>769</v>
      </c>
      <c r="F103" s="14" t="s">
        <v>786</v>
      </c>
      <c r="I103" s="14" t="s">
        <v>787</v>
      </c>
      <c r="K103" s="14" t="s">
        <v>788</v>
      </c>
      <c r="L103" s="14" t="s">
        <v>132</v>
      </c>
      <c r="M103" s="14" t="s">
        <v>789</v>
      </c>
      <c r="N103" s="14">
        <v>1</v>
      </c>
      <c r="O103" s="14" t="s">
        <v>201</v>
      </c>
      <c r="P103" s="14">
        <v>1</v>
      </c>
      <c r="Q103" s="14">
        <v>0.9</v>
      </c>
      <c r="R103" s="14" t="s">
        <v>246</v>
      </c>
      <c r="S103" s="14" t="s">
        <v>136</v>
      </c>
      <c r="T103" s="14" t="s">
        <v>138</v>
      </c>
      <c r="U103" s="14" t="s">
        <v>139</v>
      </c>
      <c r="V103" s="14" t="s">
        <v>774</v>
      </c>
      <c r="AA103" s="14">
        <v>2</v>
      </c>
      <c r="AB103" s="14">
        <v>2</v>
      </c>
      <c r="AG103" s="14">
        <v>1</v>
      </c>
      <c r="AH103" s="14">
        <v>1</v>
      </c>
      <c r="AM103" s="14">
        <v>2</v>
      </c>
      <c r="AN103" s="14">
        <v>2</v>
      </c>
      <c r="AS103" s="14">
        <v>5</v>
      </c>
      <c r="AT103" s="14">
        <v>5</v>
      </c>
      <c r="AU103" s="14" t="s">
        <v>788</v>
      </c>
    </row>
    <row r="104" spans="1:47">
      <c r="A104" s="14" t="s">
        <v>766</v>
      </c>
      <c r="B104" s="14" t="s">
        <v>790</v>
      </c>
      <c r="C104" s="14" t="s">
        <v>768</v>
      </c>
      <c r="D104" s="14" t="s">
        <v>769</v>
      </c>
      <c r="F104" s="14" t="s">
        <v>791</v>
      </c>
      <c r="I104" s="14" t="s">
        <v>792</v>
      </c>
      <c r="K104" s="14" t="s">
        <v>793</v>
      </c>
      <c r="L104" s="14" t="s">
        <v>132</v>
      </c>
      <c r="M104" s="14" t="s">
        <v>794</v>
      </c>
      <c r="N104" s="14">
        <v>1</v>
      </c>
      <c r="O104" s="14" t="s">
        <v>201</v>
      </c>
      <c r="P104" s="14">
        <v>1</v>
      </c>
      <c r="Q104" s="14">
        <v>0.9</v>
      </c>
      <c r="R104" s="14" t="s">
        <v>135</v>
      </c>
      <c r="S104" s="14" t="s">
        <v>136</v>
      </c>
      <c r="T104" s="14" t="s">
        <v>138</v>
      </c>
      <c r="U104" s="14" t="s">
        <v>139</v>
      </c>
      <c r="V104" s="14" t="s">
        <v>774</v>
      </c>
      <c r="AG104" s="14">
        <v>10</v>
      </c>
      <c r="AH104" s="14">
        <v>10</v>
      </c>
      <c r="AS104" s="14">
        <v>10</v>
      </c>
      <c r="AT104" s="14">
        <v>10</v>
      </c>
      <c r="AU104" s="14" t="s">
        <v>793</v>
      </c>
    </row>
    <row r="105" spans="1:47">
      <c r="A105" s="14" t="s">
        <v>795</v>
      </c>
      <c r="B105" s="14" t="s">
        <v>796</v>
      </c>
      <c r="C105" s="14" t="s">
        <v>797</v>
      </c>
      <c r="D105" s="14" t="s">
        <v>798</v>
      </c>
      <c r="F105" s="14" t="s">
        <v>799</v>
      </c>
      <c r="I105" s="14" t="s">
        <v>800</v>
      </c>
      <c r="K105" s="14" t="s">
        <v>801</v>
      </c>
      <c r="L105" s="14" t="s">
        <v>132</v>
      </c>
      <c r="M105" s="14" t="s">
        <v>802</v>
      </c>
      <c r="N105" s="14">
        <v>2</v>
      </c>
      <c r="O105" s="14" t="s">
        <v>201</v>
      </c>
      <c r="P105" s="14">
        <v>1</v>
      </c>
      <c r="Q105" s="14">
        <v>0.9</v>
      </c>
      <c r="R105" s="14" t="s">
        <v>246</v>
      </c>
      <c r="S105" s="14" t="s">
        <v>136</v>
      </c>
      <c r="T105" s="14" t="s">
        <v>138</v>
      </c>
      <c r="U105" s="14" t="s">
        <v>139</v>
      </c>
      <c r="V105" s="14" t="s">
        <v>774</v>
      </c>
      <c r="AA105" s="14">
        <v>2</v>
      </c>
      <c r="AB105" s="14">
        <v>2</v>
      </c>
      <c r="AG105" s="14">
        <v>7</v>
      </c>
      <c r="AH105" s="14">
        <v>7</v>
      </c>
      <c r="AM105" s="14">
        <v>4</v>
      </c>
      <c r="AN105" s="14">
        <v>4</v>
      </c>
      <c r="AS105" s="14">
        <v>13</v>
      </c>
      <c r="AT105" s="14">
        <v>13</v>
      </c>
      <c r="AU105" s="14" t="s">
        <v>801</v>
      </c>
    </row>
    <row r="106" spans="1:47">
      <c r="A106" s="14" t="s">
        <v>795</v>
      </c>
      <c r="B106" s="14" t="s">
        <v>803</v>
      </c>
      <c r="C106" s="14" t="s">
        <v>797</v>
      </c>
      <c r="D106" s="14" t="s">
        <v>798</v>
      </c>
      <c r="F106" s="14" t="s">
        <v>804</v>
      </c>
      <c r="I106" s="14" t="s">
        <v>805</v>
      </c>
      <c r="K106" s="14" t="s">
        <v>806</v>
      </c>
      <c r="L106" s="14" t="s">
        <v>132</v>
      </c>
      <c r="M106" s="14" t="s">
        <v>807</v>
      </c>
      <c r="N106" s="14">
        <v>2</v>
      </c>
      <c r="O106" s="14" t="s">
        <v>201</v>
      </c>
      <c r="P106" s="14">
        <v>1</v>
      </c>
      <c r="Q106" s="14">
        <v>0.9</v>
      </c>
      <c r="R106" s="14" t="s">
        <v>246</v>
      </c>
      <c r="S106" s="14" t="s">
        <v>136</v>
      </c>
      <c r="T106" s="14" t="s">
        <v>138</v>
      </c>
      <c r="U106" s="14" t="s">
        <v>139</v>
      </c>
      <c r="V106" s="14" t="s">
        <v>774</v>
      </c>
      <c r="AA106" s="14">
        <v>2</v>
      </c>
      <c r="AB106" s="14">
        <v>2</v>
      </c>
      <c r="AG106" s="14">
        <v>8</v>
      </c>
      <c r="AH106" s="14">
        <v>8</v>
      </c>
      <c r="AM106" s="14">
        <v>6</v>
      </c>
      <c r="AN106" s="14">
        <v>6</v>
      </c>
      <c r="AS106" s="14">
        <v>4</v>
      </c>
      <c r="AT106" s="14">
        <v>4</v>
      </c>
      <c r="AU106" s="14" t="s">
        <v>806</v>
      </c>
    </row>
    <row r="107" spans="1:47">
      <c r="A107" s="14" t="s">
        <v>795</v>
      </c>
      <c r="B107" s="14" t="s">
        <v>808</v>
      </c>
      <c r="C107" s="14" t="s">
        <v>797</v>
      </c>
      <c r="D107" s="14" t="s">
        <v>798</v>
      </c>
      <c r="F107" s="14" t="s">
        <v>809</v>
      </c>
      <c r="I107" s="14" t="s">
        <v>810</v>
      </c>
      <c r="K107" s="14" t="s">
        <v>811</v>
      </c>
      <c r="L107" s="14" t="s">
        <v>132</v>
      </c>
      <c r="M107" s="14" t="s">
        <v>812</v>
      </c>
      <c r="N107" s="14">
        <v>1</v>
      </c>
      <c r="O107" s="14" t="s">
        <v>201</v>
      </c>
      <c r="P107" s="14">
        <v>1</v>
      </c>
      <c r="Q107" s="14">
        <v>0.9</v>
      </c>
      <c r="R107" s="14" t="s">
        <v>246</v>
      </c>
      <c r="S107" s="14" t="s">
        <v>136</v>
      </c>
      <c r="T107" s="14" t="s">
        <v>138</v>
      </c>
      <c r="U107" s="14" t="s">
        <v>139</v>
      </c>
      <c r="V107" s="14" t="s">
        <v>774</v>
      </c>
      <c r="AA107" s="14">
        <v>13</v>
      </c>
      <c r="AB107" s="14">
        <v>13</v>
      </c>
      <c r="AG107" s="14">
        <v>29</v>
      </c>
      <c r="AH107" s="14">
        <v>29</v>
      </c>
      <c r="AM107" s="14">
        <v>16</v>
      </c>
      <c r="AN107" s="14">
        <v>16</v>
      </c>
      <c r="AS107" s="14">
        <v>23</v>
      </c>
      <c r="AT107" s="14">
        <v>23</v>
      </c>
      <c r="AU107" s="14" t="s">
        <v>811</v>
      </c>
    </row>
    <row r="108" spans="1:47">
      <c r="A108" s="14" t="s">
        <v>795</v>
      </c>
      <c r="B108" s="14" t="s">
        <v>813</v>
      </c>
      <c r="C108" s="14" t="s">
        <v>797</v>
      </c>
      <c r="D108" s="14" t="s">
        <v>798</v>
      </c>
      <c r="F108" s="14" t="s">
        <v>814</v>
      </c>
      <c r="I108" s="14" t="s">
        <v>815</v>
      </c>
      <c r="K108" s="14" t="s">
        <v>816</v>
      </c>
      <c r="L108" s="14" t="s">
        <v>132</v>
      </c>
      <c r="M108" s="14" t="s">
        <v>817</v>
      </c>
      <c r="N108" s="14">
        <v>2</v>
      </c>
      <c r="O108" s="14" t="s">
        <v>201</v>
      </c>
      <c r="P108" s="14">
        <v>1</v>
      </c>
      <c r="Q108" s="14">
        <v>0.9</v>
      </c>
      <c r="R108" s="14" t="s">
        <v>246</v>
      </c>
      <c r="S108" s="14" t="s">
        <v>136</v>
      </c>
      <c r="T108" s="14" t="s">
        <v>138</v>
      </c>
      <c r="U108" s="14" t="s">
        <v>139</v>
      </c>
      <c r="V108" s="14" t="s">
        <v>774</v>
      </c>
      <c r="AA108" s="14">
        <v>8</v>
      </c>
      <c r="AB108" s="14">
        <v>8</v>
      </c>
      <c r="AG108" s="14">
        <v>14</v>
      </c>
      <c r="AH108" s="14">
        <v>14</v>
      </c>
      <c r="AM108" s="14">
        <v>8</v>
      </c>
      <c r="AN108" s="14">
        <v>8</v>
      </c>
      <c r="AS108" s="14">
        <v>18</v>
      </c>
      <c r="AT108" s="14">
        <v>18</v>
      </c>
      <c r="AU108" s="14" t="s">
        <v>816</v>
      </c>
    </row>
    <row r="109" spans="1:47">
      <c r="A109" s="14" t="s">
        <v>795</v>
      </c>
      <c r="B109" s="14" t="s">
        <v>818</v>
      </c>
      <c r="C109" s="14" t="s">
        <v>797</v>
      </c>
      <c r="D109" s="14" t="s">
        <v>798</v>
      </c>
      <c r="F109" s="14" t="s">
        <v>819</v>
      </c>
      <c r="I109" s="14" t="s">
        <v>820</v>
      </c>
      <c r="K109" s="14" t="s">
        <v>821</v>
      </c>
      <c r="L109" s="14" t="s">
        <v>132</v>
      </c>
      <c r="M109" s="14" t="s">
        <v>822</v>
      </c>
      <c r="N109" s="14">
        <v>2</v>
      </c>
      <c r="O109" s="14" t="s">
        <v>201</v>
      </c>
      <c r="P109" s="14">
        <v>1</v>
      </c>
      <c r="Q109" s="14">
        <v>0.9</v>
      </c>
      <c r="R109" s="14" t="s">
        <v>246</v>
      </c>
      <c r="S109" s="14" t="s">
        <v>136</v>
      </c>
      <c r="T109" s="14" t="s">
        <v>138</v>
      </c>
      <c r="U109" s="14" t="s">
        <v>139</v>
      </c>
      <c r="V109" s="14" t="s">
        <v>774</v>
      </c>
      <c r="AA109" s="14">
        <v>7</v>
      </c>
      <c r="AB109" s="14">
        <v>7</v>
      </c>
      <c r="AG109" s="14">
        <v>5</v>
      </c>
      <c r="AH109" s="14">
        <v>5</v>
      </c>
      <c r="AM109" s="14">
        <v>8</v>
      </c>
      <c r="AN109" s="14">
        <v>8</v>
      </c>
      <c r="AS109" s="14">
        <v>20</v>
      </c>
      <c r="AT109" s="14">
        <v>20</v>
      </c>
      <c r="AU109" s="14" t="s">
        <v>821</v>
      </c>
    </row>
    <row r="110" spans="1:47">
      <c r="A110" s="14" t="s">
        <v>795</v>
      </c>
      <c r="B110" s="14" t="s">
        <v>823</v>
      </c>
      <c r="C110" s="14" t="s">
        <v>797</v>
      </c>
      <c r="D110" s="14" t="s">
        <v>798</v>
      </c>
      <c r="F110" s="14" t="s">
        <v>824</v>
      </c>
      <c r="I110" s="14" t="s">
        <v>825</v>
      </c>
      <c r="K110" s="14" t="s">
        <v>826</v>
      </c>
      <c r="L110" s="14" t="s">
        <v>132</v>
      </c>
      <c r="M110" s="14" t="s">
        <v>827</v>
      </c>
      <c r="N110" s="14">
        <v>2</v>
      </c>
      <c r="O110" s="14" t="s">
        <v>201</v>
      </c>
      <c r="P110" s="14">
        <v>1</v>
      </c>
      <c r="Q110" s="14">
        <v>0.9</v>
      </c>
      <c r="R110" s="14" t="s">
        <v>246</v>
      </c>
      <c r="S110" s="14" t="s">
        <v>136</v>
      </c>
      <c r="T110" s="14" t="s">
        <v>138</v>
      </c>
      <c r="U110" s="14" t="s">
        <v>139</v>
      </c>
      <c r="V110" s="14" t="s">
        <v>774</v>
      </c>
      <c r="AA110" s="14">
        <v>2</v>
      </c>
      <c r="AB110" s="14">
        <v>2</v>
      </c>
      <c r="AG110" s="14">
        <v>4</v>
      </c>
      <c r="AH110" s="14">
        <v>4</v>
      </c>
      <c r="AM110" s="14">
        <v>3</v>
      </c>
      <c r="AN110" s="14">
        <v>3</v>
      </c>
      <c r="AS110" s="14">
        <v>4</v>
      </c>
      <c r="AT110" s="14">
        <v>4</v>
      </c>
      <c r="AU110" s="14" t="s">
        <v>826</v>
      </c>
    </row>
    <row r="111" spans="1:47">
      <c r="A111" s="14" t="s">
        <v>795</v>
      </c>
      <c r="B111" s="14" t="s">
        <v>828</v>
      </c>
      <c r="C111" s="14" t="s">
        <v>797</v>
      </c>
      <c r="D111" s="14" t="s">
        <v>798</v>
      </c>
      <c r="F111" s="14" t="s">
        <v>829</v>
      </c>
      <c r="I111" s="14" t="s">
        <v>830</v>
      </c>
      <c r="K111" s="14" t="s">
        <v>831</v>
      </c>
      <c r="L111" s="14" t="s">
        <v>132</v>
      </c>
      <c r="M111" s="14" t="s">
        <v>832</v>
      </c>
      <c r="N111" s="14">
        <v>1</v>
      </c>
      <c r="O111" s="14" t="s">
        <v>201</v>
      </c>
      <c r="P111" s="14">
        <v>1</v>
      </c>
      <c r="Q111" s="14">
        <v>0.9</v>
      </c>
      <c r="R111" s="14" t="s">
        <v>202</v>
      </c>
      <c r="S111" s="14" t="s">
        <v>136</v>
      </c>
      <c r="T111" s="14" t="s">
        <v>138</v>
      </c>
      <c r="U111" s="14" t="s">
        <v>139</v>
      </c>
      <c r="V111" s="14" t="s">
        <v>774</v>
      </c>
      <c r="AG111" s="14">
        <v>6</v>
      </c>
      <c r="AH111" s="14">
        <v>6</v>
      </c>
      <c r="AM111" s="14">
        <v>3</v>
      </c>
      <c r="AN111" s="14">
        <v>3</v>
      </c>
      <c r="AS111" s="14">
        <v>8</v>
      </c>
      <c r="AT111" s="14">
        <v>8</v>
      </c>
      <c r="AU111" s="14" t="s">
        <v>831</v>
      </c>
    </row>
    <row r="112" spans="1:47">
      <c r="A112" s="14" t="s">
        <v>833</v>
      </c>
      <c r="B112" s="14" t="s">
        <v>834</v>
      </c>
      <c r="C112" s="14" t="s">
        <v>835</v>
      </c>
      <c r="D112" s="14" t="s">
        <v>836</v>
      </c>
      <c r="F112" s="14" t="s">
        <v>837</v>
      </c>
      <c r="I112" s="14" t="s">
        <v>838</v>
      </c>
      <c r="K112" s="14" t="s">
        <v>839</v>
      </c>
      <c r="L112" s="14" t="s">
        <v>132</v>
      </c>
      <c r="M112" s="14" t="s">
        <v>840</v>
      </c>
      <c r="N112" s="14">
        <v>2</v>
      </c>
      <c r="O112" s="14" t="s">
        <v>201</v>
      </c>
      <c r="P112" s="14">
        <v>1</v>
      </c>
      <c r="Q112" s="14">
        <v>0.9</v>
      </c>
      <c r="R112" s="14" t="s">
        <v>841</v>
      </c>
      <c r="S112" s="14" t="s">
        <v>136</v>
      </c>
      <c r="T112" s="14" t="s">
        <v>138</v>
      </c>
      <c r="U112" s="14" t="s">
        <v>139</v>
      </c>
      <c r="V112" s="14" t="s">
        <v>774</v>
      </c>
      <c r="Y112" s="14">
        <v>1</v>
      </c>
      <c r="Z112" s="14">
        <v>1</v>
      </c>
      <c r="AA112" s="14">
        <v>1</v>
      </c>
      <c r="AB112" s="14">
        <v>1</v>
      </c>
      <c r="AC112" s="14">
        <v>2</v>
      </c>
      <c r="AD112" s="14">
        <v>2</v>
      </c>
      <c r="AE112" s="14">
        <v>1</v>
      </c>
      <c r="AF112" s="14">
        <v>1</v>
      </c>
      <c r="AG112" s="14">
        <v>1</v>
      </c>
      <c r="AH112" s="14">
        <v>1</v>
      </c>
      <c r="AI112" s="14">
        <v>2</v>
      </c>
      <c r="AJ112" s="14">
        <v>2</v>
      </c>
      <c r="AK112" s="14">
        <v>1</v>
      </c>
      <c r="AL112" s="14">
        <v>1</v>
      </c>
      <c r="AM112" s="14">
        <v>1</v>
      </c>
      <c r="AN112" s="14">
        <v>1</v>
      </c>
      <c r="AO112" s="14">
        <v>1</v>
      </c>
      <c r="AP112" s="14">
        <v>2</v>
      </c>
      <c r="AQ112" s="14">
        <v>2</v>
      </c>
      <c r="AR112" s="14">
        <v>1</v>
      </c>
      <c r="AS112" s="14">
        <v>1</v>
      </c>
      <c r="AT112" s="14">
        <v>1</v>
      </c>
      <c r="AU112" s="14" t="s">
        <v>839</v>
      </c>
    </row>
    <row r="113" spans="1:47">
      <c r="A113" s="14" t="s">
        <v>833</v>
      </c>
      <c r="B113" s="14" t="s">
        <v>842</v>
      </c>
      <c r="C113" s="14" t="s">
        <v>835</v>
      </c>
      <c r="D113" s="14" t="s">
        <v>836</v>
      </c>
      <c r="F113" s="14" t="s">
        <v>843</v>
      </c>
      <c r="I113" s="14" t="s">
        <v>844</v>
      </c>
      <c r="J113" s="14" t="s">
        <v>845</v>
      </c>
      <c r="K113" s="14" t="s">
        <v>846</v>
      </c>
      <c r="L113" s="14" t="s">
        <v>286</v>
      </c>
      <c r="M113" s="14" t="s">
        <v>847</v>
      </c>
      <c r="N113" s="14">
        <v>1</v>
      </c>
      <c r="O113" s="14" t="s">
        <v>134</v>
      </c>
      <c r="P113" s="14">
        <v>0.99</v>
      </c>
      <c r="Q113" s="14">
        <v>0.9</v>
      </c>
      <c r="R113" s="14" t="s">
        <v>202</v>
      </c>
      <c r="S113" s="14" t="s">
        <v>136</v>
      </c>
      <c r="T113" s="14" t="s">
        <v>138</v>
      </c>
      <c r="U113" s="14" t="s">
        <v>139</v>
      </c>
      <c r="V113" s="14" t="s">
        <v>774</v>
      </c>
      <c r="AC113" s="14">
        <v>63</v>
      </c>
      <c r="AD113" s="14">
        <v>65</v>
      </c>
      <c r="AK113" s="14">
        <v>63</v>
      </c>
      <c r="AL113" s="14">
        <v>65</v>
      </c>
      <c r="AS113" s="14">
        <v>79</v>
      </c>
      <c r="AT113" s="14">
        <v>81</v>
      </c>
      <c r="AU113" s="14" t="s">
        <v>846</v>
      </c>
    </row>
    <row r="114" spans="1:47">
      <c r="A114" s="14" t="s">
        <v>833</v>
      </c>
      <c r="B114" s="14" t="s">
        <v>848</v>
      </c>
      <c r="C114" s="14" t="s">
        <v>835</v>
      </c>
      <c r="D114" s="14" t="s">
        <v>836</v>
      </c>
      <c r="F114" s="14" t="s">
        <v>849</v>
      </c>
      <c r="I114" s="14" t="s">
        <v>850</v>
      </c>
      <c r="J114" s="14" t="s">
        <v>851</v>
      </c>
      <c r="K114" s="14" t="s">
        <v>852</v>
      </c>
      <c r="L114" s="14" t="s">
        <v>132</v>
      </c>
      <c r="M114" s="14" t="s">
        <v>853</v>
      </c>
      <c r="N114" s="14">
        <v>1</v>
      </c>
      <c r="O114" s="14" t="s">
        <v>134</v>
      </c>
      <c r="P114" s="14">
        <v>0.92</v>
      </c>
      <c r="Q114" s="14" t="s">
        <v>258</v>
      </c>
      <c r="R114" s="14" t="s">
        <v>246</v>
      </c>
      <c r="S114" s="14" t="s">
        <v>259</v>
      </c>
      <c r="T114" s="14" t="s">
        <v>260</v>
      </c>
      <c r="U114" s="14" t="s">
        <v>261</v>
      </c>
      <c r="V114" s="14" t="s">
        <v>774</v>
      </c>
      <c r="AA114" s="14">
        <v>18897230474</v>
      </c>
      <c r="AB114" s="14">
        <v>39425689381</v>
      </c>
      <c r="AG114" s="14">
        <v>62990768248</v>
      </c>
      <c r="AH114" s="14">
        <v>48975395119</v>
      </c>
      <c r="AM114" s="14">
        <v>56061783741</v>
      </c>
      <c r="AN114" s="14">
        <v>62900768248</v>
      </c>
      <c r="AS114" s="14">
        <v>61579124112</v>
      </c>
      <c r="AT114" s="14">
        <v>62990768248</v>
      </c>
      <c r="AU114" s="14" t="s">
        <v>852</v>
      </c>
    </row>
    <row r="115" spans="1:47">
      <c r="A115" s="14" t="s">
        <v>854</v>
      </c>
      <c r="B115" s="14" t="s">
        <v>855</v>
      </c>
      <c r="C115" s="14" t="s">
        <v>856</v>
      </c>
      <c r="D115" s="14" t="s">
        <v>857</v>
      </c>
      <c r="F115" s="14" t="s">
        <v>858</v>
      </c>
      <c r="I115" s="14" t="s">
        <v>859</v>
      </c>
      <c r="J115" s="14" t="s">
        <v>860</v>
      </c>
      <c r="K115" s="14" t="s">
        <v>861</v>
      </c>
      <c r="L115" s="14" t="s">
        <v>132</v>
      </c>
      <c r="M115" s="14" t="s">
        <v>862</v>
      </c>
      <c r="N115" s="14">
        <v>1</v>
      </c>
      <c r="O115" s="14" t="s">
        <v>134</v>
      </c>
      <c r="P115" s="14">
        <v>1</v>
      </c>
      <c r="Q115" s="14">
        <v>0.9</v>
      </c>
      <c r="R115" s="14" t="s">
        <v>246</v>
      </c>
      <c r="S115" s="14" t="s">
        <v>136</v>
      </c>
      <c r="T115" s="14" t="s">
        <v>138</v>
      </c>
      <c r="U115" s="14" t="s">
        <v>139</v>
      </c>
      <c r="V115" s="14" t="s">
        <v>863</v>
      </c>
      <c r="AA115" s="14">
        <v>8321</v>
      </c>
      <c r="AB115" s="14">
        <v>8321</v>
      </c>
      <c r="AG115" s="14">
        <v>16807</v>
      </c>
      <c r="AH115" s="14">
        <v>16807</v>
      </c>
      <c r="AM115" s="14">
        <v>18186</v>
      </c>
      <c r="AN115" s="14">
        <v>18186</v>
      </c>
      <c r="AS115" s="14">
        <v>18827</v>
      </c>
      <c r="AT115" s="14">
        <v>18827</v>
      </c>
      <c r="AU115" s="14" t="s">
        <v>861</v>
      </c>
    </row>
    <row r="116" spans="1:47">
      <c r="A116" s="14" t="s">
        <v>854</v>
      </c>
      <c r="B116" s="14" t="s">
        <v>864</v>
      </c>
      <c r="C116" s="14" t="s">
        <v>856</v>
      </c>
      <c r="D116" s="14" t="s">
        <v>857</v>
      </c>
      <c r="F116" s="14" t="s">
        <v>865</v>
      </c>
      <c r="I116" s="14" t="s">
        <v>866</v>
      </c>
      <c r="J116" s="14" t="s">
        <v>867</v>
      </c>
      <c r="K116" s="14" t="s">
        <v>868</v>
      </c>
      <c r="L116" s="14" t="s">
        <v>132</v>
      </c>
      <c r="M116" s="14" t="s">
        <v>869</v>
      </c>
      <c r="N116" s="14">
        <v>2</v>
      </c>
      <c r="O116" s="14" t="s">
        <v>134</v>
      </c>
      <c r="P116" s="14">
        <v>1</v>
      </c>
      <c r="Q116" s="14">
        <v>0.9</v>
      </c>
      <c r="R116" s="14" t="s">
        <v>246</v>
      </c>
      <c r="S116" s="14" t="s">
        <v>136</v>
      </c>
      <c r="T116" s="14" t="s">
        <v>138</v>
      </c>
      <c r="U116" s="14" t="s">
        <v>139</v>
      </c>
      <c r="V116" s="14" t="s">
        <v>863</v>
      </c>
      <c r="AA116" s="14">
        <v>4012</v>
      </c>
      <c r="AB116" s="14">
        <v>4012</v>
      </c>
      <c r="AG116" s="14">
        <v>4928</v>
      </c>
      <c r="AH116" s="14">
        <v>4928</v>
      </c>
      <c r="AM116" s="14">
        <v>6566</v>
      </c>
      <c r="AN116" s="14">
        <v>6566</v>
      </c>
      <c r="AS116" s="14">
        <v>7068</v>
      </c>
      <c r="AT116" s="14">
        <v>7068</v>
      </c>
      <c r="AU116" s="14" t="s">
        <v>868</v>
      </c>
    </row>
    <row r="117" spans="1:47">
      <c r="A117" s="14" t="s">
        <v>507</v>
      </c>
      <c r="B117" s="14" t="s">
        <v>870</v>
      </c>
      <c r="C117" s="14" t="s">
        <v>509</v>
      </c>
      <c r="F117" s="14" t="s">
        <v>871</v>
      </c>
      <c r="I117" s="14" t="s">
        <v>872</v>
      </c>
      <c r="J117" s="14" t="s">
        <v>873</v>
      </c>
      <c r="K117" s="14" t="s">
        <v>874</v>
      </c>
      <c r="L117" s="14" t="s">
        <v>132</v>
      </c>
      <c r="M117" s="14" t="s">
        <v>875</v>
      </c>
      <c r="N117" s="14">
        <v>2</v>
      </c>
      <c r="O117" s="14" t="s">
        <v>452</v>
      </c>
      <c r="P117" s="14">
        <v>0.8</v>
      </c>
      <c r="Q117" s="14" t="s">
        <v>258</v>
      </c>
      <c r="R117" s="14" t="s">
        <v>246</v>
      </c>
      <c r="S117" s="14" t="s">
        <v>259</v>
      </c>
      <c r="T117" s="14" t="s">
        <v>260</v>
      </c>
      <c r="U117" s="14" t="s">
        <v>261</v>
      </c>
      <c r="V117" s="14" t="s">
        <v>863</v>
      </c>
      <c r="AA117" s="14">
        <v>14</v>
      </c>
      <c r="AB117" s="14">
        <v>14</v>
      </c>
      <c r="AG117" s="14">
        <v>9</v>
      </c>
      <c r="AH117" s="14">
        <v>13</v>
      </c>
      <c r="AM117" s="14">
        <v>12</v>
      </c>
      <c r="AN117" s="14">
        <v>3</v>
      </c>
      <c r="AS117" s="14">
        <v>7</v>
      </c>
      <c r="AT117" s="14">
        <v>5</v>
      </c>
      <c r="AU117" s="14" t="s">
        <v>874</v>
      </c>
    </row>
    <row r="118" spans="1:47">
      <c r="A118" s="14" t="s">
        <v>507</v>
      </c>
      <c r="B118" s="14" t="s">
        <v>876</v>
      </c>
      <c r="C118" s="14" t="s">
        <v>509</v>
      </c>
      <c r="F118" s="14" t="s">
        <v>877</v>
      </c>
      <c r="I118" s="14" t="s">
        <v>878</v>
      </c>
      <c r="J118" s="14" t="s">
        <v>879</v>
      </c>
      <c r="K118" s="14" t="s">
        <v>880</v>
      </c>
      <c r="L118" s="14" t="s">
        <v>132</v>
      </c>
      <c r="M118" s="14" t="s">
        <v>881</v>
      </c>
      <c r="N118" s="14">
        <v>2</v>
      </c>
      <c r="O118" s="14" t="s">
        <v>452</v>
      </c>
      <c r="P118" s="14">
        <v>1</v>
      </c>
      <c r="Q118" s="14" t="s">
        <v>258</v>
      </c>
      <c r="R118" s="14" t="s">
        <v>246</v>
      </c>
      <c r="S118" s="14" t="s">
        <v>259</v>
      </c>
      <c r="T118" s="14" t="s">
        <v>260</v>
      </c>
      <c r="U118" s="14" t="s">
        <v>261</v>
      </c>
      <c r="V118" s="14" t="s">
        <v>863</v>
      </c>
      <c r="AA118" s="14">
        <v>49</v>
      </c>
      <c r="AB118" s="14">
        <v>93</v>
      </c>
      <c r="AG118" s="14">
        <v>57</v>
      </c>
      <c r="AH118" s="14">
        <v>116</v>
      </c>
      <c r="AM118" s="14">
        <v>61</v>
      </c>
      <c r="AN118" s="14">
        <v>74</v>
      </c>
      <c r="AS118" s="14">
        <v>83</v>
      </c>
      <c r="AT118" s="14">
        <v>83</v>
      </c>
      <c r="AU118" s="14" t="s">
        <v>880</v>
      </c>
    </row>
    <row r="119" spans="1:47">
      <c r="A119" s="14" t="s">
        <v>301</v>
      </c>
      <c r="B119" s="14" t="s">
        <v>882</v>
      </c>
      <c r="C119" s="14" t="s">
        <v>303</v>
      </c>
      <c r="D119" s="14" t="s">
        <v>304</v>
      </c>
      <c r="F119" s="14" t="s">
        <v>883</v>
      </c>
      <c r="I119" s="14" t="s">
        <v>884</v>
      </c>
      <c r="J119" s="14" t="s">
        <v>885</v>
      </c>
      <c r="K119" s="14" t="s">
        <v>886</v>
      </c>
      <c r="L119" s="14" t="s">
        <v>132</v>
      </c>
      <c r="M119" s="14" t="s">
        <v>887</v>
      </c>
      <c r="N119" s="14">
        <v>2</v>
      </c>
      <c r="O119" s="14" t="s">
        <v>452</v>
      </c>
      <c r="P119" s="14">
        <v>0.8</v>
      </c>
      <c r="Q119" s="14" t="s">
        <v>258</v>
      </c>
      <c r="R119" s="14" t="s">
        <v>246</v>
      </c>
      <c r="S119" s="14" t="s">
        <v>259</v>
      </c>
      <c r="T119" s="14" t="s">
        <v>260</v>
      </c>
      <c r="U119" s="14" t="s">
        <v>261</v>
      </c>
      <c r="V119" s="14" t="s">
        <v>863</v>
      </c>
      <c r="AA119" s="14">
        <v>8</v>
      </c>
      <c r="AB119" s="14">
        <v>11</v>
      </c>
      <c r="AG119" s="14">
        <v>7</v>
      </c>
      <c r="AH119" s="14">
        <v>11</v>
      </c>
      <c r="AM119" s="14">
        <v>9</v>
      </c>
      <c r="AN119" s="14">
        <v>3</v>
      </c>
      <c r="AS119" s="14">
        <v>6</v>
      </c>
      <c r="AT119" s="14">
        <v>8</v>
      </c>
      <c r="AU119" s="14" t="s">
        <v>886</v>
      </c>
    </row>
    <row r="120" spans="1:47">
      <c r="A120" s="14" t="s">
        <v>888</v>
      </c>
      <c r="B120" s="14" t="s">
        <v>889</v>
      </c>
      <c r="C120" s="14" t="s">
        <v>890</v>
      </c>
      <c r="F120" s="14" t="s">
        <v>891</v>
      </c>
      <c r="I120" s="14" t="s">
        <v>892</v>
      </c>
      <c r="J120" s="14" t="s">
        <v>893</v>
      </c>
      <c r="K120" s="14" t="s">
        <v>894</v>
      </c>
      <c r="L120" s="14" t="s">
        <v>286</v>
      </c>
      <c r="M120" s="14" t="s">
        <v>895</v>
      </c>
      <c r="N120" s="14">
        <v>2</v>
      </c>
      <c r="O120" s="14" t="s">
        <v>134</v>
      </c>
      <c r="P120" s="14">
        <v>0.15</v>
      </c>
      <c r="Q120" s="14" t="s">
        <v>258</v>
      </c>
      <c r="R120" s="14" t="s">
        <v>135</v>
      </c>
      <c r="S120" s="14" t="s">
        <v>259</v>
      </c>
      <c r="T120" s="14" t="s">
        <v>260</v>
      </c>
      <c r="U120" s="14" t="s">
        <v>261</v>
      </c>
      <c r="V120" s="14" t="s">
        <v>896</v>
      </c>
      <c r="AG120" s="14">
        <v>11624550740</v>
      </c>
      <c r="AH120" s="14">
        <v>141820960444</v>
      </c>
      <c r="AS120" s="14">
        <v>141820960444</v>
      </c>
      <c r="AT120" s="14">
        <v>23834978832</v>
      </c>
      <c r="AU120" s="14" t="s">
        <v>894</v>
      </c>
    </row>
    <row r="121" spans="1:47">
      <c r="A121" s="14" t="s">
        <v>888</v>
      </c>
      <c r="B121" s="14" t="s">
        <v>897</v>
      </c>
      <c r="C121" s="14" t="s">
        <v>890</v>
      </c>
      <c r="F121" s="14" t="s">
        <v>898</v>
      </c>
      <c r="I121" s="14" t="s">
        <v>899</v>
      </c>
      <c r="K121" s="14" t="s">
        <v>900</v>
      </c>
      <c r="L121" s="14" t="s">
        <v>132</v>
      </c>
      <c r="M121" s="14" t="s">
        <v>901</v>
      </c>
      <c r="N121" s="14">
        <v>1</v>
      </c>
      <c r="O121" s="14" t="s">
        <v>201</v>
      </c>
      <c r="P121" s="14">
        <v>1</v>
      </c>
      <c r="Q121" s="14" t="s">
        <v>258</v>
      </c>
      <c r="R121" s="14" t="s">
        <v>135</v>
      </c>
      <c r="S121" s="14" t="s">
        <v>259</v>
      </c>
      <c r="T121" s="14" t="s">
        <v>260</v>
      </c>
      <c r="U121" s="14" t="s">
        <v>261</v>
      </c>
      <c r="V121" s="14" t="s">
        <v>896</v>
      </c>
      <c r="AG121" s="14">
        <v>7941549851</v>
      </c>
      <c r="AH121" s="14">
        <v>2500000000</v>
      </c>
      <c r="AS121" s="14">
        <v>9336767423</v>
      </c>
      <c r="AT121" s="14">
        <v>2500000000</v>
      </c>
      <c r="AU121" s="14" t="s">
        <v>900</v>
      </c>
    </row>
    <row r="122" spans="1:47">
      <c r="A122" s="14" t="s">
        <v>902</v>
      </c>
      <c r="B122" s="14" t="s">
        <v>903</v>
      </c>
      <c r="C122" s="14" t="s">
        <v>904</v>
      </c>
      <c r="D122" s="14" t="s">
        <v>905</v>
      </c>
      <c r="F122" s="14" t="s">
        <v>906</v>
      </c>
      <c r="I122" s="14" t="s">
        <v>907</v>
      </c>
      <c r="J122" s="14" t="s">
        <v>908</v>
      </c>
      <c r="K122" s="14" t="s">
        <v>909</v>
      </c>
      <c r="L122" s="14" t="s">
        <v>132</v>
      </c>
      <c r="M122" s="14" t="s">
        <v>910</v>
      </c>
      <c r="N122" s="14">
        <v>2</v>
      </c>
      <c r="O122" s="14" t="s">
        <v>134</v>
      </c>
      <c r="P122" s="14">
        <v>0.7</v>
      </c>
      <c r="Q122" s="14" t="s">
        <v>258</v>
      </c>
      <c r="R122" s="14" t="s">
        <v>246</v>
      </c>
      <c r="S122" s="14" t="s">
        <v>259</v>
      </c>
      <c r="T122" s="14" t="s">
        <v>260</v>
      </c>
      <c r="U122" s="14" t="s">
        <v>261</v>
      </c>
      <c r="V122" s="14" t="s">
        <v>863</v>
      </c>
      <c r="AA122" s="14">
        <v>148</v>
      </c>
      <c r="AB122" s="14">
        <v>185</v>
      </c>
      <c r="AG122" s="14">
        <v>181</v>
      </c>
      <c r="AH122" s="14">
        <v>234</v>
      </c>
      <c r="AM122" s="14">
        <v>146</v>
      </c>
      <c r="AN122" s="14">
        <v>183</v>
      </c>
      <c r="AS122" s="14">
        <v>153</v>
      </c>
      <c r="AT122" s="14">
        <v>193</v>
      </c>
      <c r="AU122" s="14" t="s">
        <v>909</v>
      </c>
    </row>
    <row r="123" spans="1:47">
      <c r="A123" s="14" t="s">
        <v>902</v>
      </c>
      <c r="B123" s="14" t="s">
        <v>911</v>
      </c>
      <c r="C123" s="14" t="s">
        <v>904</v>
      </c>
      <c r="D123" s="14" t="s">
        <v>905</v>
      </c>
      <c r="F123" s="14" t="s">
        <v>912</v>
      </c>
      <c r="I123" s="14" t="s">
        <v>913</v>
      </c>
      <c r="K123" s="14" t="s">
        <v>914</v>
      </c>
      <c r="L123" s="14" t="s">
        <v>199</v>
      </c>
      <c r="M123" s="14" t="s">
        <v>915</v>
      </c>
      <c r="N123" s="14">
        <v>1</v>
      </c>
      <c r="O123" s="14" t="s">
        <v>201</v>
      </c>
      <c r="P123" s="14">
        <v>1</v>
      </c>
      <c r="Q123" s="14">
        <v>0.9</v>
      </c>
      <c r="R123" s="14" t="s">
        <v>246</v>
      </c>
      <c r="S123" s="14" t="s">
        <v>136</v>
      </c>
      <c r="T123" s="14" t="s">
        <v>138</v>
      </c>
      <c r="U123" s="14" t="s">
        <v>139</v>
      </c>
      <c r="V123" s="14" t="s">
        <v>863</v>
      </c>
      <c r="AA123" s="14">
        <v>1</v>
      </c>
      <c r="AB123" s="14">
        <v>1</v>
      </c>
      <c r="AG123" s="14">
        <v>1</v>
      </c>
      <c r="AH123" s="14">
        <v>1</v>
      </c>
      <c r="AM123" s="14">
        <v>1</v>
      </c>
      <c r="AN123" s="14">
        <v>1</v>
      </c>
      <c r="AS123" s="14">
        <v>1</v>
      </c>
      <c r="AT123" s="14">
        <v>1</v>
      </c>
      <c r="AU123" s="14" t="s">
        <v>914</v>
      </c>
    </row>
    <row r="124" spans="1:47">
      <c r="A124" s="14" t="s">
        <v>916</v>
      </c>
      <c r="B124" s="14" t="s">
        <v>917</v>
      </c>
      <c r="C124" s="14" t="s">
        <v>918</v>
      </c>
      <c r="D124" s="14" t="s">
        <v>919</v>
      </c>
      <c r="F124" s="14" t="s">
        <v>920</v>
      </c>
      <c r="I124" s="14" t="s">
        <v>921</v>
      </c>
      <c r="J124" s="14" t="s">
        <v>922</v>
      </c>
      <c r="K124" s="14" t="s">
        <v>923</v>
      </c>
      <c r="L124" s="14" t="s">
        <v>132</v>
      </c>
      <c r="M124" s="14" t="s">
        <v>924</v>
      </c>
      <c r="N124" s="14">
        <v>1</v>
      </c>
      <c r="O124" s="14" t="s">
        <v>134</v>
      </c>
      <c r="P124" s="14">
        <v>1</v>
      </c>
      <c r="Q124" s="14" t="s">
        <v>258</v>
      </c>
      <c r="R124" s="14" t="s">
        <v>246</v>
      </c>
      <c r="S124" s="14" t="s">
        <v>259</v>
      </c>
      <c r="T124" s="14" t="s">
        <v>260</v>
      </c>
      <c r="U124" s="14" t="s">
        <v>261</v>
      </c>
      <c r="V124" s="14" t="s">
        <v>863</v>
      </c>
      <c r="AA124" s="14">
        <v>70</v>
      </c>
      <c r="AB124" s="14">
        <v>70</v>
      </c>
      <c r="AG124" s="14">
        <v>100</v>
      </c>
      <c r="AH124" s="14">
        <v>100</v>
      </c>
      <c r="AM124" s="14">
        <v>115</v>
      </c>
      <c r="AN124" s="14">
        <v>115</v>
      </c>
      <c r="AS124" s="14">
        <v>131</v>
      </c>
      <c r="AT124" s="14">
        <v>131</v>
      </c>
      <c r="AU124" s="14" t="s">
        <v>923</v>
      </c>
    </row>
    <row r="125" spans="1:47">
      <c r="A125" s="14" t="s">
        <v>916</v>
      </c>
      <c r="B125" s="14" t="s">
        <v>925</v>
      </c>
      <c r="C125" s="14" t="s">
        <v>918</v>
      </c>
      <c r="D125" s="14" t="s">
        <v>919</v>
      </c>
      <c r="F125" s="14" t="s">
        <v>926</v>
      </c>
      <c r="I125" s="14" t="s">
        <v>927</v>
      </c>
      <c r="J125" s="14" t="s">
        <v>928</v>
      </c>
      <c r="K125" s="14" t="s">
        <v>929</v>
      </c>
      <c r="L125" s="14" t="s">
        <v>132</v>
      </c>
      <c r="M125" s="14" t="s">
        <v>930</v>
      </c>
      <c r="N125" s="14">
        <v>2</v>
      </c>
      <c r="O125" s="14" t="s">
        <v>134</v>
      </c>
      <c r="P125" s="14">
        <v>1</v>
      </c>
      <c r="Q125" s="14">
        <v>0.9</v>
      </c>
      <c r="R125" s="14" t="s">
        <v>246</v>
      </c>
      <c r="S125" s="14" t="s">
        <v>136</v>
      </c>
      <c r="T125" s="14" t="s">
        <v>138</v>
      </c>
      <c r="U125" s="14" t="s">
        <v>139</v>
      </c>
      <c r="V125" s="14" t="s">
        <v>863</v>
      </c>
      <c r="AA125" s="14">
        <v>47</v>
      </c>
      <c r="AB125" s="14">
        <v>47</v>
      </c>
      <c r="AG125" s="14">
        <v>89</v>
      </c>
      <c r="AH125" s="14">
        <v>89</v>
      </c>
      <c r="AM125" s="14">
        <v>75</v>
      </c>
      <c r="AN125" s="14">
        <v>75</v>
      </c>
      <c r="AS125" s="14">
        <v>38</v>
      </c>
      <c r="AT125" s="14">
        <v>38</v>
      </c>
      <c r="AU125" s="14" t="s">
        <v>929</v>
      </c>
    </row>
    <row r="126" spans="1:47">
      <c r="A126" s="14" t="s">
        <v>916</v>
      </c>
      <c r="B126" s="14" t="s">
        <v>931</v>
      </c>
      <c r="C126" s="14" t="s">
        <v>918</v>
      </c>
      <c r="D126" s="14" t="s">
        <v>919</v>
      </c>
      <c r="F126" s="14" t="s">
        <v>932</v>
      </c>
      <c r="I126" s="14" t="s">
        <v>933</v>
      </c>
      <c r="J126" s="14" t="s">
        <v>934</v>
      </c>
      <c r="K126" s="14" t="s">
        <v>935</v>
      </c>
      <c r="L126" s="14" t="s">
        <v>286</v>
      </c>
      <c r="M126" s="14" t="s">
        <v>936</v>
      </c>
      <c r="N126" s="14">
        <v>1</v>
      </c>
      <c r="O126" s="14" t="s">
        <v>134</v>
      </c>
      <c r="P126" s="14">
        <v>0.5</v>
      </c>
      <c r="Q126" s="14" t="s">
        <v>258</v>
      </c>
      <c r="R126" s="14" t="s">
        <v>135</v>
      </c>
      <c r="S126" s="14" t="s">
        <v>259</v>
      </c>
      <c r="T126" s="14" t="s">
        <v>260</v>
      </c>
      <c r="U126" s="14" t="s">
        <v>261</v>
      </c>
      <c r="V126" s="14" t="s">
        <v>863</v>
      </c>
      <c r="AG126" s="14">
        <v>57</v>
      </c>
      <c r="AH126" s="14">
        <v>74</v>
      </c>
      <c r="AS126" s="14">
        <v>84</v>
      </c>
      <c r="AT126" s="14">
        <v>101</v>
      </c>
      <c r="AU126" s="14" t="s">
        <v>935</v>
      </c>
    </row>
    <row r="127" spans="1:47">
      <c r="A127" s="14" t="s">
        <v>916</v>
      </c>
      <c r="B127" s="14" t="s">
        <v>937</v>
      </c>
      <c r="C127" s="14" t="s">
        <v>918</v>
      </c>
      <c r="D127" s="14" t="s">
        <v>919</v>
      </c>
      <c r="F127" s="14" t="s">
        <v>938</v>
      </c>
      <c r="I127" s="14" t="s">
        <v>939</v>
      </c>
      <c r="K127" s="14" t="s">
        <v>940</v>
      </c>
      <c r="L127" s="14" t="s">
        <v>132</v>
      </c>
      <c r="M127" s="14" t="s">
        <v>941</v>
      </c>
      <c r="N127" s="14">
        <v>1</v>
      </c>
      <c r="O127" s="14" t="s">
        <v>201</v>
      </c>
      <c r="P127" s="14">
        <v>1</v>
      </c>
      <c r="Q127" s="14">
        <v>0.9</v>
      </c>
      <c r="R127" s="14" t="s">
        <v>246</v>
      </c>
      <c r="S127" s="14" t="s">
        <v>136</v>
      </c>
      <c r="T127" s="14" t="s">
        <v>138</v>
      </c>
      <c r="U127" s="14" t="s">
        <v>139</v>
      </c>
      <c r="V127" s="14" t="s">
        <v>863</v>
      </c>
      <c r="W127" s="14">
        <v>1</v>
      </c>
      <c r="X127" s="14">
        <v>1</v>
      </c>
      <c r="AG127" s="14">
        <v>1</v>
      </c>
      <c r="AH127" s="14">
        <v>1</v>
      </c>
      <c r="AI127" s="14">
        <v>1</v>
      </c>
      <c r="AJ127" s="14">
        <v>1</v>
      </c>
      <c r="AS127" s="14">
        <v>3</v>
      </c>
      <c r="AT127" s="14">
        <v>3</v>
      </c>
      <c r="AU127" s="14" t="s">
        <v>940</v>
      </c>
    </row>
    <row r="128" spans="1:47">
      <c r="A128" s="14" t="s">
        <v>942</v>
      </c>
      <c r="B128" s="14" t="s">
        <v>943</v>
      </c>
      <c r="C128" s="14" t="s">
        <v>944</v>
      </c>
      <c r="D128" s="14" t="s">
        <v>945</v>
      </c>
      <c r="E128" s="14" t="s">
        <v>946</v>
      </c>
      <c r="F128" s="14" t="s">
        <v>947</v>
      </c>
      <c r="I128" s="14" t="s">
        <v>948</v>
      </c>
      <c r="J128" s="14" t="s">
        <v>949</v>
      </c>
      <c r="K128" s="14" t="s">
        <v>950</v>
      </c>
      <c r="L128" s="14" t="s">
        <v>286</v>
      </c>
      <c r="M128" s="14" t="s">
        <v>951</v>
      </c>
      <c r="N128" s="14">
        <v>1</v>
      </c>
      <c r="O128" s="14" t="s">
        <v>134</v>
      </c>
      <c r="P128" s="14">
        <v>0.8</v>
      </c>
      <c r="Q128" s="14">
        <v>0.9</v>
      </c>
      <c r="R128" s="14" t="s">
        <v>246</v>
      </c>
      <c r="S128" s="14" t="s">
        <v>136</v>
      </c>
      <c r="T128" s="14" t="s">
        <v>138</v>
      </c>
      <c r="U128" s="14" t="s">
        <v>139</v>
      </c>
      <c r="V128" s="14" t="s">
        <v>952</v>
      </c>
      <c r="AA128" s="14">
        <v>46354</v>
      </c>
      <c r="AB128" s="14">
        <v>68057</v>
      </c>
      <c r="AG128" s="14">
        <v>40073</v>
      </c>
      <c r="AH128" s="14">
        <v>62741</v>
      </c>
      <c r="AM128" s="14">
        <v>49704</v>
      </c>
      <c r="AN128" s="14">
        <v>73107</v>
      </c>
      <c r="AS128" s="14">
        <v>70187</v>
      </c>
      <c r="AT128" s="14">
        <v>100370</v>
      </c>
      <c r="AU128" s="14" t="s">
        <v>950</v>
      </c>
    </row>
    <row r="129" spans="1:47">
      <c r="A129" s="14" t="s">
        <v>942</v>
      </c>
      <c r="B129" s="14" t="s">
        <v>953</v>
      </c>
      <c r="C129" s="14" t="s">
        <v>944</v>
      </c>
      <c r="D129" s="14" t="s">
        <v>945</v>
      </c>
      <c r="E129" s="14" t="s">
        <v>946</v>
      </c>
      <c r="F129" s="14" t="s">
        <v>954</v>
      </c>
      <c r="I129" s="14" t="s">
        <v>955</v>
      </c>
      <c r="K129" s="14" t="s">
        <v>956</v>
      </c>
      <c r="L129" s="14" t="s">
        <v>286</v>
      </c>
      <c r="M129" s="14" t="s">
        <v>957</v>
      </c>
      <c r="N129" s="14">
        <v>1</v>
      </c>
      <c r="O129" s="14" t="s">
        <v>201</v>
      </c>
      <c r="P129" s="14">
        <v>1</v>
      </c>
      <c r="Q129" s="14" t="s">
        <v>258</v>
      </c>
      <c r="R129" s="14" t="s">
        <v>135</v>
      </c>
      <c r="S129" s="14" t="s">
        <v>259</v>
      </c>
      <c r="T129" s="14" t="s">
        <v>260</v>
      </c>
      <c r="U129" s="14" t="s">
        <v>261</v>
      </c>
      <c r="V129" s="14" t="s">
        <v>952</v>
      </c>
      <c r="AG129" s="14">
        <v>85</v>
      </c>
      <c r="AH129" s="14">
        <v>85</v>
      </c>
      <c r="AS129" s="14">
        <v>85</v>
      </c>
      <c r="AT129" s="14">
        <v>85</v>
      </c>
      <c r="AU129" s="14" t="s">
        <v>956</v>
      </c>
    </row>
    <row r="130" spans="1:47">
      <c r="A130" s="14" t="s">
        <v>942</v>
      </c>
      <c r="B130" s="14" t="s">
        <v>958</v>
      </c>
      <c r="C130" s="14" t="s">
        <v>944</v>
      </c>
      <c r="D130" s="14" t="s">
        <v>945</v>
      </c>
      <c r="E130" s="14" t="s">
        <v>946</v>
      </c>
      <c r="F130" s="14" t="s">
        <v>959</v>
      </c>
      <c r="I130" s="14" t="s">
        <v>960</v>
      </c>
      <c r="K130" s="14" t="s">
        <v>961</v>
      </c>
      <c r="L130" s="14" t="s">
        <v>132</v>
      </c>
      <c r="M130" s="14" t="s">
        <v>962</v>
      </c>
      <c r="N130" s="14">
        <v>1</v>
      </c>
      <c r="O130" s="14" t="s">
        <v>201</v>
      </c>
      <c r="P130" s="14">
        <v>1</v>
      </c>
      <c r="Q130" s="14">
        <v>0.9</v>
      </c>
      <c r="R130" s="14" t="s">
        <v>135</v>
      </c>
      <c r="S130" s="14" t="s">
        <v>136</v>
      </c>
      <c r="T130" s="14" t="s">
        <v>138</v>
      </c>
      <c r="U130" s="14" t="s">
        <v>139</v>
      </c>
      <c r="V130" s="14" t="s">
        <v>952</v>
      </c>
      <c r="AG130" s="14">
        <v>1</v>
      </c>
      <c r="AH130" s="14">
        <v>1</v>
      </c>
      <c r="AS130" s="14">
        <v>1</v>
      </c>
      <c r="AT130" s="14">
        <v>1</v>
      </c>
      <c r="AU130" s="14" t="s">
        <v>961</v>
      </c>
    </row>
    <row r="131" spans="1:47">
      <c r="A131" s="14" t="s">
        <v>942</v>
      </c>
      <c r="B131" s="14" t="s">
        <v>963</v>
      </c>
      <c r="C131" s="14" t="s">
        <v>944</v>
      </c>
      <c r="D131" s="14" t="s">
        <v>945</v>
      </c>
      <c r="E131" s="14" t="s">
        <v>946</v>
      </c>
      <c r="F131" s="14" t="s">
        <v>964</v>
      </c>
      <c r="I131" s="14" t="s">
        <v>965</v>
      </c>
      <c r="K131" s="14" t="s">
        <v>966</v>
      </c>
      <c r="L131" s="14" t="s">
        <v>132</v>
      </c>
      <c r="M131" s="14" t="s">
        <v>967</v>
      </c>
      <c r="N131" s="14">
        <v>1</v>
      </c>
      <c r="O131" s="14" t="s">
        <v>201</v>
      </c>
      <c r="P131" s="14">
        <v>1</v>
      </c>
      <c r="Q131" s="14">
        <v>0.9</v>
      </c>
      <c r="R131" s="14" t="s">
        <v>246</v>
      </c>
      <c r="S131" s="14" t="s">
        <v>136</v>
      </c>
      <c r="T131" s="14" t="s">
        <v>138</v>
      </c>
      <c r="U131" s="14" t="s">
        <v>139</v>
      </c>
      <c r="V131" s="14" t="s">
        <v>952</v>
      </c>
      <c r="AA131" s="14">
        <v>2</v>
      </c>
      <c r="AB131" s="14">
        <v>2</v>
      </c>
      <c r="AG131" s="14">
        <v>2</v>
      </c>
      <c r="AH131" s="14">
        <v>2</v>
      </c>
      <c r="AM131" s="14">
        <v>2</v>
      </c>
      <c r="AN131" s="14">
        <v>2</v>
      </c>
      <c r="AS131" s="14">
        <v>2</v>
      </c>
      <c r="AT131" s="14">
        <v>2</v>
      </c>
      <c r="AU131" s="14" t="s">
        <v>966</v>
      </c>
    </row>
    <row r="132" spans="1:47">
      <c r="A132" s="14" t="s">
        <v>942</v>
      </c>
      <c r="B132" s="14" t="s">
        <v>968</v>
      </c>
      <c r="C132" s="14" t="s">
        <v>944</v>
      </c>
      <c r="D132" s="14" t="s">
        <v>945</v>
      </c>
      <c r="E132" s="14" t="s">
        <v>946</v>
      </c>
      <c r="F132" s="14" t="s">
        <v>969</v>
      </c>
      <c r="I132" s="14" t="s">
        <v>970</v>
      </c>
      <c r="K132" s="14" t="s">
        <v>971</v>
      </c>
      <c r="L132" s="14" t="s">
        <v>199</v>
      </c>
      <c r="M132" s="14" t="s">
        <v>972</v>
      </c>
      <c r="N132" s="14">
        <v>1</v>
      </c>
      <c r="O132" s="14" t="s">
        <v>201</v>
      </c>
      <c r="P132" s="14">
        <v>1</v>
      </c>
      <c r="Q132" s="14">
        <v>0.9</v>
      </c>
      <c r="R132" s="14" t="s">
        <v>973</v>
      </c>
      <c r="S132" s="14" t="s">
        <v>136</v>
      </c>
      <c r="T132" s="14" t="s">
        <v>138</v>
      </c>
      <c r="U132" s="14" t="s">
        <v>139</v>
      </c>
      <c r="V132" s="14" t="s">
        <v>952</v>
      </c>
      <c r="AI132" s="14">
        <v>1</v>
      </c>
      <c r="AJ132" s="14">
        <v>1</v>
      </c>
      <c r="AU132" s="14" t="s">
        <v>971</v>
      </c>
    </row>
    <row r="133" spans="1:47">
      <c r="A133" s="14" t="s">
        <v>974</v>
      </c>
      <c r="B133" s="14" t="s">
        <v>975</v>
      </c>
      <c r="C133" s="14" t="s">
        <v>976</v>
      </c>
      <c r="D133" s="14" t="s">
        <v>977</v>
      </c>
      <c r="F133" s="14" t="s">
        <v>978</v>
      </c>
      <c r="I133" s="14" t="s">
        <v>979</v>
      </c>
      <c r="J133" s="14" t="s">
        <v>980</v>
      </c>
      <c r="K133" s="14" t="s">
        <v>981</v>
      </c>
      <c r="L133" s="14" t="s">
        <v>132</v>
      </c>
      <c r="M133" s="14" t="s">
        <v>982</v>
      </c>
      <c r="N133" s="14">
        <v>3</v>
      </c>
      <c r="O133" s="14" t="s">
        <v>134</v>
      </c>
      <c r="P133" s="14">
        <v>0.9</v>
      </c>
      <c r="Q133" s="14">
        <v>0.9</v>
      </c>
      <c r="R133" s="14" t="s">
        <v>246</v>
      </c>
      <c r="S133" s="14" t="s">
        <v>136</v>
      </c>
      <c r="T133" s="14" t="s">
        <v>138</v>
      </c>
      <c r="U133" s="14" t="s">
        <v>139</v>
      </c>
      <c r="V133" s="14" t="s">
        <v>983</v>
      </c>
      <c r="AA133" s="14">
        <v>9</v>
      </c>
      <c r="AB133" s="14">
        <v>9</v>
      </c>
      <c r="AG133" s="14">
        <v>11</v>
      </c>
      <c r="AH133" s="14">
        <v>14</v>
      </c>
      <c r="AM133" s="14">
        <v>11</v>
      </c>
      <c r="AN133" s="14">
        <v>8</v>
      </c>
      <c r="AS133" s="14">
        <v>14</v>
      </c>
      <c r="AT133" s="14">
        <v>14</v>
      </c>
      <c r="AU133" s="14" t="s">
        <v>981</v>
      </c>
    </row>
    <row r="134" spans="1:47">
      <c r="A134" s="14" t="s">
        <v>974</v>
      </c>
      <c r="B134" s="14" t="s">
        <v>984</v>
      </c>
      <c r="C134" s="14" t="s">
        <v>976</v>
      </c>
      <c r="D134" s="14" t="s">
        <v>977</v>
      </c>
      <c r="F134" s="14" t="s">
        <v>985</v>
      </c>
      <c r="I134" s="14" t="s">
        <v>986</v>
      </c>
      <c r="K134" s="14" t="s">
        <v>987</v>
      </c>
      <c r="L134" s="14" t="s">
        <v>132</v>
      </c>
      <c r="M134" s="14" t="s">
        <v>988</v>
      </c>
      <c r="N134" s="14">
        <v>2</v>
      </c>
      <c r="O134" s="14" t="s">
        <v>201</v>
      </c>
      <c r="P134" s="14">
        <v>1</v>
      </c>
      <c r="Q134" s="14">
        <v>0.9</v>
      </c>
      <c r="R134" s="14" t="s">
        <v>135</v>
      </c>
      <c r="S134" s="14" t="s">
        <v>136</v>
      </c>
      <c r="T134" s="14" t="s">
        <v>138</v>
      </c>
      <c r="U134" s="14" t="s">
        <v>139</v>
      </c>
      <c r="V134" s="14" t="s">
        <v>983</v>
      </c>
      <c r="AG134" s="14">
        <v>1</v>
      </c>
      <c r="AH134" s="14">
        <v>1</v>
      </c>
      <c r="AM134" s="14">
        <v>5</v>
      </c>
      <c r="AN134" s="14">
        <v>5</v>
      </c>
      <c r="AS134" s="14">
        <v>6</v>
      </c>
      <c r="AT134" s="14">
        <v>6</v>
      </c>
      <c r="AU134" s="14" t="s">
        <v>987</v>
      </c>
    </row>
    <row r="135" spans="1:47">
      <c r="A135" s="14" t="s">
        <v>974</v>
      </c>
      <c r="B135" s="14" t="s">
        <v>989</v>
      </c>
      <c r="C135" s="14" t="s">
        <v>976</v>
      </c>
      <c r="D135" s="14" t="s">
        <v>977</v>
      </c>
      <c r="F135" s="14" t="s">
        <v>990</v>
      </c>
      <c r="I135" s="14" t="s">
        <v>991</v>
      </c>
      <c r="K135" s="14" t="s">
        <v>992</v>
      </c>
      <c r="L135" s="14" t="s">
        <v>286</v>
      </c>
      <c r="M135" s="14" t="s">
        <v>993</v>
      </c>
      <c r="N135" s="14">
        <v>1</v>
      </c>
      <c r="O135" s="14" t="s">
        <v>201</v>
      </c>
      <c r="P135" s="14">
        <v>1</v>
      </c>
      <c r="Q135" s="14">
        <v>0.9</v>
      </c>
      <c r="R135" s="14" t="s">
        <v>246</v>
      </c>
      <c r="S135" s="14" t="s">
        <v>136</v>
      </c>
      <c r="T135" s="14" t="s">
        <v>138</v>
      </c>
      <c r="U135" s="14" t="s">
        <v>139</v>
      </c>
      <c r="V135" s="14" t="s">
        <v>983</v>
      </c>
      <c r="AA135" s="14">
        <v>1</v>
      </c>
      <c r="AB135" s="14">
        <v>1</v>
      </c>
      <c r="AG135" s="14">
        <v>4</v>
      </c>
      <c r="AH135" s="14">
        <v>1</v>
      </c>
      <c r="AM135" s="14">
        <v>1</v>
      </c>
      <c r="AN135" s="14">
        <v>4</v>
      </c>
      <c r="AU135" s="14" t="s">
        <v>992</v>
      </c>
    </row>
    <row r="136" spans="1:47">
      <c r="A136" s="14" t="s">
        <v>974</v>
      </c>
      <c r="B136" s="14" t="s">
        <v>994</v>
      </c>
      <c r="C136" s="14" t="s">
        <v>976</v>
      </c>
      <c r="D136" s="14" t="s">
        <v>977</v>
      </c>
      <c r="F136" s="14" t="s">
        <v>995</v>
      </c>
      <c r="I136" s="14" t="s">
        <v>979</v>
      </c>
      <c r="J136" s="14" t="s">
        <v>996</v>
      </c>
      <c r="K136" s="14" t="s">
        <v>997</v>
      </c>
      <c r="L136" s="14" t="s">
        <v>199</v>
      </c>
      <c r="M136" s="14" t="s">
        <v>998</v>
      </c>
      <c r="N136" s="14">
        <v>2</v>
      </c>
      <c r="O136" s="14" t="s">
        <v>134</v>
      </c>
      <c r="P136" s="14">
        <v>0.9</v>
      </c>
      <c r="Q136" s="14">
        <v>0.9</v>
      </c>
      <c r="R136" s="14" t="s">
        <v>135</v>
      </c>
      <c r="S136" s="14" t="s">
        <v>136</v>
      </c>
      <c r="T136" s="14" t="s">
        <v>138</v>
      </c>
      <c r="U136" s="14" t="s">
        <v>139</v>
      </c>
      <c r="V136" s="14" t="s">
        <v>983</v>
      </c>
      <c r="AG136" s="14">
        <v>11</v>
      </c>
      <c r="AH136" s="14">
        <v>11</v>
      </c>
      <c r="AS136" s="14">
        <v>8</v>
      </c>
      <c r="AT136" s="14">
        <v>8</v>
      </c>
      <c r="AU136" s="14" t="s">
        <v>997</v>
      </c>
    </row>
    <row r="137" spans="1:47">
      <c r="A137" s="14" t="s">
        <v>974</v>
      </c>
      <c r="B137" s="14" t="s">
        <v>999</v>
      </c>
      <c r="C137" s="14" t="s">
        <v>976</v>
      </c>
      <c r="D137" s="14" t="s">
        <v>977</v>
      </c>
      <c r="F137" s="14" t="s">
        <v>1000</v>
      </c>
      <c r="I137" s="14" t="s">
        <v>1001</v>
      </c>
      <c r="J137" s="14" t="s">
        <v>1002</v>
      </c>
      <c r="K137" s="14" t="s">
        <v>1003</v>
      </c>
      <c r="L137" s="14" t="s">
        <v>199</v>
      </c>
      <c r="M137" s="14" t="s">
        <v>1004</v>
      </c>
      <c r="N137" s="14">
        <v>2</v>
      </c>
      <c r="O137" s="14" t="s">
        <v>134</v>
      </c>
      <c r="P137" s="14">
        <v>0.8</v>
      </c>
      <c r="Q137" s="14">
        <v>0.9</v>
      </c>
      <c r="R137" s="14" t="s">
        <v>246</v>
      </c>
      <c r="S137" s="14" t="s">
        <v>136</v>
      </c>
      <c r="T137" s="14" t="s">
        <v>138</v>
      </c>
      <c r="U137" s="14" t="s">
        <v>139</v>
      </c>
      <c r="V137" s="14" t="s">
        <v>983</v>
      </c>
      <c r="AA137" s="14">
        <v>2</v>
      </c>
      <c r="AB137" s="14">
        <v>2</v>
      </c>
      <c r="AG137" s="14">
        <v>4</v>
      </c>
      <c r="AH137" s="14">
        <v>4</v>
      </c>
      <c r="AM137" s="14">
        <v>2</v>
      </c>
      <c r="AN137" s="14">
        <v>2</v>
      </c>
      <c r="AS137" s="14">
        <v>2</v>
      </c>
      <c r="AT137" s="14">
        <v>2</v>
      </c>
      <c r="AU137" s="14" t="s">
        <v>1003</v>
      </c>
    </row>
    <row r="138" spans="1:47">
      <c r="A138" s="14" t="s">
        <v>974</v>
      </c>
      <c r="B138" s="14" t="s">
        <v>1005</v>
      </c>
      <c r="C138" s="14" t="s">
        <v>976</v>
      </c>
      <c r="D138" s="14" t="s">
        <v>977</v>
      </c>
      <c r="F138" s="14" t="s">
        <v>1006</v>
      </c>
      <c r="I138" s="14" t="s">
        <v>1007</v>
      </c>
      <c r="J138" s="14" t="s">
        <v>1008</v>
      </c>
      <c r="K138" s="14" t="s">
        <v>1009</v>
      </c>
      <c r="L138" s="14" t="s">
        <v>132</v>
      </c>
      <c r="M138" s="14" t="s">
        <v>1010</v>
      </c>
      <c r="N138" s="14">
        <v>2</v>
      </c>
      <c r="O138" s="14" t="s">
        <v>134</v>
      </c>
      <c r="P138" s="14">
        <v>0.75</v>
      </c>
      <c r="Q138" s="14">
        <v>0.9</v>
      </c>
      <c r="R138" s="14" t="s">
        <v>135</v>
      </c>
      <c r="S138" s="14" t="s">
        <v>136</v>
      </c>
      <c r="T138" s="14" t="s">
        <v>138</v>
      </c>
      <c r="U138" s="14" t="s">
        <v>139</v>
      </c>
      <c r="V138" s="14" t="s">
        <v>983</v>
      </c>
      <c r="AG138" s="14">
        <v>2</v>
      </c>
      <c r="AH138" s="14">
        <v>2</v>
      </c>
      <c r="AS138" s="14">
        <v>2</v>
      </c>
      <c r="AT138" s="14">
        <v>2</v>
      </c>
      <c r="AU138" s="14" t="s">
        <v>1009</v>
      </c>
    </row>
    <row r="139" spans="1:47">
      <c r="A139" s="14" t="s">
        <v>974</v>
      </c>
      <c r="B139" s="14" t="s">
        <v>1011</v>
      </c>
      <c r="C139" s="14" t="s">
        <v>976</v>
      </c>
      <c r="D139" s="14" t="s">
        <v>977</v>
      </c>
      <c r="F139" s="14" t="s">
        <v>1012</v>
      </c>
      <c r="I139" s="14" t="s">
        <v>1013</v>
      </c>
      <c r="J139" s="14" t="s">
        <v>1014</v>
      </c>
      <c r="K139" s="14" t="s">
        <v>1015</v>
      </c>
      <c r="L139" s="14" t="s">
        <v>132</v>
      </c>
      <c r="M139" s="14" t="s">
        <v>1016</v>
      </c>
      <c r="N139" s="14">
        <v>1</v>
      </c>
      <c r="O139" s="14" t="s">
        <v>134</v>
      </c>
      <c r="P139" s="14">
        <v>0.7</v>
      </c>
      <c r="Q139" s="14">
        <v>0.9</v>
      </c>
      <c r="R139" s="14" t="s">
        <v>135</v>
      </c>
      <c r="S139" s="14" t="s">
        <v>136</v>
      </c>
      <c r="T139" s="14" t="s">
        <v>138</v>
      </c>
      <c r="U139" s="14" t="s">
        <v>139</v>
      </c>
      <c r="V139" s="14" t="s">
        <v>983</v>
      </c>
      <c r="AG139" s="14">
        <v>3</v>
      </c>
      <c r="AH139" s="14">
        <v>3</v>
      </c>
      <c r="AS139" s="14">
        <v>2</v>
      </c>
      <c r="AT139" s="14">
        <v>2</v>
      </c>
      <c r="AU139" s="14" t="s">
        <v>1015</v>
      </c>
    </row>
    <row r="140" spans="1:47">
      <c r="A140" s="14" t="s">
        <v>833</v>
      </c>
      <c r="B140" s="14" t="s">
        <v>1017</v>
      </c>
      <c r="C140" s="14" t="s">
        <v>835</v>
      </c>
      <c r="D140" s="14" t="s">
        <v>836</v>
      </c>
      <c r="F140" s="14" t="s">
        <v>1018</v>
      </c>
      <c r="I140" s="14" t="s">
        <v>1019</v>
      </c>
      <c r="K140" s="14" t="s">
        <v>1020</v>
      </c>
      <c r="L140" s="14" t="s">
        <v>132</v>
      </c>
      <c r="M140" s="14" t="s">
        <v>1021</v>
      </c>
      <c r="N140" s="14">
        <v>2</v>
      </c>
      <c r="O140" s="14" t="s">
        <v>201</v>
      </c>
      <c r="P140" s="14">
        <v>1</v>
      </c>
      <c r="Q140" s="14">
        <v>0.9</v>
      </c>
      <c r="R140" s="14" t="s">
        <v>246</v>
      </c>
      <c r="S140" s="14" t="s">
        <v>136</v>
      </c>
      <c r="T140" s="14" t="s">
        <v>138</v>
      </c>
      <c r="U140" s="14" t="s">
        <v>139</v>
      </c>
      <c r="V140" s="14" t="s">
        <v>983</v>
      </c>
      <c r="AA140" s="14">
        <v>5</v>
      </c>
      <c r="AB140" s="14">
        <v>5</v>
      </c>
      <c r="AG140" s="14">
        <v>6</v>
      </c>
      <c r="AH140" s="14">
        <v>6</v>
      </c>
      <c r="AM140" s="14">
        <v>4</v>
      </c>
      <c r="AN140" s="14">
        <v>4</v>
      </c>
      <c r="AU140" s="14" t="s">
        <v>1020</v>
      </c>
    </row>
    <row r="141" spans="1:47">
      <c r="A141" s="14" t="s">
        <v>1022</v>
      </c>
      <c r="B141" s="14" t="s">
        <v>1023</v>
      </c>
      <c r="C141" s="14" t="s">
        <v>1024</v>
      </c>
      <c r="D141" s="14" t="s">
        <v>1025</v>
      </c>
      <c r="F141" s="14" t="s">
        <v>1026</v>
      </c>
      <c r="I141" s="14" t="s">
        <v>1027</v>
      </c>
      <c r="K141" s="14" t="s">
        <v>1028</v>
      </c>
      <c r="L141" s="14" t="s">
        <v>132</v>
      </c>
      <c r="M141" s="14" t="s">
        <v>1029</v>
      </c>
      <c r="N141" s="14">
        <v>2</v>
      </c>
      <c r="O141" s="14" t="s">
        <v>201</v>
      </c>
      <c r="P141" s="14">
        <v>1</v>
      </c>
      <c r="Q141" s="14">
        <v>0.9</v>
      </c>
      <c r="R141" s="14" t="s">
        <v>246</v>
      </c>
      <c r="S141" s="14" t="s">
        <v>136</v>
      </c>
      <c r="T141" s="14" t="s">
        <v>138</v>
      </c>
      <c r="U141" s="14" t="s">
        <v>139</v>
      </c>
      <c r="V141" s="14" t="s">
        <v>983</v>
      </c>
      <c r="AA141" s="14">
        <v>7</v>
      </c>
      <c r="AB141" s="14">
        <v>7</v>
      </c>
      <c r="AG141" s="14">
        <v>6</v>
      </c>
      <c r="AH141" s="14">
        <v>6</v>
      </c>
      <c r="AM141" s="14">
        <v>7</v>
      </c>
      <c r="AN141" s="14">
        <v>7</v>
      </c>
      <c r="AS141" s="14">
        <v>1</v>
      </c>
      <c r="AT141" s="14">
        <v>1</v>
      </c>
      <c r="AU141" s="14" t="s">
        <v>1028</v>
      </c>
    </row>
    <row r="142" spans="1:47">
      <c r="A142" s="14" t="s">
        <v>1030</v>
      </c>
      <c r="B142" s="14" t="s">
        <v>1031</v>
      </c>
      <c r="C142" s="14" t="s">
        <v>1032</v>
      </c>
      <c r="F142" s="14" t="s">
        <v>1033</v>
      </c>
      <c r="I142" s="14" t="s">
        <v>1034</v>
      </c>
      <c r="J142" s="14" t="s">
        <v>1035</v>
      </c>
      <c r="K142" s="14" t="s">
        <v>1036</v>
      </c>
      <c r="L142" s="14" t="s">
        <v>132</v>
      </c>
      <c r="M142" s="14" t="s">
        <v>1037</v>
      </c>
      <c r="N142" s="14">
        <v>2</v>
      </c>
      <c r="O142" s="14" t="s">
        <v>134</v>
      </c>
      <c r="P142" s="14">
        <v>1</v>
      </c>
      <c r="Q142" s="14">
        <v>0.9</v>
      </c>
      <c r="R142" s="14" t="s">
        <v>246</v>
      </c>
      <c r="S142" s="14" t="s">
        <v>136</v>
      </c>
      <c r="T142" s="14" t="s">
        <v>138</v>
      </c>
      <c r="U142" s="14" t="s">
        <v>139</v>
      </c>
      <c r="V142" s="14" t="s">
        <v>983</v>
      </c>
      <c r="AA142" s="14">
        <v>8</v>
      </c>
      <c r="AB142" s="14">
        <v>10</v>
      </c>
      <c r="AG142" s="14">
        <v>11</v>
      </c>
      <c r="AH142" s="14">
        <v>9</v>
      </c>
      <c r="AM142" s="14">
        <v>6</v>
      </c>
      <c r="AN142" s="14">
        <v>6</v>
      </c>
      <c r="AS142" s="14">
        <v>17</v>
      </c>
      <c r="AT142" s="14">
        <v>17</v>
      </c>
      <c r="AU142" s="14" t="s">
        <v>1036</v>
      </c>
    </row>
    <row r="143" spans="1:47">
      <c r="A143" s="14" t="s">
        <v>1030</v>
      </c>
      <c r="B143" s="14" t="s">
        <v>1038</v>
      </c>
      <c r="C143" s="14" t="s">
        <v>1032</v>
      </c>
      <c r="F143" s="14" t="s">
        <v>1033</v>
      </c>
      <c r="I143" s="14" t="s">
        <v>1039</v>
      </c>
      <c r="J143" s="14" t="s">
        <v>1040</v>
      </c>
      <c r="K143" s="14" t="s">
        <v>1041</v>
      </c>
      <c r="L143" s="14" t="s">
        <v>132</v>
      </c>
      <c r="M143" s="14" t="s">
        <v>1042</v>
      </c>
      <c r="N143" s="14">
        <v>1</v>
      </c>
      <c r="O143" s="14" t="s">
        <v>134</v>
      </c>
      <c r="P143" s="14">
        <v>0.25</v>
      </c>
      <c r="Q143" s="14">
        <v>0.9</v>
      </c>
      <c r="R143" s="14" t="s">
        <v>246</v>
      </c>
      <c r="S143" s="14" t="s">
        <v>136</v>
      </c>
      <c r="T143" s="14" t="s">
        <v>138</v>
      </c>
      <c r="U143" s="14" t="s">
        <v>139</v>
      </c>
      <c r="V143" s="14" t="s">
        <v>983</v>
      </c>
      <c r="AA143" s="14">
        <v>2</v>
      </c>
      <c r="AB143" s="14">
        <v>2</v>
      </c>
      <c r="AG143" s="14">
        <v>5</v>
      </c>
      <c r="AH143" s="14">
        <v>5</v>
      </c>
      <c r="AM143" s="14">
        <v>4.5</v>
      </c>
      <c r="AN143" s="14">
        <v>4.5</v>
      </c>
      <c r="AS143" s="14">
        <v>15.25</v>
      </c>
      <c r="AT143" s="14">
        <v>15.25</v>
      </c>
      <c r="AU143" s="14" t="s">
        <v>1041</v>
      </c>
    </row>
    <row r="144" spans="1:47">
      <c r="A144" s="14" t="s">
        <v>1022</v>
      </c>
      <c r="B144" s="14" t="s">
        <v>1043</v>
      </c>
      <c r="C144" s="14" t="s">
        <v>1024</v>
      </c>
      <c r="D144" s="14" t="s">
        <v>1025</v>
      </c>
      <c r="F144" s="14" t="s">
        <v>1044</v>
      </c>
      <c r="I144" s="14" t="s">
        <v>1045</v>
      </c>
      <c r="J144" s="14" t="s">
        <v>1035</v>
      </c>
      <c r="K144" s="14" t="s">
        <v>1046</v>
      </c>
      <c r="L144" s="14" t="s">
        <v>132</v>
      </c>
      <c r="M144" s="14" t="s">
        <v>1047</v>
      </c>
      <c r="N144" s="14">
        <v>1</v>
      </c>
      <c r="O144" s="14" t="s">
        <v>134</v>
      </c>
      <c r="P144" s="14">
        <v>1</v>
      </c>
      <c r="Q144" s="14">
        <v>0.9</v>
      </c>
      <c r="R144" s="14" t="s">
        <v>246</v>
      </c>
      <c r="S144" s="14" t="s">
        <v>136</v>
      </c>
      <c r="T144" s="14" t="s">
        <v>138</v>
      </c>
      <c r="U144" s="14" t="s">
        <v>139</v>
      </c>
      <c r="V144" s="14" t="s">
        <v>983</v>
      </c>
      <c r="AA144" s="14">
        <v>3</v>
      </c>
      <c r="AB144" s="14">
        <v>3</v>
      </c>
      <c r="AG144" s="14">
        <v>11</v>
      </c>
      <c r="AH144" s="14">
        <v>11</v>
      </c>
      <c r="AM144" s="14">
        <v>5</v>
      </c>
      <c r="AN144" s="14">
        <v>5</v>
      </c>
      <c r="AS144" s="14">
        <v>26</v>
      </c>
      <c r="AT144" s="14">
        <v>26</v>
      </c>
      <c r="AU144" s="14" t="s">
        <v>1046</v>
      </c>
    </row>
    <row r="145" spans="1:47">
      <c r="A145" s="14" t="s">
        <v>1022</v>
      </c>
      <c r="B145" s="14" t="s">
        <v>1048</v>
      </c>
      <c r="C145" s="14" t="s">
        <v>1024</v>
      </c>
      <c r="D145" s="14" t="s">
        <v>1025</v>
      </c>
      <c r="F145" s="14" t="s">
        <v>1049</v>
      </c>
      <c r="I145" s="14" t="s">
        <v>1050</v>
      </c>
      <c r="J145" s="14" t="s">
        <v>1035</v>
      </c>
      <c r="K145" s="14" t="s">
        <v>1051</v>
      </c>
      <c r="L145" s="14" t="s">
        <v>132</v>
      </c>
      <c r="M145" s="14" t="s">
        <v>1052</v>
      </c>
      <c r="N145" s="14">
        <v>1</v>
      </c>
      <c r="O145" s="14" t="s">
        <v>134</v>
      </c>
      <c r="P145" s="14">
        <v>1</v>
      </c>
      <c r="Q145" s="14">
        <v>0.9</v>
      </c>
      <c r="R145" s="14" t="s">
        <v>246</v>
      </c>
      <c r="S145" s="14" t="s">
        <v>136</v>
      </c>
      <c r="T145" s="14" t="s">
        <v>138</v>
      </c>
      <c r="U145" s="14" t="s">
        <v>139</v>
      </c>
      <c r="V145" s="14" t="s">
        <v>983</v>
      </c>
      <c r="AA145" s="14">
        <v>2</v>
      </c>
      <c r="AB145" s="14">
        <v>2</v>
      </c>
      <c r="AG145" s="14">
        <v>5</v>
      </c>
      <c r="AH145" s="14">
        <v>5</v>
      </c>
      <c r="AM145" s="14">
        <v>2</v>
      </c>
      <c r="AN145" s="14">
        <v>4</v>
      </c>
      <c r="AS145" s="14">
        <v>3</v>
      </c>
      <c r="AT145" s="14">
        <v>3</v>
      </c>
      <c r="AU145" s="14" t="s">
        <v>1051</v>
      </c>
    </row>
    <row r="146" spans="1:47">
      <c r="A146" s="14" t="s">
        <v>1053</v>
      </c>
      <c r="B146" s="14" t="s">
        <v>1054</v>
      </c>
      <c r="C146" s="14" t="s">
        <v>1055</v>
      </c>
      <c r="F146" s="14" t="s">
        <v>1056</v>
      </c>
      <c r="I146" s="14" t="s">
        <v>1057</v>
      </c>
      <c r="J146" s="14" t="s">
        <v>1035</v>
      </c>
      <c r="K146" s="14" t="s">
        <v>1058</v>
      </c>
      <c r="L146" s="14" t="s">
        <v>132</v>
      </c>
      <c r="M146" s="14" t="s">
        <v>1059</v>
      </c>
      <c r="N146" s="14">
        <v>1</v>
      </c>
      <c r="O146" s="14" t="s">
        <v>134</v>
      </c>
      <c r="P146" s="14">
        <v>1</v>
      </c>
      <c r="Q146" s="14">
        <v>0.9</v>
      </c>
      <c r="R146" s="14" t="s">
        <v>246</v>
      </c>
      <c r="S146" s="14" t="s">
        <v>136</v>
      </c>
      <c r="T146" s="14" t="s">
        <v>138</v>
      </c>
      <c r="U146" s="14" t="s">
        <v>139</v>
      </c>
      <c r="V146" s="14" t="s">
        <v>983</v>
      </c>
      <c r="AA146" s="14">
        <v>7</v>
      </c>
      <c r="AB146" s="14">
        <v>7</v>
      </c>
      <c r="AG146" s="14">
        <v>3</v>
      </c>
      <c r="AH146" s="14">
        <v>3</v>
      </c>
      <c r="AM146" s="14">
        <v>1</v>
      </c>
      <c r="AN146" s="14">
        <v>1</v>
      </c>
      <c r="AS146" s="14">
        <v>6</v>
      </c>
      <c r="AT146" s="14">
        <v>6</v>
      </c>
      <c r="AU146" s="14" t="s">
        <v>1058</v>
      </c>
    </row>
    <row r="147" spans="1:47">
      <c r="A147" s="14" t="s">
        <v>1030</v>
      </c>
      <c r="B147" s="14" t="s">
        <v>1060</v>
      </c>
      <c r="C147" s="14" t="s">
        <v>1032</v>
      </c>
      <c r="F147" s="14" t="s">
        <v>1061</v>
      </c>
      <c r="I147" s="14" t="s">
        <v>1062</v>
      </c>
      <c r="J147" s="14" t="s">
        <v>1063</v>
      </c>
      <c r="K147" s="14" t="s">
        <v>1064</v>
      </c>
      <c r="L147" s="14" t="s">
        <v>199</v>
      </c>
      <c r="M147" s="14" t="s">
        <v>1065</v>
      </c>
      <c r="N147" s="14">
        <v>1</v>
      </c>
      <c r="O147" s="14" t="s">
        <v>134</v>
      </c>
      <c r="P147" s="14">
        <v>1</v>
      </c>
      <c r="Q147" s="14">
        <v>0.9</v>
      </c>
      <c r="R147" s="14" t="s">
        <v>246</v>
      </c>
      <c r="S147" s="14" t="s">
        <v>136</v>
      </c>
      <c r="T147" s="14" t="s">
        <v>138</v>
      </c>
      <c r="U147" s="14" t="s">
        <v>139</v>
      </c>
      <c r="V147" s="14" t="s">
        <v>983</v>
      </c>
      <c r="AA147" s="14">
        <v>14</v>
      </c>
      <c r="AB147" s="14">
        <v>16</v>
      </c>
      <c r="AG147" s="14">
        <v>8</v>
      </c>
      <c r="AH147" s="14">
        <v>8</v>
      </c>
      <c r="AM147" s="14">
        <v>7</v>
      </c>
      <c r="AN147" s="14">
        <v>7</v>
      </c>
      <c r="AS147" s="14">
        <v>12</v>
      </c>
      <c r="AT147" s="14">
        <v>12</v>
      </c>
      <c r="AU147" s="14" t="s">
        <v>1064</v>
      </c>
    </row>
    <row r="148" spans="1:47">
      <c r="A148" s="14" t="s">
        <v>1030</v>
      </c>
      <c r="B148" s="14" t="s">
        <v>1066</v>
      </c>
      <c r="C148" s="14" t="s">
        <v>1032</v>
      </c>
      <c r="F148" s="14" t="s">
        <v>1067</v>
      </c>
      <c r="I148" s="14" t="s">
        <v>1068</v>
      </c>
      <c r="J148" s="14" t="s">
        <v>1069</v>
      </c>
      <c r="K148" s="14" t="s">
        <v>1070</v>
      </c>
      <c r="L148" s="14" t="s">
        <v>199</v>
      </c>
      <c r="M148" s="14" t="s">
        <v>1071</v>
      </c>
      <c r="N148" s="14">
        <v>1</v>
      </c>
      <c r="O148" s="14" t="s">
        <v>134</v>
      </c>
      <c r="P148" s="14">
        <v>0.9</v>
      </c>
      <c r="Q148" s="14">
        <v>0.9</v>
      </c>
      <c r="R148" s="14" t="s">
        <v>246</v>
      </c>
      <c r="S148" s="14" t="s">
        <v>136</v>
      </c>
      <c r="T148" s="14" t="s">
        <v>138</v>
      </c>
      <c r="U148" s="14" t="s">
        <v>139</v>
      </c>
      <c r="V148" s="14" t="s">
        <v>983</v>
      </c>
      <c r="AA148" s="14">
        <v>6127</v>
      </c>
      <c r="AB148" s="14">
        <v>6542</v>
      </c>
      <c r="AG148" s="14">
        <v>7543</v>
      </c>
      <c r="AH148" s="14">
        <v>7948</v>
      </c>
      <c r="AM148" s="14">
        <v>10107</v>
      </c>
      <c r="AN148" s="14">
        <v>10526</v>
      </c>
      <c r="AS148" s="14">
        <v>9561</v>
      </c>
      <c r="AT148" s="14">
        <v>10536</v>
      </c>
      <c r="AU148" s="14" t="s">
        <v>1070</v>
      </c>
    </row>
    <row r="149" spans="1:47">
      <c r="A149" s="14" t="s">
        <v>1053</v>
      </c>
      <c r="B149" s="14" t="s">
        <v>1072</v>
      </c>
      <c r="C149" s="14" t="s">
        <v>1055</v>
      </c>
      <c r="F149" s="14" t="s">
        <v>1073</v>
      </c>
      <c r="I149" s="14" t="s">
        <v>1074</v>
      </c>
      <c r="K149" s="14" t="s">
        <v>1075</v>
      </c>
      <c r="L149" s="14" t="s">
        <v>199</v>
      </c>
      <c r="M149" s="14" t="s">
        <v>1076</v>
      </c>
      <c r="N149" s="14">
        <v>1</v>
      </c>
      <c r="O149" s="14" t="s">
        <v>201</v>
      </c>
      <c r="P149" s="14">
        <v>1</v>
      </c>
      <c r="Q149" s="14">
        <v>0.9</v>
      </c>
      <c r="R149" s="14" t="s">
        <v>135</v>
      </c>
      <c r="S149" s="14" t="s">
        <v>136</v>
      </c>
      <c r="T149" s="14" t="s">
        <v>138</v>
      </c>
      <c r="U149" s="14" t="s">
        <v>139</v>
      </c>
      <c r="V149" s="14" t="s">
        <v>983</v>
      </c>
      <c r="AG149" s="14">
        <v>455</v>
      </c>
      <c r="AH149" s="14">
        <v>898</v>
      </c>
      <c r="AS149" s="14">
        <v>159</v>
      </c>
      <c r="AT149" s="14">
        <v>192</v>
      </c>
      <c r="AU149" s="14" t="s">
        <v>1075</v>
      </c>
    </row>
    <row r="150" spans="1:47">
      <c r="A150" s="14" t="s">
        <v>1030</v>
      </c>
      <c r="B150" s="14" t="s">
        <v>1077</v>
      </c>
      <c r="C150" s="14" t="s">
        <v>1032</v>
      </c>
      <c r="F150" s="14" t="s">
        <v>1078</v>
      </c>
      <c r="I150" s="14" t="s">
        <v>1079</v>
      </c>
      <c r="K150" s="14" t="s">
        <v>1080</v>
      </c>
      <c r="L150" s="14" t="s">
        <v>199</v>
      </c>
      <c r="M150" s="14" t="s">
        <v>1081</v>
      </c>
      <c r="N150" s="14">
        <v>1</v>
      </c>
      <c r="O150" s="14" t="s">
        <v>134</v>
      </c>
      <c r="P150" s="14">
        <v>1</v>
      </c>
      <c r="Q150" s="14">
        <v>0.9</v>
      </c>
      <c r="R150" s="14" t="s">
        <v>202</v>
      </c>
      <c r="S150" s="14" t="s">
        <v>136</v>
      </c>
      <c r="T150" s="14" t="s">
        <v>138</v>
      </c>
      <c r="U150" s="14" t="s">
        <v>139</v>
      </c>
      <c r="V150" s="14" t="s">
        <v>983</v>
      </c>
      <c r="AG150" s="14">
        <v>4</v>
      </c>
      <c r="AH150" s="14">
        <v>4</v>
      </c>
      <c r="AM150" s="14">
        <v>1</v>
      </c>
      <c r="AN150" s="14">
        <v>1</v>
      </c>
      <c r="AS150" s="14">
        <v>8</v>
      </c>
      <c r="AT150" s="14">
        <v>8</v>
      </c>
      <c r="AU150" s="14" t="s">
        <v>1080</v>
      </c>
    </row>
    <row r="151" spans="1:47">
      <c r="A151" s="14" t="s">
        <v>1082</v>
      </c>
      <c r="B151" s="14" t="s">
        <v>1083</v>
      </c>
      <c r="C151" s="14" t="s">
        <v>1084</v>
      </c>
      <c r="D151" s="14" t="s">
        <v>1085</v>
      </c>
      <c r="F151" s="14" t="s">
        <v>1086</v>
      </c>
      <c r="G151" s="14" t="s">
        <v>1087</v>
      </c>
      <c r="I151" s="14" t="s">
        <v>1088</v>
      </c>
      <c r="J151" s="14" t="s">
        <v>1089</v>
      </c>
      <c r="K151" s="14" t="s">
        <v>1090</v>
      </c>
      <c r="L151" s="14" t="s">
        <v>132</v>
      </c>
      <c r="M151" s="14" t="s">
        <v>1091</v>
      </c>
      <c r="N151" s="14">
        <v>1</v>
      </c>
      <c r="O151" s="14" t="s">
        <v>134</v>
      </c>
      <c r="P151" s="14">
        <v>1</v>
      </c>
      <c r="Q151" s="14">
        <v>0.9</v>
      </c>
      <c r="R151" s="14" t="s">
        <v>246</v>
      </c>
      <c r="S151" s="14" t="s">
        <v>136</v>
      </c>
      <c r="T151" s="14" t="s">
        <v>138</v>
      </c>
      <c r="U151" s="14" t="s">
        <v>139</v>
      </c>
      <c r="V151" s="14" t="s">
        <v>1092</v>
      </c>
      <c r="X151" s="14">
        <v>0</v>
      </c>
      <c r="Z151" s="14">
        <v>0</v>
      </c>
      <c r="AA151" s="14">
        <v>13</v>
      </c>
      <c r="AB151" s="14">
        <v>13</v>
      </c>
      <c r="AD151" s="14">
        <v>0</v>
      </c>
      <c r="AF151" s="14">
        <v>0</v>
      </c>
      <c r="AG151" s="14">
        <v>17</v>
      </c>
      <c r="AH151" s="14">
        <v>17</v>
      </c>
      <c r="AJ151" s="14">
        <v>0</v>
      </c>
      <c r="AL151" s="14">
        <v>0</v>
      </c>
      <c r="AM151" s="14">
        <v>14</v>
      </c>
      <c r="AN151" s="14">
        <v>14</v>
      </c>
      <c r="AP151" s="14">
        <v>0</v>
      </c>
      <c r="AR151" s="14">
        <v>0</v>
      </c>
      <c r="AS151" s="14">
        <v>25</v>
      </c>
      <c r="AT151" s="14">
        <v>25</v>
      </c>
      <c r="AU151" s="14" t="s">
        <v>1090</v>
      </c>
    </row>
    <row r="152" spans="1:47">
      <c r="A152" s="14" t="s">
        <v>1093</v>
      </c>
      <c r="B152" s="14" t="s">
        <v>1094</v>
      </c>
      <c r="C152" s="14" t="s">
        <v>1095</v>
      </c>
      <c r="F152" s="14" t="s">
        <v>1096</v>
      </c>
      <c r="I152" s="14" t="s">
        <v>1097</v>
      </c>
      <c r="J152" s="14" t="s">
        <v>1098</v>
      </c>
      <c r="K152" s="14" t="s">
        <v>1099</v>
      </c>
      <c r="L152" s="14" t="s">
        <v>132</v>
      </c>
      <c r="M152" s="14" t="s">
        <v>1100</v>
      </c>
      <c r="N152" s="14">
        <v>1</v>
      </c>
      <c r="O152" s="14" t="s">
        <v>134</v>
      </c>
      <c r="P152" s="14">
        <v>1</v>
      </c>
      <c r="Q152" s="14">
        <v>0.9</v>
      </c>
      <c r="R152" s="14" t="s">
        <v>246</v>
      </c>
      <c r="S152" s="14" t="s">
        <v>136</v>
      </c>
      <c r="T152" s="14" t="s">
        <v>138</v>
      </c>
      <c r="U152" s="14" t="s">
        <v>139</v>
      </c>
      <c r="V152" s="14" t="s">
        <v>1092</v>
      </c>
      <c r="X152" s="14">
        <v>0</v>
      </c>
      <c r="Z152" s="14">
        <v>0</v>
      </c>
      <c r="AA152" s="14">
        <v>2</v>
      </c>
      <c r="AB152" s="14">
        <v>2</v>
      </c>
      <c r="AD152" s="14">
        <v>0</v>
      </c>
      <c r="AF152" s="14">
        <v>0</v>
      </c>
      <c r="AG152" s="14">
        <v>2</v>
      </c>
      <c r="AH152" s="14">
        <v>2</v>
      </c>
      <c r="AJ152" s="14">
        <v>0</v>
      </c>
      <c r="AL152" s="14">
        <v>0</v>
      </c>
      <c r="AM152" s="14">
        <v>1</v>
      </c>
      <c r="AN152" s="14">
        <v>1</v>
      </c>
      <c r="AP152" s="14">
        <v>0</v>
      </c>
      <c r="AR152" s="14">
        <v>0</v>
      </c>
      <c r="AS152" s="14">
        <v>43</v>
      </c>
      <c r="AT152" s="14">
        <v>43</v>
      </c>
      <c r="AU152" s="14" t="s">
        <v>1099</v>
      </c>
    </row>
    <row r="153" spans="1:47">
      <c r="A153" s="14" t="s">
        <v>1101</v>
      </c>
      <c r="B153" s="14" t="s">
        <v>1102</v>
      </c>
      <c r="C153" s="14" t="s">
        <v>1103</v>
      </c>
      <c r="D153" s="14" t="s">
        <v>1104</v>
      </c>
      <c r="F153" s="14" t="s">
        <v>1105</v>
      </c>
      <c r="I153" s="14" t="s">
        <v>1097</v>
      </c>
      <c r="J153" s="14" t="s">
        <v>1106</v>
      </c>
      <c r="K153" s="14" t="s">
        <v>1107</v>
      </c>
      <c r="L153" s="14" t="s">
        <v>132</v>
      </c>
      <c r="M153" s="14" t="s">
        <v>1108</v>
      </c>
      <c r="N153" s="14">
        <v>2</v>
      </c>
      <c r="O153" s="14" t="s">
        <v>134</v>
      </c>
      <c r="P153" s="14">
        <v>1</v>
      </c>
      <c r="Q153" s="14">
        <v>0.9</v>
      </c>
      <c r="R153" s="14" t="s">
        <v>246</v>
      </c>
      <c r="S153" s="14" t="s">
        <v>136</v>
      </c>
      <c r="T153" s="14" t="s">
        <v>138</v>
      </c>
      <c r="U153" s="14" t="s">
        <v>139</v>
      </c>
      <c r="V153" s="14" t="s">
        <v>1092</v>
      </c>
      <c r="X153" s="14">
        <v>0</v>
      </c>
      <c r="Z153" s="14">
        <v>0</v>
      </c>
      <c r="AA153" s="14">
        <v>17</v>
      </c>
      <c r="AB153" s="14">
        <v>17</v>
      </c>
      <c r="AD153" s="14">
        <v>0</v>
      </c>
      <c r="AF153" s="14">
        <v>0</v>
      </c>
      <c r="AG153" s="14">
        <v>27</v>
      </c>
      <c r="AH153" s="14">
        <v>27</v>
      </c>
      <c r="AJ153" s="14">
        <v>0</v>
      </c>
      <c r="AL153" s="14">
        <v>0</v>
      </c>
      <c r="AM153" s="14">
        <v>26</v>
      </c>
      <c r="AN153" s="14">
        <v>26</v>
      </c>
      <c r="AP153" s="14">
        <v>0</v>
      </c>
      <c r="AR153" s="14">
        <v>0</v>
      </c>
      <c r="AS153" s="14">
        <v>27</v>
      </c>
      <c r="AT153" s="14">
        <v>27</v>
      </c>
      <c r="AU153" s="14" t="s">
        <v>1107</v>
      </c>
    </row>
    <row r="154" spans="1:47">
      <c r="A154" s="14" t="s">
        <v>1109</v>
      </c>
      <c r="B154" s="14" t="s">
        <v>1110</v>
      </c>
      <c r="C154" s="14" t="s">
        <v>1111</v>
      </c>
      <c r="D154" s="14" t="s">
        <v>1112</v>
      </c>
      <c r="F154" s="14" t="s">
        <v>1113</v>
      </c>
      <c r="I154" s="14" t="s">
        <v>1088</v>
      </c>
      <c r="J154" s="14" t="s">
        <v>1114</v>
      </c>
      <c r="K154" s="14" t="s">
        <v>1115</v>
      </c>
      <c r="L154" s="14" t="s">
        <v>132</v>
      </c>
      <c r="M154" s="14" t="s">
        <v>1116</v>
      </c>
      <c r="O154" s="14" t="s">
        <v>134</v>
      </c>
      <c r="P154" s="14">
        <v>1</v>
      </c>
      <c r="Q154" s="14">
        <v>0.9</v>
      </c>
      <c r="R154" s="14" t="s">
        <v>246</v>
      </c>
      <c r="S154" s="14" t="s">
        <v>136</v>
      </c>
      <c r="T154" s="14" t="s">
        <v>138</v>
      </c>
      <c r="U154" s="14" t="s">
        <v>139</v>
      </c>
      <c r="V154" s="14" t="s">
        <v>1092</v>
      </c>
      <c r="X154" s="14">
        <v>0</v>
      </c>
      <c r="Z154" s="14">
        <v>0</v>
      </c>
      <c r="AA154" s="14">
        <v>36</v>
      </c>
      <c r="AB154" s="14">
        <v>36</v>
      </c>
      <c r="AD154" s="14">
        <v>0</v>
      </c>
      <c r="AF154" s="14">
        <v>0</v>
      </c>
      <c r="AG154" s="14">
        <v>39</v>
      </c>
      <c r="AH154" s="14">
        <v>39</v>
      </c>
      <c r="AJ154" s="14">
        <v>0</v>
      </c>
      <c r="AL154" s="14">
        <v>0</v>
      </c>
      <c r="AM154" s="14">
        <v>36</v>
      </c>
      <c r="AN154" s="14">
        <v>36</v>
      </c>
      <c r="AP154" s="14">
        <v>0</v>
      </c>
      <c r="AR154" s="14">
        <v>0</v>
      </c>
      <c r="AS154" s="14">
        <v>45</v>
      </c>
      <c r="AT154" s="14">
        <v>45</v>
      </c>
      <c r="AU154" s="14" t="s">
        <v>1115</v>
      </c>
    </row>
    <row r="155" spans="1:47">
      <c r="A155" s="14" t="s">
        <v>1117</v>
      </c>
      <c r="B155" s="14" t="s">
        <v>1118</v>
      </c>
      <c r="C155" s="14" t="s">
        <v>1084</v>
      </c>
      <c r="D155" s="14" t="s">
        <v>1085</v>
      </c>
      <c r="F155" s="14" t="s">
        <v>1119</v>
      </c>
      <c r="I155" s="14" t="s">
        <v>1088</v>
      </c>
      <c r="J155" s="14" t="s">
        <v>1120</v>
      </c>
      <c r="K155" s="14" t="s">
        <v>1121</v>
      </c>
      <c r="L155" s="14" t="s">
        <v>132</v>
      </c>
      <c r="M155" s="14" t="s">
        <v>1122</v>
      </c>
      <c r="N155" s="14">
        <v>2</v>
      </c>
      <c r="O155" s="14" t="s">
        <v>134</v>
      </c>
      <c r="P155" s="14">
        <v>1</v>
      </c>
      <c r="Q155" s="14">
        <v>0.9</v>
      </c>
      <c r="R155" s="14" t="s">
        <v>246</v>
      </c>
      <c r="S155" s="14" t="s">
        <v>136</v>
      </c>
      <c r="T155" s="14" t="s">
        <v>138</v>
      </c>
      <c r="U155" s="14" t="s">
        <v>139</v>
      </c>
      <c r="V155" s="14" t="s">
        <v>1092</v>
      </c>
      <c r="X155" s="14">
        <v>0</v>
      </c>
      <c r="Z155" s="14">
        <v>0</v>
      </c>
      <c r="AA155" s="14">
        <v>2</v>
      </c>
      <c r="AB155" s="14">
        <v>2</v>
      </c>
      <c r="AD155" s="14">
        <v>0</v>
      </c>
      <c r="AF155" s="14">
        <v>0</v>
      </c>
      <c r="AG155" s="14">
        <v>4</v>
      </c>
      <c r="AH155" s="14">
        <v>4</v>
      </c>
      <c r="AJ155" s="14">
        <v>0</v>
      </c>
      <c r="AL155" s="14">
        <v>0</v>
      </c>
      <c r="AM155" s="14">
        <v>2</v>
      </c>
      <c r="AN155" s="14">
        <v>2</v>
      </c>
      <c r="AP155" s="14">
        <v>0</v>
      </c>
      <c r="AR155" s="14">
        <v>0</v>
      </c>
      <c r="AS155" s="14">
        <v>6</v>
      </c>
      <c r="AT155" s="14">
        <v>6</v>
      </c>
      <c r="AU155" s="14" t="s">
        <v>1121</v>
      </c>
    </row>
    <row r="156" spans="1:47">
      <c r="A156" s="14" t="s">
        <v>1117</v>
      </c>
      <c r="B156" s="14" t="s">
        <v>1123</v>
      </c>
      <c r="C156" s="14" t="s">
        <v>1084</v>
      </c>
      <c r="D156" s="14" t="s">
        <v>1085</v>
      </c>
      <c r="F156" s="14" t="s">
        <v>1124</v>
      </c>
      <c r="I156" s="14" t="s">
        <v>1097</v>
      </c>
      <c r="J156" s="14" t="s">
        <v>1125</v>
      </c>
      <c r="K156" s="14" t="s">
        <v>1126</v>
      </c>
      <c r="L156" s="14" t="s">
        <v>132</v>
      </c>
      <c r="M156" s="14" t="s">
        <v>1127</v>
      </c>
      <c r="N156" s="14">
        <v>2</v>
      </c>
      <c r="O156" s="14" t="s">
        <v>134</v>
      </c>
      <c r="P156" s="14">
        <v>1</v>
      </c>
      <c r="Q156" s="14">
        <v>0.9</v>
      </c>
      <c r="R156" s="14" t="s">
        <v>246</v>
      </c>
      <c r="S156" s="14" t="s">
        <v>136</v>
      </c>
      <c r="T156" s="14" t="s">
        <v>138</v>
      </c>
      <c r="U156" s="14" t="s">
        <v>139</v>
      </c>
      <c r="V156" s="14" t="s">
        <v>1092</v>
      </c>
      <c r="X156" s="14">
        <v>0</v>
      </c>
      <c r="Z156" s="14">
        <v>0</v>
      </c>
      <c r="AA156" s="14">
        <v>13</v>
      </c>
      <c r="AB156" s="14">
        <v>13</v>
      </c>
      <c r="AD156" s="14">
        <v>0</v>
      </c>
      <c r="AF156" s="14">
        <v>0</v>
      </c>
      <c r="AG156" s="14">
        <v>17</v>
      </c>
      <c r="AH156" s="14">
        <v>17</v>
      </c>
      <c r="AJ156" s="14">
        <v>0</v>
      </c>
      <c r="AL156" s="14">
        <v>0</v>
      </c>
      <c r="AM156" s="14">
        <v>14</v>
      </c>
      <c r="AN156" s="14">
        <v>14</v>
      </c>
      <c r="AP156" s="14">
        <v>0</v>
      </c>
      <c r="AR156" s="14">
        <v>0</v>
      </c>
      <c r="AS156" s="14">
        <v>25</v>
      </c>
      <c r="AT156" s="14">
        <v>25</v>
      </c>
      <c r="AU156" s="14" t="s">
        <v>1126</v>
      </c>
    </row>
    <row r="157" spans="1:47">
      <c r="A157" s="14" t="s">
        <v>1128</v>
      </c>
      <c r="B157" s="14" t="s">
        <v>1129</v>
      </c>
      <c r="C157" s="14" t="s">
        <v>1095</v>
      </c>
      <c r="F157" s="14" t="s">
        <v>1130</v>
      </c>
      <c r="I157" s="14" t="s">
        <v>1097</v>
      </c>
      <c r="J157" s="14" t="s">
        <v>1131</v>
      </c>
      <c r="K157" s="14" t="s">
        <v>1132</v>
      </c>
      <c r="L157" s="14" t="s">
        <v>132</v>
      </c>
      <c r="M157" s="14" t="s">
        <v>1133</v>
      </c>
      <c r="N157" s="14">
        <v>1</v>
      </c>
      <c r="O157" s="14" t="s">
        <v>134</v>
      </c>
      <c r="P157" s="14">
        <v>1</v>
      </c>
      <c r="Q157" s="14">
        <v>0.9</v>
      </c>
      <c r="R157" s="14" t="s">
        <v>246</v>
      </c>
      <c r="S157" s="14" t="s">
        <v>136</v>
      </c>
      <c r="T157" s="14" t="s">
        <v>138</v>
      </c>
      <c r="U157" s="14" t="s">
        <v>139</v>
      </c>
      <c r="V157" s="14" t="s">
        <v>983</v>
      </c>
      <c r="X157" s="14">
        <v>0</v>
      </c>
      <c r="Z157" s="14">
        <v>0</v>
      </c>
      <c r="AA157" s="14">
        <v>4</v>
      </c>
      <c r="AB157" s="14">
        <v>4</v>
      </c>
      <c r="AD157" s="14">
        <v>0</v>
      </c>
      <c r="AF157" s="14">
        <v>0</v>
      </c>
      <c r="AG157" s="14">
        <v>4</v>
      </c>
      <c r="AH157" s="14">
        <v>4</v>
      </c>
      <c r="AJ157" s="14">
        <v>0</v>
      </c>
      <c r="AL157" s="14">
        <v>0</v>
      </c>
      <c r="AM157" s="14">
        <v>1</v>
      </c>
      <c r="AN157" s="14">
        <v>1</v>
      </c>
      <c r="AP157" s="14">
        <v>0</v>
      </c>
      <c r="AR157" s="14">
        <v>0</v>
      </c>
      <c r="AS157" s="14">
        <v>4</v>
      </c>
      <c r="AT157" s="14">
        <v>4</v>
      </c>
      <c r="AU157" s="14" t="s">
        <v>1132</v>
      </c>
    </row>
    <row r="158" spans="1:47">
      <c r="A158" s="14" t="s">
        <v>795</v>
      </c>
      <c r="B158" s="14" t="s">
        <v>1134</v>
      </c>
      <c r="C158" s="14" t="s">
        <v>797</v>
      </c>
      <c r="D158" s="14" t="s">
        <v>798</v>
      </c>
      <c r="F158" s="14" t="s">
        <v>1135</v>
      </c>
      <c r="I158" s="14" t="s">
        <v>1136</v>
      </c>
      <c r="K158" s="14" t="s">
        <v>1137</v>
      </c>
      <c r="L158" s="14" t="s">
        <v>199</v>
      </c>
      <c r="M158" s="14" t="s">
        <v>1138</v>
      </c>
      <c r="N158" s="14">
        <v>1</v>
      </c>
      <c r="O158" s="14" t="s">
        <v>565</v>
      </c>
      <c r="P158" s="14">
        <v>1</v>
      </c>
      <c r="Q158" s="14">
        <v>0.9</v>
      </c>
      <c r="R158" s="14" t="s">
        <v>135</v>
      </c>
      <c r="S158" s="14" t="s">
        <v>136</v>
      </c>
      <c r="T158" s="14" t="s">
        <v>138</v>
      </c>
      <c r="U158" s="14" t="s">
        <v>139</v>
      </c>
      <c r="V158" s="14" t="s">
        <v>1139</v>
      </c>
      <c r="AG158" s="14">
        <v>4</v>
      </c>
      <c r="AH158" s="14">
        <v>4</v>
      </c>
      <c r="AS158" s="14">
        <v>4</v>
      </c>
      <c r="AT158" s="14">
        <v>4</v>
      </c>
      <c r="AU158" s="14" t="s">
        <v>1137</v>
      </c>
    </row>
    <row r="159" spans="1:47">
      <c r="A159" s="14" t="s">
        <v>1140</v>
      </c>
      <c r="B159" s="14" t="s">
        <v>1141</v>
      </c>
      <c r="C159" s="14" t="s">
        <v>1142</v>
      </c>
      <c r="D159" s="14" t="s">
        <v>1143</v>
      </c>
      <c r="F159" s="14" t="s">
        <v>1144</v>
      </c>
      <c r="I159" s="14" t="s">
        <v>1145</v>
      </c>
      <c r="K159" s="14" t="s">
        <v>1146</v>
      </c>
      <c r="L159" s="14" t="s">
        <v>199</v>
      </c>
      <c r="M159" s="14" t="s">
        <v>1147</v>
      </c>
      <c r="N159" s="14">
        <v>1</v>
      </c>
      <c r="O159" s="14" t="s">
        <v>565</v>
      </c>
      <c r="P159" s="14">
        <v>1</v>
      </c>
      <c r="Q159" s="14">
        <v>0.9</v>
      </c>
      <c r="R159" s="14" t="s">
        <v>246</v>
      </c>
      <c r="S159" s="14" t="s">
        <v>136</v>
      </c>
      <c r="T159" s="14" t="s">
        <v>138</v>
      </c>
      <c r="U159" s="14" t="s">
        <v>139</v>
      </c>
      <c r="V159" s="14" t="s">
        <v>1148</v>
      </c>
      <c r="X159" s="14">
        <v>0</v>
      </c>
      <c r="Z159" s="14">
        <v>0</v>
      </c>
      <c r="AA159" s="14">
        <v>3</v>
      </c>
      <c r="AB159" s="14">
        <v>3</v>
      </c>
      <c r="AD159" s="14">
        <v>0</v>
      </c>
      <c r="AF159" s="14">
        <v>0</v>
      </c>
      <c r="AG159" s="14">
        <v>3</v>
      </c>
      <c r="AH159" s="14">
        <v>3</v>
      </c>
      <c r="AJ159" s="14">
        <v>0</v>
      </c>
      <c r="AL159" s="14">
        <v>0</v>
      </c>
      <c r="AM159" s="14">
        <v>3</v>
      </c>
      <c r="AN159" s="14">
        <v>3</v>
      </c>
      <c r="AP159" s="14">
        <v>0</v>
      </c>
      <c r="AR159" s="14">
        <v>0</v>
      </c>
      <c r="AS159" s="14">
        <v>3</v>
      </c>
      <c r="AT159" s="14">
        <v>3</v>
      </c>
      <c r="AU159" s="14" t="s">
        <v>1146</v>
      </c>
    </row>
    <row r="160" spans="1:47">
      <c r="A160" s="14" t="s">
        <v>1140</v>
      </c>
      <c r="B160" s="14" t="s">
        <v>1149</v>
      </c>
      <c r="C160" s="14" t="s">
        <v>1142</v>
      </c>
      <c r="D160" s="14" t="s">
        <v>1143</v>
      </c>
      <c r="F160" s="14" t="s">
        <v>1150</v>
      </c>
      <c r="I160" s="14" t="s">
        <v>1151</v>
      </c>
      <c r="J160" s="14" t="s">
        <v>1152</v>
      </c>
      <c r="K160" s="14" t="s">
        <v>1153</v>
      </c>
      <c r="L160" s="14" t="s">
        <v>132</v>
      </c>
      <c r="M160" s="14" t="s">
        <v>1154</v>
      </c>
      <c r="N160" s="14">
        <v>1</v>
      </c>
      <c r="O160" s="14" t="s">
        <v>134</v>
      </c>
      <c r="P160" s="14">
        <v>0.8</v>
      </c>
      <c r="Q160" s="14">
        <v>0.9</v>
      </c>
      <c r="R160" s="14" t="s">
        <v>246</v>
      </c>
      <c r="S160" s="14" t="s">
        <v>136</v>
      </c>
      <c r="T160" s="14" t="s">
        <v>138</v>
      </c>
      <c r="U160" s="14" t="s">
        <v>139</v>
      </c>
      <c r="V160" s="14" t="s">
        <v>1148</v>
      </c>
      <c r="X160" s="14">
        <v>0</v>
      </c>
      <c r="Z160" s="14">
        <v>0</v>
      </c>
      <c r="AA160" s="14">
        <v>361</v>
      </c>
      <c r="AB160" s="14">
        <v>524</v>
      </c>
      <c r="AD160" s="14">
        <v>0</v>
      </c>
      <c r="AF160" s="14">
        <v>0</v>
      </c>
      <c r="AG160" s="14">
        <v>536</v>
      </c>
      <c r="AH160" s="14">
        <v>620</v>
      </c>
      <c r="AJ160" s="14">
        <v>0</v>
      </c>
      <c r="AL160" s="14">
        <v>0</v>
      </c>
      <c r="AM160" s="14">
        <v>720</v>
      </c>
      <c r="AN160" s="14">
        <v>617</v>
      </c>
      <c r="AP160" s="14">
        <v>0</v>
      </c>
      <c r="AR160" s="14">
        <v>0</v>
      </c>
      <c r="AS160" s="14">
        <v>700</v>
      </c>
      <c r="AT160" s="14">
        <v>702</v>
      </c>
      <c r="AU160" s="14" t="s">
        <v>1153</v>
      </c>
    </row>
    <row r="161" spans="1:47">
      <c r="A161" s="14" t="s">
        <v>1140</v>
      </c>
      <c r="B161" s="14" t="s">
        <v>1155</v>
      </c>
      <c r="C161" s="14" t="s">
        <v>1142</v>
      </c>
      <c r="D161" s="14" t="s">
        <v>1143</v>
      </c>
      <c r="F161" s="14" t="s">
        <v>1156</v>
      </c>
      <c r="I161" s="14" t="s">
        <v>1157</v>
      </c>
      <c r="J161" s="14" t="s">
        <v>1158</v>
      </c>
      <c r="K161" s="14" t="s">
        <v>1159</v>
      </c>
      <c r="L161" s="14" t="s">
        <v>132</v>
      </c>
      <c r="M161" s="14" t="s">
        <v>1160</v>
      </c>
      <c r="N161" s="14">
        <v>1</v>
      </c>
      <c r="O161" s="14" t="s">
        <v>134</v>
      </c>
      <c r="P161" s="14">
        <v>1</v>
      </c>
      <c r="Q161" s="14">
        <v>0.9</v>
      </c>
      <c r="R161" s="14" t="s">
        <v>1161</v>
      </c>
      <c r="S161" s="14" t="s">
        <v>136</v>
      </c>
      <c r="T161" s="14" t="s">
        <v>138</v>
      </c>
      <c r="U161" s="14" t="s">
        <v>139</v>
      </c>
      <c r="V161" s="14" t="s">
        <v>1148</v>
      </c>
      <c r="X161" s="14">
        <v>0</v>
      </c>
      <c r="Y161" s="14">
        <v>20</v>
      </c>
      <c r="Z161" s="14">
        <v>20</v>
      </c>
      <c r="AB161" s="14">
        <v>0</v>
      </c>
      <c r="AC161" s="14">
        <v>97</v>
      </c>
      <c r="AD161" s="14">
        <v>97</v>
      </c>
      <c r="AF161" s="14">
        <v>0</v>
      </c>
      <c r="AG161" s="14">
        <v>52</v>
      </c>
      <c r="AH161" s="14">
        <v>52</v>
      </c>
      <c r="AJ161" s="14">
        <v>0</v>
      </c>
      <c r="AK161" s="14">
        <v>73</v>
      </c>
      <c r="AL161" s="14">
        <v>73</v>
      </c>
      <c r="AN161" s="14">
        <v>0</v>
      </c>
      <c r="AR161" s="14">
        <v>0</v>
      </c>
      <c r="AS161" s="14">
        <v>111</v>
      </c>
      <c r="AT161" s="14">
        <v>111</v>
      </c>
      <c r="AU161" s="14" t="s">
        <v>1159</v>
      </c>
    </row>
    <row r="162" spans="1:47">
      <c r="A162" s="14" t="s">
        <v>1162</v>
      </c>
      <c r="B162" s="14" t="s">
        <v>1163</v>
      </c>
      <c r="C162" s="14" t="s">
        <v>1164</v>
      </c>
      <c r="D162" s="14" t="s">
        <v>1165</v>
      </c>
      <c r="F162" s="14" t="s">
        <v>1166</v>
      </c>
      <c r="I162" s="14" t="s">
        <v>1167</v>
      </c>
      <c r="J162" s="14" t="s">
        <v>1168</v>
      </c>
      <c r="K162" s="14" t="s">
        <v>1169</v>
      </c>
      <c r="L162" s="14" t="s">
        <v>132</v>
      </c>
      <c r="M162" s="14" t="s">
        <v>1170</v>
      </c>
      <c r="N162" s="14">
        <v>1</v>
      </c>
      <c r="O162" s="14" t="s">
        <v>134</v>
      </c>
      <c r="P162" s="14">
        <v>1</v>
      </c>
      <c r="Q162" s="14">
        <v>0.9</v>
      </c>
      <c r="R162" s="14" t="s">
        <v>246</v>
      </c>
      <c r="S162" s="14" t="s">
        <v>136</v>
      </c>
      <c r="T162" s="14" t="s">
        <v>138</v>
      </c>
      <c r="U162" s="14" t="s">
        <v>139</v>
      </c>
      <c r="V162" s="14" t="s">
        <v>1171</v>
      </c>
      <c r="X162" s="14">
        <v>0</v>
      </c>
      <c r="Z162" s="14">
        <v>0</v>
      </c>
      <c r="AA162" s="14">
        <v>4</v>
      </c>
      <c r="AB162" s="14">
        <v>4</v>
      </c>
      <c r="AD162" s="14">
        <v>0</v>
      </c>
      <c r="AF162" s="14">
        <v>0</v>
      </c>
      <c r="AG162" s="14">
        <v>9</v>
      </c>
      <c r="AH162" s="14">
        <v>9</v>
      </c>
      <c r="AJ162" s="14">
        <v>0</v>
      </c>
      <c r="AL162" s="14">
        <v>0</v>
      </c>
      <c r="AM162" s="14">
        <v>13</v>
      </c>
      <c r="AN162" s="14">
        <v>13</v>
      </c>
      <c r="AP162" s="14">
        <v>0</v>
      </c>
      <c r="AR162" s="14">
        <v>0</v>
      </c>
      <c r="AS162" s="14">
        <v>10</v>
      </c>
      <c r="AT162" s="14">
        <v>10</v>
      </c>
      <c r="AU162" s="14" t="s">
        <v>1169</v>
      </c>
    </row>
    <row r="163" spans="1:47">
      <c r="A163" s="14" t="s">
        <v>1162</v>
      </c>
      <c r="B163" s="14" t="s">
        <v>1172</v>
      </c>
      <c r="C163" s="14" t="s">
        <v>1164</v>
      </c>
      <c r="D163" s="14" t="s">
        <v>1165</v>
      </c>
      <c r="F163" s="14" t="s">
        <v>1173</v>
      </c>
      <c r="I163" s="14" t="s">
        <v>1174</v>
      </c>
      <c r="J163" s="14" t="s">
        <v>1175</v>
      </c>
      <c r="K163" s="14" t="s">
        <v>1176</v>
      </c>
      <c r="L163" s="14" t="s">
        <v>132</v>
      </c>
      <c r="M163" s="14" t="s">
        <v>1177</v>
      </c>
      <c r="N163" s="14">
        <v>2</v>
      </c>
      <c r="O163" s="14" t="s">
        <v>134</v>
      </c>
      <c r="P163" s="14">
        <v>1</v>
      </c>
      <c r="Q163" s="14">
        <v>0.9</v>
      </c>
      <c r="R163" s="14" t="s">
        <v>246</v>
      </c>
      <c r="S163" s="14" t="s">
        <v>136</v>
      </c>
      <c r="T163" s="14" t="s">
        <v>138</v>
      </c>
      <c r="U163" s="14" t="s">
        <v>139</v>
      </c>
      <c r="V163" s="14" t="s">
        <v>1171</v>
      </c>
      <c r="X163" s="14">
        <v>0</v>
      </c>
      <c r="Z163" s="14">
        <v>0</v>
      </c>
      <c r="AA163" s="14">
        <v>4</v>
      </c>
      <c r="AB163" s="14">
        <v>4</v>
      </c>
      <c r="AD163" s="14">
        <v>0</v>
      </c>
      <c r="AF163" s="14">
        <v>0</v>
      </c>
      <c r="AG163" s="14">
        <v>7</v>
      </c>
      <c r="AH163" s="14">
        <v>7</v>
      </c>
      <c r="AJ163" s="14">
        <v>0</v>
      </c>
      <c r="AL163" s="14">
        <v>0</v>
      </c>
      <c r="AM163" s="14">
        <v>6</v>
      </c>
      <c r="AN163" s="14">
        <v>6</v>
      </c>
      <c r="AP163" s="14">
        <v>0</v>
      </c>
      <c r="AR163" s="14">
        <v>0</v>
      </c>
      <c r="AS163" s="14">
        <v>28</v>
      </c>
      <c r="AT163" s="14">
        <v>28</v>
      </c>
      <c r="AU163" s="14" t="s">
        <v>1176</v>
      </c>
    </row>
    <row r="164" spans="1:47">
      <c r="A164" s="14" t="s">
        <v>1162</v>
      </c>
      <c r="B164" s="14" t="s">
        <v>1178</v>
      </c>
      <c r="C164" s="14" t="s">
        <v>1164</v>
      </c>
      <c r="D164" s="14" t="s">
        <v>1165</v>
      </c>
      <c r="F164" s="14" t="s">
        <v>1179</v>
      </c>
      <c r="I164" s="14" t="s">
        <v>1180</v>
      </c>
      <c r="J164" s="14" t="s">
        <v>1181</v>
      </c>
      <c r="K164" s="14" t="s">
        <v>1182</v>
      </c>
      <c r="L164" s="14" t="s">
        <v>132</v>
      </c>
      <c r="M164" s="14" t="s">
        <v>1183</v>
      </c>
      <c r="N164" s="14">
        <v>2</v>
      </c>
      <c r="O164" s="14" t="s">
        <v>134</v>
      </c>
      <c r="P164" s="14">
        <v>1.4E-2</v>
      </c>
      <c r="Q164" s="14" t="s">
        <v>1184</v>
      </c>
      <c r="R164" s="14" t="s">
        <v>246</v>
      </c>
      <c r="S164" s="14" t="s">
        <v>1185</v>
      </c>
      <c r="T164" s="14" t="s">
        <v>1186</v>
      </c>
      <c r="U164" s="14" t="s">
        <v>1187</v>
      </c>
      <c r="V164" s="14" t="s">
        <v>1171</v>
      </c>
      <c r="X164" s="14">
        <v>0</v>
      </c>
      <c r="Z164" s="14">
        <v>0</v>
      </c>
      <c r="AA164" s="14">
        <v>421</v>
      </c>
      <c r="AB164" s="14">
        <v>47869</v>
      </c>
      <c r="AD164" s="14">
        <v>0</v>
      </c>
      <c r="AF164" s="14">
        <v>0</v>
      </c>
      <c r="AG164" s="14">
        <v>341</v>
      </c>
      <c r="AH164" s="14">
        <v>55888</v>
      </c>
      <c r="AJ164" s="14">
        <v>0</v>
      </c>
      <c r="AL164" s="14">
        <v>0</v>
      </c>
      <c r="AM164" s="14">
        <v>178</v>
      </c>
      <c r="AN164" s="14">
        <v>68464</v>
      </c>
      <c r="AP164" s="14">
        <v>0</v>
      </c>
      <c r="AR164" s="14">
        <v>0</v>
      </c>
      <c r="AS164" s="14">
        <v>158</v>
      </c>
      <c r="AT164" s="14">
        <v>63309</v>
      </c>
      <c r="AU164" s="14" t="s">
        <v>1182</v>
      </c>
    </row>
    <row r="165" spans="1:47">
      <c r="A165" s="14" t="s">
        <v>1162</v>
      </c>
      <c r="B165" s="14" t="s">
        <v>1188</v>
      </c>
      <c r="C165" s="14" t="s">
        <v>1164</v>
      </c>
      <c r="D165" s="14" t="s">
        <v>1165</v>
      </c>
      <c r="F165" s="14" t="s">
        <v>1189</v>
      </c>
      <c r="I165" s="14" t="s">
        <v>1190</v>
      </c>
      <c r="J165" s="14" t="s">
        <v>1191</v>
      </c>
      <c r="K165" s="14" t="s">
        <v>1192</v>
      </c>
      <c r="L165" s="14" t="s">
        <v>132</v>
      </c>
      <c r="M165" s="14" t="s">
        <v>1193</v>
      </c>
      <c r="N165" s="14">
        <v>2</v>
      </c>
      <c r="O165" s="14" t="s">
        <v>134</v>
      </c>
      <c r="P165" s="14">
        <v>6.0000000000000001E-3</v>
      </c>
      <c r="Q165" s="14" t="s">
        <v>1184</v>
      </c>
      <c r="R165" s="14" t="s">
        <v>246</v>
      </c>
      <c r="S165" s="14" t="s">
        <v>1185</v>
      </c>
      <c r="T165" s="14" t="s">
        <v>1186</v>
      </c>
      <c r="U165" s="14" t="s">
        <v>1187</v>
      </c>
      <c r="V165" s="14" t="s">
        <v>1171</v>
      </c>
      <c r="X165" s="14">
        <v>0</v>
      </c>
      <c r="Z165" s="14">
        <v>0</v>
      </c>
      <c r="AA165" s="14">
        <v>0</v>
      </c>
      <c r="AB165" s="14">
        <v>2393</v>
      </c>
      <c r="AD165" s="14">
        <v>0</v>
      </c>
      <c r="AF165" s="14">
        <v>0</v>
      </c>
      <c r="AG165" s="14">
        <v>0</v>
      </c>
      <c r="AH165" s="14">
        <v>2793</v>
      </c>
      <c r="AJ165" s="14">
        <v>0</v>
      </c>
      <c r="AL165" s="14">
        <v>0</v>
      </c>
      <c r="AM165" s="14">
        <v>281</v>
      </c>
      <c r="AN165" s="14">
        <v>68464</v>
      </c>
      <c r="AP165" s="14">
        <v>0</v>
      </c>
      <c r="AR165" s="14">
        <v>0</v>
      </c>
      <c r="AS165" s="14">
        <v>40</v>
      </c>
      <c r="AT165" s="14">
        <v>63309</v>
      </c>
      <c r="AU165" s="14" t="s">
        <v>1192</v>
      </c>
    </row>
    <row r="166" spans="1:47">
      <c r="A166" s="14" t="s">
        <v>1162</v>
      </c>
      <c r="B166" s="14" t="s">
        <v>1194</v>
      </c>
      <c r="C166" s="14" t="s">
        <v>1164</v>
      </c>
      <c r="D166" s="14" t="s">
        <v>1165</v>
      </c>
      <c r="F166" s="14" t="s">
        <v>1195</v>
      </c>
      <c r="I166" s="14" t="s">
        <v>1196</v>
      </c>
      <c r="K166" s="14" t="s">
        <v>1197</v>
      </c>
      <c r="L166" s="14" t="s">
        <v>199</v>
      </c>
      <c r="M166" s="14" t="s">
        <v>1198</v>
      </c>
      <c r="N166" s="14">
        <v>1</v>
      </c>
      <c r="O166" s="14" t="s">
        <v>565</v>
      </c>
      <c r="P166" s="14">
        <v>1</v>
      </c>
      <c r="Q166" s="14">
        <v>0.9</v>
      </c>
      <c r="R166" s="14" t="s">
        <v>246</v>
      </c>
      <c r="S166" s="14" t="s">
        <v>136</v>
      </c>
      <c r="T166" s="14" t="s">
        <v>138</v>
      </c>
      <c r="U166" s="14" t="s">
        <v>139</v>
      </c>
      <c r="V166" s="14" t="s">
        <v>1171</v>
      </c>
      <c r="X166" s="14">
        <v>0</v>
      </c>
      <c r="Z166" s="14">
        <v>0</v>
      </c>
      <c r="AA166" s="14">
        <v>2</v>
      </c>
      <c r="AB166" s="14">
        <v>2</v>
      </c>
      <c r="AD166" s="14">
        <v>0</v>
      </c>
      <c r="AF166" s="14">
        <v>0</v>
      </c>
      <c r="AG166" s="14">
        <v>3</v>
      </c>
      <c r="AH166" s="14">
        <v>3</v>
      </c>
      <c r="AJ166" s="14">
        <v>0</v>
      </c>
      <c r="AL166" s="14">
        <v>0</v>
      </c>
      <c r="AM166" s="14">
        <v>3</v>
      </c>
      <c r="AN166" s="14">
        <v>3</v>
      </c>
      <c r="AP166" s="14">
        <v>0</v>
      </c>
      <c r="AR166" s="14">
        <v>0</v>
      </c>
      <c r="AS166" s="14">
        <v>2</v>
      </c>
      <c r="AT166" s="14">
        <v>2</v>
      </c>
      <c r="AU166" s="14" t="s">
        <v>1197</v>
      </c>
    </row>
    <row r="167" spans="1:47">
      <c r="A167" s="14" t="s">
        <v>1162</v>
      </c>
      <c r="B167" s="14" t="s">
        <v>1199</v>
      </c>
      <c r="C167" s="14" t="s">
        <v>1164</v>
      </c>
      <c r="D167" s="14" t="s">
        <v>1165</v>
      </c>
      <c r="F167" s="14" t="s">
        <v>1200</v>
      </c>
      <c r="I167" s="14" t="s">
        <v>1201</v>
      </c>
      <c r="J167" s="14" t="s">
        <v>1202</v>
      </c>
      <c r="K167" s="14" t="s">
        <v>1203</v>
      </c>
      <c r="L167" s="14" t="s">
        <v>132</v>
      </c>
      <c r="M167" s="14" t="s">
        <v>1204</v>
      </c>
      <c r="N167" s="14">
        <v>1</v>
      </c>
      <c r="O167" s="14" t="s">
        <v>134</v>
      </c>
      <c r="P167" s="14">
        <v>1</v>
      </c>
      <c r="Q167" s="14">
        <v>0.9</v>
      </c>
      <c r="R167" s="14" t="s">
        <v>246</v>
      </c>
      <c r="S167" s="14" t="s">
        <v>136</v>
      </c>
      <c r="T167" s="14" t="s">
        <v>138</v>
      </c>
      <c r="U167" s="14" t="s">
        <v>139</v>
      </c>
      <c r="V167" s="14" t="s">
        <v>1171</v>
      </c>
      <c r="X167" s="14">
        <v>0</v>
      </c>
      <c r="Z167" s="14">
        <v>0</v>
      </c>
      <c r="AA167" s="14">
        <v>2195</v>
      </c>
      <c r="AB167" s="14">
        <v>2195</v>
      </c>
      <c r="AD167" s="14">
        <v>0</v>
      </c>
      <c r="AF167" s="14">
        <v>0</v>
      </c>
      <c r="AG167" s="14">
        <v>5751</v>
      </c>
      <c r="AH167" s="14">
        <v>5751</v>
      </c>
      <c r="AJ167" s="14">
        <v>0</v>
      </c>
      <c r="AL167" s="14">
        <v>0</v>
      </c>
      <c r="AM167" s="14">
        <v>9899</v>
      </c>
      <c r="AN167" s="14">
        <v>9899</v>
      </c>
      <c r="AP167" s="14">
        <v>0</v>
      </c>
      <c r="AR167" s="14">
        <v>0</v>
      </c>
      <c r="AS167" s="14">
        <v>13731</v>
      </c>
      <c r="AT167" s="14">
        <v>13731</v>
      </c>
      <c r="AU167" s="14" t="s">
        <v>1203</v>
      </c>
    </row>
    <row r="168" spans="1:47">
      <c r="A168" s="14" t="s">
        <v>1162</v>
      </c>
      <c r="B168" s="14" t="s">
        <v>1205</v>
      </c>
      <c r="C168" s="14" t="s">
        <v>1164</v>
      </c>
      <c r="D168" s="14" t="s">
        <v>1165</v>
      </c>
      <c r="F168" s="14" t="s">
        <v>1206</v>
      </c>
      <c r="I168" s="14" t="s">
        <v>1207</v>
      </c>
      <c r="J168" s="14" t="s">
        <v>1208</v>
      </c>
      <c r="K168" s="14" t="s">
        <v>1209</v>
      </c>
      <c r="L168" s="14" t="s">
        <v>132</v>
      </c>
      <c r="M168" s="14" t="s">
        <v>1210</v>
      </c>
      <c r="N168" s="14">
        <v>1</v>
      </c>
      <c r="O168" s="14" t="s">
        <v>134</v>
      </c>
      <c r="P168" s="14">
        <v>0.85</v>
      </c>
      <c r="Q168" s="14">
        <v>0.9</v>
      </c>
      <c r="R168" s="14" t="s">
        <v>246</v>
      </c>
      <c r="S168" s="14" t="s">
        <v>136</v>
      </c>
      <c r="T168" s="14" t="s">
        <v>138</v>
      </c>
      <c r="U168" s="14" t="s">
        <v>139</v>
      </c>
      <c r="V168" s="14" t="s">
        <v>1171</v>
      </c>
      <c r="X168" s="14">
        <v>0</v>
      </c>
      <c r="Z168" s="14">
        <v>0</v>
      </c>
      <c r="AA168" s="14">
        <v>2189</v>
      </c>
      <c r="AB168" s="14">
        <v>2195</v>
      </c>
      <c r="AD168" s="14">
        <v>0</v>
      </c>
      <c r="AF168" s="14">
        <v>0</v>
      </c>
      <c r="AG168" s="14">
        <v>445</v>
      </c>
      <c r="AH168" s="14">
        <v>450</v>
      </c>
      <c r="AJ168" s="14">
        <v>0</v>
      </c>
      <c r="AL168" s="14">
        <v>0</v>
      </c>
      <c r="AM168" s="14">
        <v>459</v>
      </c>
      <c r="AN168" s="14">
        <v>459</v>
      </c>
      <c r="AP168" s="14">
        <v>0</v>
      </c>
      <c r="AR168" s="14">
        <v>0</v>
      </c>
      <c r="AS168" s="14">
        <v>1219</v>
      </c>
      <c r="AT168" s="14">
        <v>1205</v>
      </c>
      <c r="AU168" s="14" t="s">
        <v>1209</v>
      </c>
    </row>
    <row r="169" spans="1:47">
      <c r="A169" s="14" t="s">
        <v>1162</v>
      </c>
      <c r="B169" s="14" t="s">
        <v>1211</v>
      </c>
      <c r="C169" s="14" t="s">
        <v>1164</v>
      </c>
      <c r="D169" s="14" t="s">
        <v>1165</v>
      </c>
      <c r="F169" s="14" t="s">
        <v>1212</v>
      </c>
      <c r="I169" s="14" t="s">
        <v>1213</v>
      </c>
      <c r="K169" s="14" t="s">
        <v>1214</v>
      </c>
      <c r="L169" s="14" t="s">
        <v>199</v>
      </c>
      <c r="M169" s="14" t="s">
        <v>1215</v>
      </c>
      <c r="N169" s="14">
        <v>1</v>
      </c>
      <c r="O169" s="14" t="s">
        <v>565</v>
      </c>
      <c r="P169" s="14">
        <v>1</v>
      </c>
      <c r="Q169" s="14">
        <v>0.9</v>
      </c>
      <c r="R169" s="14" t="s">
        <v>246</v>
      </c>
      <c r="S169" s="14" t="s">
        <v>136</v>
      </c>
      <c r="T169" s="14" t="s">
        <v>138</v>
      </c>
      <c r="U169" s="14" t="s">
        <v>139</v>
      </c>
      <c r="V169" s="14" t="s">
        <v>1171</v>
      </c>
      <c r="X169" s="14">
        <v>0</v>
      </c>
      <c r="Y169" s="14">
        <v>1</v>
      </c>
      <c r="Z169" s="14">
        <v>1</v>
      </c>
      <c r="AB169" s="14">
        <v>0</v>
      </c>
      <c r="AD169" s="14">
        <v>0</v>
      </c>
      <c r="AF169" s="14">
        <v>0</v>
      </c>
      <c r="AG169" s="14">
        <v>1</v>
      </c>
      <c r="AH169" s="14">
        <v>1</v>
      </c>
      <c r="AJ169" s="14">
        <v>0</v>
      </c>
      <c r="AL169" s="14">
        <v>0</v>
      </c>
      <c r="AN169" s="14">
        <v>0</v>
      </c>
      <c r="AO169" s="14">
        <v>1</v>
      </c>
      <c r="AP169" s="14">
        <v>1</v>
      </c>
      <c r="AR169" s="14">
        <v>0</v>
      </c>
      <c r="AT169" s="14">
        <v>0</v>
      </c>
      <c r="AU169" s="14" t="s">
        <v>1214</v>
      </c>
    </row>
    <row r="170" spans="1:47">
      <c r="A170" s="14" t="s">
        <v>1162</v>
      </c>
      <c r="B170" s="14" t="s">
        <v>1216</v>
      </c>
      <c r="C170" s="14" t="s">
        <v>1164</v>
      </c>
      <c r="D170" s="14" t="s">
        <v>1165</v>
      </c>
      <c r="F170" s="14" t="s">
        <v>1217</v>
      </c>
      <c r="I170" s="14" t="s">
        <v>1218</v>
      </c>
      <c r="K170" s="14" t="s">
        <v>1219</v>
      </c>
      <c r="L170" s="14" t="s">
        <v>132</v>
      </c>
      <c r="M170" s="14" t="s">
        <v>1220</v>
      </c>
      <c r="N170" s="14">
        <v>1</v>
      </c>
      <c r="O170" s="14" t="s">
        <v>565</v>
      </c>
      <c r="P170" s="14">
        <v>1</v>
      </c>
      <c r="Q170" s="14">
        <v>0.9</v>
      </c>
      <c r="R170" s="14" t="s">
        <v>246</v>
      </c>
      <c r="S170" s="14" t="s">
        <v>136</v>
      </c>
      <c r="T170" s="14" t="s">
        <v>138</v>
      </c>
      <c r="U170" s="14" t="s">
        <v>139</v>
      </c>
      <c r="V170" s="14" t="s">
        <v>1171</v>
      </c>
      <c r="X170" s="14">
        <v>0</v>
      </c>
      <c r="Y170" s="14">
        <v>1</v>
      </c>
      <c r="Z170" s="14">
        <v>1</v>
      </c>
      <c r="AB170" s="14">
        <v>0</v>
      </c>
      <c r="AD170" s="14">
        <v>0</v>
      </c>
      <c r="AF170" s="14">
        <v>0</v>
      </c>
      <c r="AG170" s="14">
        <v>1</v>
      </c>
      <c r="AH170" s="14">
        <v>1</v>
      </c>
      <c r="AJ170" s="14">
        <v>0</v>
      </c>
      <c r="AL170" s="14">
        <v>0</v>
      </c>
      <c r="AM170" s="14">
        <v>2</v>
      </c>
      <c r="AN170" s="14">
        <v>1</v>
      </c>
      <c r="AP170" s="14">
        <v>0</v>
      </c>
      <c r="AR170" s="14">
        <v>0</v>
      </c>
      <c r="AS170" s="14">
        <v>0</v>
      </c>
      <c r="AT170" s="14">
        <v>1</v>
      </c>
      <c r="AU170" s="14" t="s">
        <v>1219</v>
      </c>
    </row>
    <row r="171" spans="1:47">
      <c r="A171" s="14" t="s">
        <v>1162</v>
      </c>
      <c r="B171" s="14" t="s">
        <v>1221</v>
      </c>
      <c r="C171" s="14" t="s">
        <v>1164</v>
      </c>
      <c r="D171" s="14" t="s">
        <v>1165</v>
      </c>
      <c r="F171" s="14" t="s">
        <v>1222</v>
      </c>
      <c r="I171" s="14" t="s">
        <v>1223</v>
      </c>
      <c r="K171" s="14" t="s">
        <v>1224</v>
      </c>
      <c r="L171" s="14" t="s">
        <v>132</v>
      </c>
      <c r="M171" s="14" t="s">
        <v>1225</v>
      </c>
      <c r="N171" s="14">
        <v>2</v>
      </c>
      <c r="O171" s="14" t="s">
        <v>565</v>
      </c>
      <c r="P171" s="14">
        <v>1</v>
      </c>
      <c r="Q171" s="14">
        <v>0.9</v>
      </c>
      <c r="R171" s="14" t="s">
        <v>135</v>
      </c>
      <c r="S171" s="14" t="s">
        <v>136</v>
      </c>
      <c r="T171" s="14" t="s">
        <v>138</v>
      </c>
      <c r="U171" s="14" t="s">
        <v>139</v>
      </c>
      <c r="V171" s="14" t="s">
        <v>1171</v>
      </c>
      <c r="X171" s="14">
        <v>0</v>
      </c>
      <c r="Z171" s="14">
        <v>0</v>
      </c>
      <c r="AA171" s="14">
        <v>1</v>
      </c>
      <c r="AB171" s="14" t="s">
        <v>1226</v>
      </c>
      <c r="AD171" s="14">
        <v>0</v>
      </c>
      <c r="AF171" s="14">
        <v>0</v>
      </c>
      <c r="AH171" s="14">
        <v>0</v>
      </c>
      <c r="AJ171" s="14">
        <v>0</v>
      </c>
      <c r="AK171" s="14">
        <v>1</v>
      </c>
      <c r="AL171" s="14" t="s">
        <v>1226</v>
      </c>
      <c r="AN171" s="14">
        <v>0</v>
      </c>
      <c r="AP171" s="14">
        <v>0</v>
      </c>
      <c r="AR171" s="14">
        <v>0</v>
      </c>
      <c r="AT171" s="14">
        <v>0</v>
      </c>
      <c r="AU171" s="14" t="s">
        <v>1224</v>
      </c>
    </row>
    <row r="172" spans="1:47">
      <c r="A172" s="14" t="s">
        <v>1162</v>
      </c>
      <c r="B172" s="14" t="s">
        <v>1227</v>
      </c>
      <c r="C172" s="14" t="s">
        <v>1164</v>
      </c>
      <c r="D172" s="14" t="s">
        <v>1165</v>
      </c>
      <c r="F172" s="14" t="s">
        <v>1228</v>
      </c>
      <c r="I172" s="14" t="s">
        <v>1229</v>
      </c>
      <c r="J172" s="14" t="s">
        <v>1230</v>
      </c>
      <c r="K172" s="14" t="s">
        <v>1231</v>
      </c>
      <c r="L172" s="14" t="s">
        <v>132</v>
      </c>
      <c r="M172" s="14" t="s">
        <v>1232</v>
      </c>
      <c r="N172" s="14">
        <v>2</v>
      </c>
      <c r="O172" s="14" t="s">
        <v>134</v>
      </c>
      <c r="P172" s="14">
        <v>0.96</v>
      </c>
      <c r="Q172" s="14">
        <v>0.9</v>
      </c>
      <c r="R172" s="14" t="s">
        <v>246</v>
      </c>
      <c r="S172" s="14" t="s">
        <v>136</v>
      </c>
      <c r="T172" s="14" t="s">
        <v>138</v>
      </c>
      <c r="U172" s="14" t="s">
        <v>139</v>
      </c>
      <c r="V172" s="14" t="s">
        <v>1171</v>
      </c>
      <c r="X172" s="14">
        <v>0</v>
      </c>
      <c r="Z172" s="14">
        <v>0</v>
      </c>
      <c r="AA172" s="14">
        <v>2567</v>
      </c>
      <c r="AB172" s="14">
        <v>2583</v>
      </c>
      <c r="AD172" s="14">
        <v>0</v>
      </c>
      <c r="AF172" s="14">
        <v>0</v>
      </c>
      <c r="AG172" s="14">
        <v>6403</v>
      </c>
      <c r="AH172" s="14">
        <v>6533</v>
      </c>
      <c r="AJ172" s="14">
        <v>0</v>
      </c>
      <c r="AL172" s="14">
        <v>0</v>
      </c>
      <c r="AM172" s="14">
        <v>9759</v>
      </c>
      <c r="AN172" s="14">
        <v>9899</v>
      </c>
      <c r="AP172" s="14">
        <v>0</v>
      </c>
      <c r="AR172" s="14">
        <v>0</v>
      </c>
      <c r="AS172" s="14">
        <v>13577</v>
      </c>
      <c r="AT172" s="14">
        <v>13731</v>
      </c>
      <c r="AU172" s="14" t="s">
        <v>1231</v>
      </c>
    </row>
    <row r="173" spans="1:47">
      <c r="A173" s="14" t="s">
        <v>1162</v>
      </c>
      <c r="B173" s="14" t="s">
        <v>1233</v>
      </c>
      <c r="C173" s="14" t="s">
        <v>1164</v>
      </c>
      <c r="D173" s="14" t="s">
        <v>1165</v>
      </c>
      <c r="F173" s="14" t="s">
        <v>1228</v>
      </c>
      <c r="I173" s="14" t="s">
        <v>1234</v>
      </c>
      <c r="K173" s="14" t="s">
        <v>1235</v>
      </c>
      <c r="L173" s="14" t="s">
        <v>132</v>
      </c>
      <c r="M173" s="14" t="s">
        <v>1236</v>
      </c>
      <c r="N173" s="14">
        <v>1</v>
      </c>
      <c r="O173" s="14" t="s">
        <v>565</v>
      </c>
      <c r="P173" s="14">
        <v>1</v>
      </c>
      <c r="Q173" s="14">
        <v>0.9</v>
      </c>
      <c r="R173" s="14" t="s">
        <v>246</v>
      </c>
      <c r="S173" s="14" t="s">
        <v>136</v>
      </c>
      <c r="T173" s="14" t="s">
        <v>138</v>
      </c>
      <c r="U173" s="14" t="s">
        <v>139</v>
      </c>
      <c r="V173" s="14" t="s">
        <v>1171</v>
      </c>
      <c r="X173" s="14">
        <v>0</v>
      </c>
      <c r="Z173" s="14">
        <v>0</v>
      </c>
      <c r="AA173" s="14">
        <v>11790</v>
      </c>
      <c r="AB173" s="14">
        <v>44460</v>
      </c>
      <c r="AD173" s="14">
        <v>0</v>
      </c>
      <c r="AF173" s="14">
        <v>0</v>
      </c>
      <c r="AG173" s="14">
        <v>390</v>
      </c>
      <c r="AH173" s="14">
        <v>44460</v>
      </c>
      <c r="AJ173" s="14">
        <v>0</v>
      </c>
      <c r="AL173" s="14">
        <v>0</v>
      </c>
      <c r="AM173" s="14">
        <v>12253</v>
      </c>
      <c r="AN173" s="14">
        <v>44460</v>
      </c>
      <c r="AP173" s="14">
        <v>0</v>
      </c>
      <c r="AR173" s="14">
        <v>0</v>
      </c>
      <c r="AS173" s="14">
        <v>12305</v>
      </c>
      <c r="AT173" s="14">
        <v>44460</v>
      </c>
      <c r="AU173" s="14" t="s">
        <v>1235</v>
      </c>
    </row>
    <row r="174" spans="1:47">
      <c r="A174" s="14" t="s">
        <v>1237</v>
      </c>
      <c r="B174" s="14" t="s">
        <v>1238</v>
      </c>
      <c r="C174" s="14" t="s">
        <v>1239</v>
      </c>
      <c r="F174" s="14" t="s">
        <v>1240</v>
      </c>
      <c r="I174" s="14" t="s">
        <v>1241</v>
      </c>
      <c r="K174" s="14" t="s">
        <v>1242</v>
      </c>
      <c r="L174" s="14" t="s">
        <v>199</v>
      </c>
      <c r="M174" s="14" t="s">
        <v>1243</v>
      </c>
      <c r="N174" s="14">
        <v>1</v>
      </c>
      <c r="O174" s="14" t="s">
        <v>565</v>
      </c>
      <c r="P174" s="14">
        <v>1</v>
      </c>
      <c r="Q174" s="14">
        <v>0.9</v>
      </c>
      <c r="R174" s="14" t="s">
        <v>246</v>
      </c>
      <c r="S174" s="14" t="s">
        <v>136</v>
      </c>
      <c r="T174" s="14" t="s">
        <v>138</v>
      </c>
      <c r="U174" s="14" t="s">
        <v>139</v>
      </c>
      <c r="V174" s="14" t="s">
        <v>1171</v>
      </c>
      <c r="X174" s="14">
        <v>0</v>
      </c>
      <c r="Z174" s="14">
        <v>0</v>
      </c>
      <c r="AA174" s="14">
        <v>1</v>
      </c>
      <c r="AB174" s="14">
        <v>1</v>
      </c>
      <c r="AD174" s="14">
        <v>0</v>
      </c>
      <c r="AF174" s="14">
        <v>0</v>
      </c>
      <c r="AG174" s="14">
        <v>1</v>
      </c>
      <c r="AH174" s="14">
        <v>1</v>
      </c>
      <c r="AJ174" s="14">
        <v>0</v>
      </c>
      <c r="AL174" s="14">
        <v>0</v>
      </c>
      <c r="AM174" s="14">
        <v>1</v>
      </c>
      <c r="AN174" s="14">
        <v>1</v>
      </c>
      <c r="AP174" s="14">
        <v>0</v>
      </c>
      <c r="AR174" s="14">
        <v>0</v>
      </c>
      <c r="AS174" s="14">
        <v>1</v>
      </c>
      <c r="AT174" s="14">
        <v>1</v>
      </c>
      <c r="AU174" s="14" t="s">
        <v>1242</v>
      </c>
    </row>
    <row r="175" spans="1:47">
      <c r="A175" s="14" t="s">
        <v>1237</v>
      </c>
      <c r="B175" s="14" t="s">
        <v>1244</v>
      </c>
      <c r="C175" s="14" t="s">
        <v>1239</v>
      </c>
      <c r="F175" s="14" t="s">
        <v>1245</v>
      </c>
      <c r="I175" s="14" t="s">
        <v>1246</v>
      </c>
      <c r="K175" s="14" t="s">
        <v>1247</v>
      </c>
      <c r="L175" s="14" t="s">
        <v>199</v>
      </c>
      <c r="M175" s="14" t="s">
        <v>1248</v>
      </c>
      <c r="N175" s="14">
        <v>1</v>
      </c>
      <c r="O175" s="14" t="s">
        <v>565</v>
      </c>
      <c r="P175" s="14">
        <v>1</v>
      </c>
      <c r="Q175" s="14">
        <v>0.9</v>
      </c>
      <c r="R175" s="14" t="s">
        <v>246</v>
      </c>
      <c r="S175" s="14" t="s">
        <v>136</v>
      </c>
      <c r="T175" s="14" t="s">
        <v>138</v>
      </c>
      <c r="U175" s="14" t="s">
        <v>139</v>
      </c>
      <c r="V175" s="14" t="s">
        <v>1171</v>
      </c>
      <c r="X175" s="14">
        <v>0</v>
      </c>
      <c r="Z175" s="14">
        <v>0</v>
      </c>
      <c r="AA175" s="14">
        <v>1</v>
      </c>
      <c r="AB175" s="14">
        <v>1</v>
      </c>
      <c r="AD175" s="14">
        <v>0</v>
      </c>
      <c r="AF175" s="14">
        <v>0</v>
      </c>
      <c r="AG175" s="14">
        <v>1</v>
      </c>
      <c r="AH175" s="14">
        <v>1</v>
      </c>
      <c r="AJ175" s="14">
        <v>0</v>
      </c>
      <c r="AL175" s="14">
        <v>0</v>
      </c>
      <c r="AM175" s="14">
        <v>1</v>
      </c>
      <c r="AN175" s="14">
        <v>1</v>
      </c>
      <c r="AP175" s="14">
        <v>0</v>
      </c>
      <c r="AR175" s="14">
        <v>0</v>
      </c>
      <c r="AS175" s="14">
        <v>1</v>
      </c>
      <c r="AT175" s="14">
        <v>1</v>
      </c>
      <c r="AU175" s="14" t="s">
        <v>1247</v>
      </c>
    </row>
    <row r="176" spans="1:47">
      <c r="A176" s="14" t="s">
        <v>1249</v>
      </c>
      <c r="B176" s="14" t="s">
        <v>1250</v>
      </c>
      <c r="C176" s="14" t="s">
        <v>1251</v>
      </c>
      <c r="D176" s="14" t="s">
        <v>1252</v>
      </c>
      <c r="F176" s="14" t="s">
        <v>1253</v>
      </c>
      <c r="I176" s="14" t="s">
        <v>1254</v>
      </c>
      <c r="J176" s="14" t="s">
        <v>1255</v>
      </c>
      <c r="K176" s="14" t="s">
        <v>1256</v>
      </c>
      <c r="L176" s="14" t="s">
        <v>132</v>
      </c>
      <c r="M176" s="14" t="s">
        <v>1257</v>
      </c>
      <c r="N176" s="14">
        <v>2</v>
      </c>
      <c r="O176" s="14" t="s">
        <v>134</v>
      </c>
      <c r="P176" s="14">
        <v>0.96</v>
      </c>
      <c r="Q176" s="14">
        <v>0.9</v>
      </c>
      <c r="R176" s="14" t="s">
        <v>246</v>
      </c>
      <c r="S176" s="14" t="s">
        <v>136</v>
      </c>
      <c r="T176" s="14" t="s">
        <v>138</v>
      </c>
      <c r="U176" s="14" t="s">
        <v>139</v>
      </c>
      <c r="V176" s="14" t="s">
        <v>1171</v>
      </c>
      <c r="X176" s="14">
        <v>0</v>
      </c>
      <c r="Z176" s="14">
        <v>0</v>
      </c>
      <c r="AA176" s="14">
        <v>100</v>
      </c>
      <c r="AB176" s="14">
        <v>96</v>
      </c>
      <c r="AD176" s="14">
        <v>0</v>
      </c>
      <c r="AF176" s="14">
        <v>0</v>
      </c>
      <c r="AG176" s="14">
        <v>26</v>
      </c>
      <c r="AH176" s="14">
        <v>26</v>
      </c>
      <c r="AJ176" s="14">
        <v>0</v>
      </c>
      <c r="AL176" s="14">
        <v>0</v>
      </c>
      <c r="AM176" s="14">
        <v>20</v>
      </c>
      <c r="AN176" s="14">
        <v>20</v>
      </c>
      <c r="AP176" s="14">
        <v>0</v>
      </c>
      <c r="AR176" s="14">
        <v>0</v>
      </c>
      <c r="AS176" s="14">
        <v>26</v>
      </c>
      <c r="AT176" s="14">
        <v>26</v>
      </c>
      <c r="AU176" s="14" t="s">
        <v>1256</v>
      </c>
    </row>
    <row r="177" spans="1:47">
      <c r="A177" s="14" t="s">
        <v>795</v>
      </c>
      <c r="B177" s="14" t="s">
        <v>1258</v>
      </c>
      <c r="C177" s="14" t="s">
        <v>797</v>
      </c>
      <c r="D177" s="14" t="s">
        <v>798</v>
      </c>
      <c r="F177" s="14" t="s">
        <v>1259</v>
      </c>
      <c r="I177" s="14" t="s">
        <v>1260</v>
      </c>
      <c r="K177" s="14" t="s">
        <v>1261</v>
      </c>
      <c r="L177" s="14" t="s">
        <v>132</v>
      </c>
      <c r="M177" s="14" t="s">
        <v>1262</v>
      </c>
      <c r="N177" s="14">
        <v>2</v>
      </c>
      <c r="O177" s="14" t="s">
        <v>201</v>
      </c>
      <c r="P177" s="14">
        <v>1</v>
      </c>
      <c r="Q177" s="14">
        <v>0.9</v>
      </c>
      <c r="R177" s="14" t="s">
        <v>246</v>
      </c>
      <c r="S177" s="14" t="s">
        <v>136</v>
      </c>
      <c r="T177" s="14" t="s">
        <v>138</v>
      </c>
      <c r="U177" s="14" t="s">
        <v>139</v>
      </c>
      <c r="V177" s="14" t="s">
        <v>1171</v>
      </c>
      <c r="X177" s="14">
        <v>0</v>
      </c>
      <c r="Z177" s="14">
        <v>0</v>
      </c>
      <c r="AA177" s="14">
        <v>16</v>
      </c>
      <c r="AB177" s="14">
        <v>16</v>
      </c>
      <c r="AD177" s="14">
        <v>0</v>
      </c>
      <c r="AF177" s="14">
        <v>0</v>
      </c>
      <c r="AG177" s="14">
        <v>26</v>
      </c>
      <c r="AH177" s="14">
        <v>26</v>
      </c>
      <c r="AJ177" s="14">
        <v>0</v>
      </c>
      <c r="AL177" s="14">
        <v>0</v>
      </c>
      <c r="AM177" s="14">
        <v>20</v>
      </c>
      <c r="AN177" s="14">
        <v>62</v>
      </c>
      <c r="AP177" s="14">
        <v>0</v>
      </c>
      <c r="AR177" s="14">
        <v>0</v>
      </c>
      <c r="AS177" s="14">
        <v>26</v>
      </c>
      <c r="AT177" s="14">
        <v>26</v>
      </c>
      <c r="AU177" s="14" t="s">
        <v>1261</v>
      </c>
    </row>
    <row r="178" spans="1:47">
      <c r="A178" s="14" t="s">
        <v>1263</v>
      </c>
      <c r="B178" s="14" t="s">
        <v>1264</v>
      </c>
      <c r="C178" s="14" t="s">
        <v>1265</v>
      </c>
      <c r="D178" s="14" t="s">
        <v>1266</v>
      </c>
      <c r="E178" s="14" t="s">
        <v>1267</v>
      </c>
      <c r="F178" s="14" t="s">
        <v>1268</v>
      </c>
      <c r="I178" s="14" t="s">
        <v>1269</v>
      </c>
      <c r="J178" s="14" t="s">
        <v>1270</v>
      </c>
      <c r="K178" s="14" t="s">
        <v>1271</v>
      </c>
      <c r="L178" s="14" t="s">
        <v>286</v>
      </c>
      <c r="M178" s="14" t="s">
        <v>1272</v>
      </c>
      <c r="N178" s="14">
        <v>2</v>
      </c>
      <c r="O178" s="14" t="s">
        <v>134</v>
      </c>
      <c r="P178" s="14">
        <v>0.95</v>
      </c>
      <c r="Q178" s="14" t="s">
        <v>258</v>
      </c>
      <c r="R178" s="14" t="s">
        <v>202</v>
      </c>
      <c r="S178" s="14" t="s">
        <v>259</v>
      </c>
      <c r="T178" s="14" t="s">
        <v>260</v>
      </c>
      <c r="U178" s="14" t="s">
        <v>261</v>
      </c>
      <c r="V178" s="14" t="s">
        <v>1273</v>
      </c>
      <c r="X178" s="14">
        <v>0</v>
      </c>
      <c r="Z178" s="14">
        <v>0</v>
      </c>
      <c r="AA178" s="14">
        <v>74902983805</v>
      </c>
      <c r="AB178" s="14">
        <v>194523112248</v>
      </c>
      <c r="AD178" s="14">
        <v>0</v>
      </c>
      <c r="AF178" s="14">
        <v>0</v>
      </c>
      <c r="AG178" s="14">
        <v>103769296692</v>
      </c>
      <c r="AH178" s="14">
        <v>194523112248</v>
      </c>
      <c r="AJ178" s="14">
        <v>0</v>
      </c>
      <c r="AL178" s="14">
        <v>0</v>
      </c>
      <c r="AP178" s="14">
        <v>0</v>
      </c>
      <c r="AR178" s="14">
        <v>0</v>
      </c>
      <c r="AS178" s="14">
        <v>166363957634</v>
      </c>
      <c r="AT178" s="14">
        <v>194523112248</v>
      </c>
      <c r="AU178" s="14" t="s">
        <v>1271</v>
      </c>
    </row>
    <row r="179" spans="1:47">
      <c r="A179" s="14" t="s">
        <v>1263</v>
      </c>
      <c r="B179" s="14" t="s">
        <v>1274</v>
      </c>
      <c r="C179" s="14" t="s">
        <v>1265</v>
      </c>
      <c r="D179" s="14" t="s">
        <v>1266</v>
      </c>
      <c r="E179" s="14" t="s">
        <v>1267</v>
      </c>
      <c r="F179" s="14" t="s">
        <v>1268</v>
      </c>
      <c r="I179" s="14" t="s">
        <v>1275</v>
      </c>
      <c r="J179" s="14" t="s">
        <v>1270</v>
      </c>
      <c r="K179" s="14" t="s">
        <v>1271</v>
      </c>
      <c r="L179" s="14" t="s">
        <v>286</v>
      </c>
      <c r="M179" s="14" t="s">
        <v>1276</v>
      </c>
      <c r="N179" s="14">
        <v>2</v>
      </c>
      <c r="O179" s="14" t="s">
        <v>134</v>
      </c>
      <c r="P179" s="14">
        <v>0.85</v>
      </c>
      <c r="Q179" s="14" t="s">
        <v>258</v>
      </c>
      <c r="R179" s="14" t="s">
        <v>246</v>
      </c>
      <c r="S179" s="14" t="s">
        <v>259</v>
      </c>
      <c r="T179" s="14" t="s">
        <v>260</v>
      </c>
      <c r="U179" s="14" t="s">
        <v>261</v>
      </c>
      <c r="V179" s="14" t="s">
        <v>1273</v>
      </c>
      <c r="X179" s="14">
        <v>0</v>
      </c>
      <c r="AA179" s="14">
        <v>2536936035166</v>
      </c>
      <c r="AB179" s="14">
        <v>194523112248</v>
      </c>
      <c r="AD179" s="14">
        <v>0</v>
      </c>
      <c r="AF179" s="14">
        <v>0</v>
      </c>
      <c r="AG179" s="14">
        <v>65138309842.010002</v>
      </c>
      <c r="AH179" s="14">
        <v>194523112248</v>
      </c>
      <c r="AJ179" s="14">
        <v>0</v>
      </c>
      <c r="AL179" s="14">
        <v>0</v>
      </c>
      <c r="AM179" s="14">
        <v>107567134232</v>
      </c>
      <c r="AN179" s="14">
        <v>194523112248</v>
      </c>
      <c r="AP179" s="14">
        <v>0</v>
      </c>
      <c r="AR179" s="14">
        <v>0</v>
      </c>
      <c r="AS179" s="14">
        <v>163691299205</v>
      </c>
      <c r="AT179" s="14">
        <v>194523112248</v>
      </c>
      <c r="AU179" s="14" t="s">
        <v>1271</v>
      </c>
    </row>
    <row r="180" spans="1:47">
      <c r="A180" s="14" t="s">
        <v>1263</v>
      </c>
      <c r="B180" s="14" t="s">
        <v>1277</v>
      </c>
      <c r="C180" s="14" t="s">
        <v>1265</v>
      </c>
      <c r="D180" s="14" t="s">
        <v>1266</v>
      </c>
      <c r="E180" s="14" t="s">
        <v>1267</v>
      </c>
      <c r="F180" s="14" t="s">
        <v>1268</v>
      </c>
      <c r="I180" s="14" t="s">
        <v>1278</v>
      </c>
      <c r="J180" s="14" t="s">
        <v>1279</v>
      </c>
      <c r="K180" s="14" t="s">
        <v>1280</v>
      </c>
      <c r="L180" s="14" t="s">
        <v>286</v>
      </c>
      <c r="M180" s="14" t="s">
        <v>1281</v>
      </c>
      <c r="N180" s="14">
        <v>1</v>
      </c>
      <c r="O180" s="14" t="s">
        <v>134</v>
      </c>
      <c r="P180" s="14">
        <v>0.94</v>
      </c>
      <c r="Q180" s="14" t="s">
        <v>258</v>
      </c>
      <c r="R180" s="14" t="s">
        <v>202</v>
      </c>
      <c r="S180" s="14" t="s">
        <v>259</v>
      </c>
      <c r="T180" s="14" t="s">
        <v>260</v>
      </c>
      <c r="U180" s="14" t="s">
        <v>261</v>
      </c>
      <c r="V180" s="14" t="s">
        <v>1273</v>
      </c>
      <c r="X180" s="14">
        <v>0</v>
      </c>
      <c r="Z180" s="14">
        <v>0</v>
      </c>
      <c r="AA180" s="14">
        <v>35477294423</v>
      </c>
      <c r="AB180" s="14">
        <v>131532344000</v>
      </c>
      <c r="AD180" s="14">
        <v>0</v>
      </c>
      <c r="AF180" s="14">
        <v>0</v>
      </c>
      <c r="AG180" s="14">
        <v>54793901573.050003</v>
      </c>
      <c r="AH180" s="14">
        <v>131532344000</v>
      </c>
      <c r="AJ180" s="14">
        <v>0</v>
      </c>
      <c r="AL180" s="14">
        <v>0</v>
      </c>
      <c r="AP180" s="14">
        <v>0</v>
      </c>
      <c r="AR180" s="14">
        <v>0</v>
      </c>
      <c r="AS180" s="14">
        <v>105534511583</v>
      </c>
      <c r="AT180" s="14">
        <v>131532344000</v>
      </c>
      <c r="AU180" s="14" t="s">
        <v>1280</v>
      </c>
    </row>
    <row r="181" spans="1:47">
      <c r="A181" s="14" t="s">
        <v>1263</v>
      </c>
      <c r="B181" s="14" t="s">
        <v>1282</v>
      </c>
      <c r="C181" s="14" t="s">
        <v>1265</v>
      </c>
      <c r="D181" s="14" t="s">
        <v>1266</v>
      </c>
      <c r="E181" s="14" t="s">
        <v>1267</v>
      </c>
      <c r="F181" s="14" t="s">
        <v>1283</v>
      </c>
      <c r="I181" s="14" t="s">
        <v>1088</v>
      </c>
      <c r="J181" s="14" t="s">
        <v>1284</v>
      </c>
      <c r="K181" s="14" t="s">
        <v>1285</v>
      </c>
      <c r="L181" s="14" t="s">
        <v>199</v>
      </c>
      <c r="M181" s="14" t="s">
        <v>1286</v>
      </c>
      <c r="N181" s="14">
        <v>1</v>
      </c>
      <c r="O181" s="14" t="s">
        <v>134</v>
      </c>
      <c r="P181" s="14">
        <v>1</v>
      </c>
      <c r="Q181" s="14">
        <v>0.9</v>
      </c>
      <c r="R181" s="14" t="s">
        <v>246</v>
      </c>
      <c r="S181" s="14" t="s">
        <v>136</v>
      </c>
      <c r="T181" s="14" t="s">
        <v>138</v>
      </c>
      <c r="U181" s="14" t="s">
        <v>139</v>
      </c>
      <c r="V181" s="14" t="s">
        <v>1273</v>
      </c>
      <c r="X181" s="14">
        <v>0</v>
      </c>
      <c r="Z181" s="14">
        <v>0</v>
      </c>
      <c r="AA181" s="14">
        <v>6</v>
      </c>
      <c r="AB181" s="14">
        <v>6</v>
      </c>
      <c r="AD181" s="14">
        <v>0</v>
      </c>
      <c r="AF181" s="14">
        <v>0</v>
      </c>
      <c r="AG181" s="14">
        <v>3</v>
      </c>
      <c r="AH181" s="14">
        <v>3</v>
      </c>
      <c r="AJ181" s="14">
        <v>0</v>
      </c>
      <c r="AL181" s="14">
        <v>0</v>
      </c>
      <c r="AM181" s="14">
        <v>5</v>
      </c>
      <c r="AN181" s="14">
        <v>5</v>
      </c>
      <c r="AP181" s="14">
        <v>0</v>
      </c>
      <c r="AR181" s="14">
        <v>0</v>
      </c>
      <c r="AS181" s="14">
        <v>3</v>
      </c>
      <c r="AT181" s="14">
        <v>3</v>
      </c>
      <c r="AU181" s="14" t="s">
        <v>1285</v>
      </c>
    </row>
    <row r="182" spans="1:47">
      <c r="A182" s="14" t="s">
        <v>1263</v>
      </c>
      <c r="B182" s="14" t="s">
        <v>1287</v>
      </c>
      <c r="C182" s="14" t="s">
        <v>1265</v>
      </c>
      <c r="D182" s="14" t="s">
        <v>1266</v>
      </c>
      <c r="E182" s="14" t="s">
        <v>1267</v>
      </c>
      <c r="F182" s="14" t="s">
        <v>1288</v>
      </c>
      <c r="I182" s="14" t="s">
        <v>1289</v>
      </c>
      <c r="K182" s="14" t="s">
        <v>1290</v>
      </c>
      <c r="L182" s="14" t="s">
        <v>199</v>
      </c>
      <c r="M182" s="14" t="s">
        <v>1291</v>
      </c>
      <c r="N182" s="14">
        <v>1</v>
      </c>
      <c r="O182" s="14" t="s">
        <v>565</v>
      </c>
      <c r="P182" s="14">
        <v>1</v>
      </c>
      <c r="Q182" s="14">
        <v>0.9</v>
      </c>
      <c r="R182" s="14" t="s">
        <v>841</v>
      </c>
      <c r="S182" s="14" t="s">
        <v>136</v>
      </c>
      <c r="T182" s="14" t="s">
        <v>138</v>
      </c>
      <c r="U182" s="14" t="s">
        <v>139</v>
      </c>
      <c r="V182" s="14" t="s">
        <v>1273</v>
      </c>
      <c r="W182" s="14">
        <v>1</v>
      </c>
      <c r="X182" s="14">
        <v>1</v>
      </c>
      <c r="Y182" s="14">
        <v>1</v>
      </c>
      <c r="Z182" s="14">
        <v>1</v>
      </c>
      <c r="AA182" s="14">
        <v>1</v>
      </c>
      <c r="AB182" s="14">
        <v>1</v>
      </c>
      <c r="AC182" s="14">
        <v>1</v>
      </c>
      <c r="AD182" s="14">
        <v>1</v>
      </c>
      <c r="AE182" s="14">
        <v>1</v>
      </c>
      <c r="AF182" s="14">
        <v>1</v>
      </c>
      <c r="AG182" s="14">
        <v>1</v>
      </c>
      <c r="AH182" s="14">
        <v>1</v>
      </c>
      <c r="AI182" s="14">
        <v>1</v>
      </c>
      <c r="AJ182" s="14">
        <v>1</v>
      </c>
      <c r="AK182" s="14">
        <v>1</v>
      </c>
      <c r="AL182" s="14">
        <v>1</v>
      </c>
      <c r="AM182" s="14">
        <v>1</v>
      </c>
      <c r="AN182" s="14">
        <v>1</v>
      </c>
      <c r="AO182" s="14">
        <v>1</v>
      </c>
      <c r="AP182" s="14">
        <v>1</v>
      </c>
      <c r="AQ182" s="14">
        <v>1</v>
      </c>
      <c r="AR182" s="14">
        <v>1</v>
      </c>
      <c r="AS182" s="14">
        <v>1</v>
      </c>
      <c r="AT182" s="14">
        <v>1</v>
      </c>
      <c r="AU182" s="14" t="s">
        <v>1290</v>
      </c>
    </row>
    <row r="183" spans="1:47">
      <c r="A183" s="14" t="s">
        <v>1263</v>
      </c>
      <c r="B183" s="14" t="s">
        <v>1292</v>
      </c>
      <c r="C183" s="14" t="s">
        <v>1265</v>
      </c>
      <c r="D183" s="14" t="s">
        <v>1266</v>
      </c>
      <c r="E183" s="14" t="s">
        <v>1267</v>
      </c>
      <c r="F183" s="14" t="s">
        <v>1293</v>
      </c>
      <c r="I183" s="14" t="s">
        <v>1294</v>
      </c>
      <c r="K183" s="14" t="s">
        <v>1295</v>
      </c>
      <c r="L183" s="14" t="s">
        <v>199</v>
      </c>
      <c r="M183" s="14" t="s">
        <v>1296</v>
      </c>
      <c r="N183" s="14">
        <v>2</v>
      </c>
      <c r="O183" s="14" t="s">
        <v>565</v>
      </c>
      <c r="P183" s="14">
        <v>1</v>
      </c>
      <c r="Q183" s="14">
        <v>0.9</v>
      </c>
      <c r="R183" s="14" t="s">
        <v>135</v>
      </c>
      <c r="S183" s="14" t="s">
        <v>136</v>
      </c>
      <c r="T183" s="14" t="s">
        <v>138</v>
      </c>
      <c r="U183" s="14" t="s">
        <v>139</v>
      </c>
      <c r="V183" s="14" t="s">
        <v>1273</v>
      </c>
      <c r="X183" s="14">
        <v>0</v>
      </c>
      <c r="Z183" s="14">
        <v>0</v>
      </c>
      <c r="AB183" s="14">
        <v>0</v>
      </c>
      <c r="AD183" s="14">
        <v>0</v>
      </c>
      <c r="AF183" s="14">
        <v>0</v>
      </c>
      <c r="AG183" s="14">
        <v>1</v>
      </c>
      <c r="AH183" s="14">
        <v>1</v>
      </c>
      <c r="AJ183" s="14">
        <v>0</v>
      </c>
      <c r="AL183" s="14">
        <v>0</v>
      </c>
      <c r="AN183" s="14">
        <v>0</v>
      </c>
      <c r="AP183" s="14">
        <v>0</v>
      </c>
      <c r="AR183" s="14">
        <v>0</v>
      </c>
      <c r="AS183" s="14">
        <v>1</v>
      </c>
      <c r="AT183" s="14">
        <v>1</v>
      </c>
      <c r="AU183" s="14" t="s">
        <v>1295</v>
      </c>
    </row>
    <row r="184" spans="1:47">
      <c r="A184" s="14" t="s">
        <v>1297</v>
      </c>
      <c r="B184" s="14" t="s">
        <v>1298</v>
      </c>
      <c r="C184" s="14" t="s">
        <v>1299</v>
      </c>
      <c r="D184" s="14" t="s">
        <v>1300</v>
      </c>
      <c r="F184" s="14" t="s">
        <v>1301</v>
      </c>
      <c r="I184" s="14" t="s">
        <v>1302</v>
      </c>
      <c r="K184" s="14" t="s">
        <v>1303</v>
      </c>
      <c r="L184" s="14" t="s">
        <v>199</v>
      </c>
      <c r="M184" s="14" t="s">
        <v>1304</v>
      </c>
      <c r="N184" s="14">
        <v>1</v>
      </c>
      <c r="O184" s="14" t="s">
        <v>565</v>
      </c>
      <c r="P184" s="14">
        <v>1</v>
      </c>
      <c r="Q184" s="14">
        <v>0.9</v>
      </c>
      <c r="R184" s="14" t="s">
        <v>246</v>
      </c>
      <c r="S184" s="14" t="s">
        <v>136</v>
      </c>
      <c r="T184" s="14" t="s">
        <v>138</v>
      </c>
      <c r="U184" s="14" t="s">
        <v>139</v>
      </c>
      <c r="V184" s="14" t="s">
        <v>1273</v>
      </c>
      <c r="X184" s="14">
        <v>0</v>
      </c>
      <c r="Z184" s="14">
        <v>0</v>
      </c>
      <c r="AA184" s="14">
        <v>3</v>
      </c>
      <c r="AB184" s="14">
        <v>3</v>
      </c>
      <c r="AD184" s="14">
        <v>0</v>
      </c>
      <c r="AF184" s="14">
        <v>0</v>
      </c>
      <c r="AG184" s="14">
        <v>3</v>
      </c>
      <c r="AH184" s="14">
        <v>3</v>
      </c>
      <c r="AJ184" s="14">
        <v>0</v>
      </c>
      <c r="AL184" s="14">
        <v>0</v>
      </c>
      <c r="AM184" s="14">
        <v>3</v>
      </c>
      <c r="AN184" s="14">
        <v>3</v>
      </c>
      <c r="AP184" s="14">
        <v>0</v>
      </c>
      <c r="AR184" s="14">
        <v>0</v>
      </c>
      <c r="AS184" s="14">
        <v>3</v>
      </c>
      <c r="AT184" s="14">
        <v>3</v>
      </c>
      <c r="AU184" s="14" t="s">
        <v>1303</v>
      </c>
    </row>
    <row r="185" spans="1:47">
      <c r="A185" s="14" t="s">
        <v>1297</v>
      </c>
      <c r="B185" s="14" t="s">
        <v>1305</v>
      </c>
      <c r="C185" s="14" t="s">
        <v>1299</v>
      </c>
      <c r="D185" s="14" t="s">
        <v>1300</v>
      </c>
      <c r="F185" s="14" t="s">
        <v>1306</v>
      </c>
      <c r="I185" s="14" t="s">
        <v>1307</v>
      </c>
      <c r="K185" s="14" t="s">
        <v>1308</v>
      </c>
      <c r="L185" s="14" t="s">
        <v>199</v>
      </c>
      <c r="M185" s="14" t="s">
        <v>1309</v>
      </c>
      <c r="N185" s="14">
        <v>2</v>
      </c>
      <c r="O185" s="14" t="s">
        <v>565</v>
      </c>
      <c r="P185" s="14">
        <v>1</v>
      </c>
      <c r="Q185" s="14">
        <v>0.9</v>
      </c>
      <c r="R185" s="14" t="s">
        <v>246</v>
      </c>
      <c r="S185" s="14" t="s">
        <v>136</v>
      </c>
      <c r="T185" s="14" t="s">
        <v>138</v>
      </c>
      <c r="U185" s="14" t="s">
        <v>139</v>
      </c>
      <c r="V185" s="14" t="s">
        <v>1273</v>
      </c>
      <c r="X185" s="14">
        <v>0</v>
      </c>
      <c r="Z185" s="14">
        <v>0</v>
      </c>
      <c r="AA185" s="14">
        <v>3</v>
      </c>
      <c r="AB185" s="14">
        <v>3</v>
      </c>
      <c r="AD185" s="14">
        <v>0</v>
      </c>
      <c r="AF185" s="14">
        <v>0</v>
      </c>
      <c r="AG185" s="14">
        <v>3</v>
      </c>
      <c r="AH185" s="14">
        <v>3</v>
      </c>
      <c r="AJ185" s="14">
        <v>0</v>
      </c>
      <c r="AL185" s="14">
        <v>0</v>
      </c>
      <c r="AM185" s="14">
        <v>3</v>
      </c>
      <c r="AN185" s="14">
        <v>3</v>
      </c>
      <c r="AP185" s="14">
        <v>0</v>
      </c>
      <c r="AR185" s="14">
        <v>0</v>
      </c>
      <c r="AS185" s="14">
        <v>2</v>
      </c>
      <c r="AT185" s="14">
        <v>2</v>
      </c>
      <c r="AU185" s="14" t="s">
        <v>1308</v>
      </c>
    </row>
    <row r="186" spans="1:47">
      <c r="A186" s="14" t="s">
        <v>1310</v>
      </c>
      <c r="B186" s="14" t="s">
        <v>1311</v>
      </c>
      <c r="C186" s="14" t="s">
        <v>1312</v>
      </c>
      <c r="D186" s="14" t="s">
        <v>1313</v>
      </c>
      <c r="F186" s="14" t="s">
        <v>1314</v>
      </c>
      <c r="I186" s="14" t="s">
        <v>1315</v>
      </c>
      <c r="J186" s="14" t="s">
        <v>1316</v>
      </c>
      <c r="K186" s="14" t="s">
        <v>1317</v>
      </c>
      <c r="L186" s="14" t="s">
        <v>132</v>
      </c>
      <c r="M186" s="14" t="s">
        <v>1318</v>
      </c>
      <c r="N186" s="14">
        <v>2</v>
      </c>
      <c r="O186" s="14" t="s">
        <v>134</v>
      </c>
      <c r="P186" s="14">
        <v>1</v>
      </c>
      <c r="Q186" s="14">
        <v>0.9</v>
      </c>
      <c r="R186" s="14" t="s">
        <v>246</v>
      </c>
      <c r="S186" s="14" t="s">
        <v>136</v>
      </c>
      <c r="T186" s="14" t="s">
        <v>138</v>
      </c>
      <c r="U186" s="14" t="s">
        <v>139</v>
      </c>
      <c r="V186" s="14" t="s">
        <v>1273</v>
      </c>
      <c r="X186" s="14">
        <v>0</v>
      </c>
      <c r="Z186" s="14">
        <v>0</v>
      </c>
      <c r="AA186" s="14">
        <v>1</v>
      </c>
      <c r="AB186" s="14">
        <v>1</v>
      </c>
      <c r="AD186" s="14">
        <v>0</v>
      </c>
      <c r="AF186" s="14">
        <v>0</v>
      </c>
      <c r="AG186" s="14">
        <v>2</v>
      </c>
      <c r="AH186" s="14">
        <v>2</v>
      </c>
      <c r="AJ186" s="14">
        <v>0</v>
      </c>
      <c r="AL186" s="14">
        <v>0</v>
      </c>
      <c r="AM186" s="14">
        <v>2</v>
      </c>
      <c r="AN186" s="14">
        <v>2</v>
      </c>
      <c r="AP186" s="14">
        <v>0</v>
      </c>
      <c r="AR186" s="14">
        <v>0</v>
      </c>
      <c r="AS186" s="14">
        <v>2</v>
      </c>
      <c r="AT186" s="14">
        <v>2</v>
      </c>
      <c r="AU186" s="14" t="s">
        <v>1317</v>
      </c>
    </row>
    <row r="187" spans="1:47">
      <c r="A187" s="14" t="s">
        <v>1319</v>
      </c>
      <c r="B187" s="14" t="s">
        <v>1320</v>
      </c>
      <c r="C187" s="14" t="s">
        <v>1321</v>
      </c>
      <c r="D187" s="14" t="s">
        <v>1322</v>
      </c>
      <c r="E187" s="14" t="s">
        <v>1323</v>
      </c>
      <c r="F187" s="14" t="s">
        <v>1324</v>
      </c>
      <c r="I187" s="14" t="s">
        <v>1325</v>
      </c>
      <c r="K187" s="14" t="s">
        <v>1326</v>
      </c>
      <c r="L187" s="14" t="s">
        <v>199</v>
      </c>
      <c r="M187" s="14" t="s">
        <v>1327</v>
      </c>
      <c r="N187" s="14">
        <v>1</v>
      </c>
      <c r="O187" s="14" t="s">
        <v>444</v>
      </c>
      <c r="P187" s="14">
        <v>1</v>
      </c>
      <c r="Q187" s="14">
        <v>0.9</v>
      </c>
      <c r="R187" s="14" t="s">
        <v>841</v>
      </c>
      <c r="S187" s="14" t="s">
        <v>136</v>
      </c>
      <c r="T187" s="14" t="s">
        <v>138</v>
      </c>
      <c r="U187" s="14" t="s">
        <v>139</v>
      </c>
      <c r="V187" s="14" t="s">
        <v>1273</v>
      </c>
      <c r="W187" s="14">
        <v>1</v>
      </c>
      <c r="X187" s="14">
        <v>1</v>
      </c>
      <c r="Y187" s="14">
        <v>1</v>
      </c>
      <c r="Z187" s="14">
        <v>1</v>
      </c>
      <c r="AA187" s="14">
        <v>1</v>
      </c>
      <c r="AB187" s="14">
        <v>1</v>
      </c>
      <c r="AC187" s="14">
        <v>1</v>
      </c>
      <c r="AD187" s="14">
        <v>1</v>
      </c>
      <c r="AE187" s="14">
        <v>1</v>
      </c>
      <c r="AF187" s="14">
        <v>1</v>
      </c>
      <c r="AG187" s="14">
        <v>1</v>
      </c>
      <c r="AH187" s="14">
        <v>1</v>
      </c>
      <c r="AI187" s="14">
        <v>1</v>
      </c>
      <c r="AJ187" s="14">
        <v>1</v>
      </c>
      <c r="AK187" s="14">
        <v>1</v>
      </c>
      <c r="AL187" s="14">
        <v>1</v>
      </c>
      <c r="AM187" s="14">
        <v>1</v>
      </c>
      <c r="AN187" s="14">
        <v>1</v>
      </c>
      <c r="AO187" s="14">
        <v>1</v>
      </c>
      <c r="AP187" s="14">
        <v>1</v>
      </c>
      <c r="AQ187" s="14">
        <v>1</v>
      </c>
      <c r="AR187" s="14">
        <v>1</v>
      </c>
      <c r="AS187" s="14">
        <v>1</v>
      </c>
      <c r="AT187" s="14">
        <v>1</v>
      </c>
      <c r="AU187" s="14" t="s">
        <v>1326</v>
      </c>
    </row>
    <row r="188" spans="1:47">
      <c r="A188" s="14" t="s">
        <v>1263</v>
      </c>
      <c r="B188" s="14" t="s">
        <v>1328</v>
      </c>
      <c r="C188" s="14" t="s">
        <v>1265</v>
      </c>
      <c r="D188" s="14" t="s">
        <v>1266</v>
      </c>
      <c r="E188" s="14" t="s">
        <v>1267</v>
      </c>
      <c r="F188" s="14" t="s">
        <v>1329</v>
      </c>
      <c r="I188" s="14" t="s">
        <v>1330</v>
      </c>
      <c r="J188" s="14" t="s">
        <v>1331</v>
      </c>
      <c r="K188" s="14" t="s">
        <v>1332</v>
      </c>
      <c r="L188" s="14" t="s">
        <v>132</v>
      </c>
      <c r="M188" s="14" t="s">
        <v>1333</v>
      </c>
      <c r="N188" s="14">
        <v>1</v>
      </c>
      <c r="O188" s="14" t="s">
        <v>134</v>
      </c>
      <c r="P188" s="14">
        <v>1</v>
      </c>
      <c r="Q188" s="14">
        <v>0.9</v>
      </c>
      <c r="R188" s="14" t="s">
        <v>246</v>
      </c>
      <c r="S188" s="14" t="s">
        <v>136</v>
      </c>
      <c r="T188" s="14" t="s">
        <v>138</v>
      </c>
      <c r="U188" s="14" t="s">
        <v>139</v>
      </c>
      <c r="V188" s="14" t="s">
        <v>1273</v>
      </c>
      <c r="X188" s="14">
        <v>0</v>
      </c>
      <c r="Z188" s="14">
        <v>0</v>
      </c>
      <c r="AA188" s="14">
        <v>11</v>
      </c>
      <c r="AB188" s="14">
        <v>11</v>
      </c>
      <c r="AD188" s="14">
        <v>0</v>
      </c>
      <c r="AF188" s="14">
        <v>0</v>
      </c>
      <c r="AG188" s="14">
        <v>7</v>
      </c>
      <c r="AH188" s="14">
        <v>7</v>
      </c>
      <c r="AJ188" s="14">
        <v>0</v>
      </c>
      <c r="AL188" s="14">
        <v>0</v>
      </c>
      <c r="AM188" s="14">
        <v>4</v>
      </c>
      <c r="AN188" s="14">
        <v>4</v>
      </c>
      <c r="AP188" s="14">
        <v>0</v>
      </c>
      <c r="AR188" s="14">
        <v>0</v>
      </c>
      <c r="AS188" s="14">
        <v>5</v>
      </c>
      <c r="AT188" s="14">
        <v>5</v>
      </c>
      <c r="AU188" s="14" t="s">
        <v>1332</v>
      </c>
    </row>
    <row r="189" spans="1:47">
      <c r="A189" s="14" t="s">
        <v>1263</v>
      </c>
      <c r="B189" s="14" t="s">
        <v>1334</v>
      </c>
      <c r="C189" s="14" t="s">
        <v>1265</v>
      </c>
      <c r="D189" s="14" t="s">
        <v>1266</v>
      </c>
      <c r="E189" s="14" t="s">
        <v>1267</v>
      </c>
      <c r="F189" s="14" t="s">
        <v>1335</v>
      </c>
      <c r="I189" s="14" t="s">
        <v>1336</v>
      </c>
      <c r="J189" s="14" t="s">
        <v>1337</v>
      </c>
      <c r="K189" s="14" t="s">
        <v>1338</v>
      </c>
      <c r="L189" s="14" t="s">
        <v>132</v>
      </c>
      <c r="M189" s="14" t="s">
        <v>1339</v>
      </c>
      <c r="N189" s="14">
        <v>1</v>
      </c>
      <c r="O189" s="14" t="s">
        <v>134</v>
      </c>
      <c r="P189" s="14">
        <v>0.7</v>
      </c>
      <c r="Q189" s="14" t="s">
        <v>258</v>
      </c>
      <c r="R189" s="14" t="s">
        <v>135</v>
      </c>
      <c r="S189" s="14" t="s">
        <v>259</v>
      </c>
      <c r="T189" s="14" t="s">
        <v>260</v>
      </c>
      <c r="U189" s="14" t="s">
        <v>261</v>
      </c>
      <c r="V189" s="14" t="s">
        <v>1273</v>
      </c>
      <c r="X189" s="14">
        <v>0</v>
      </c>
      <c r="Z189" s="14">
        <v>0</v>
      </c>
      <c r="AB189" s="14">
        <v>0</v>
      </c>
      <c r="AD189" s="14">
        <v>0</v>
      </c>
      <c r="AF189" s="14">
        <v>0</v>
      </c>
      <c r="AH189" s="14">
        <v>0</v>
      </c>
      <c r="AI189" s="14">
        <v>46041997376</v>
      </c>
      <c r="AJ189" s="14">
        <v>51011266531</v>
      </c>
      <c r="AK189" s="14">
        <v>46703431138</v>
      </c>
      <c r="AL189" s="14">
        <v>5106840456</v>
      </c>
      <c r="AN189" s="14">
        <v>0</v>
      </c>
      <c r="AP189" s="14">
        <v>0</v>
      </c>
      <c r="AR189" s="14">
        <v>0</v>
      </c>
      <c r="AT189" s="14">
        <v>0</v>
      </c>
      <c r="AU189" s="14" t="s">
        <v>1338</v>
      </c>
    </row>
    <row r="190" spans="1:47">
      <c r="A190" s="14" t="s">
        <v>301</v>
      </c>
      <c r="B190" s="14" t="s">
        <v>1340</v>
      </c>
      <c r="C190" s="14" t="s">
        <v>303</v>
      </c>
      <c r="D190" s="14" t="s">
        <v>304</v>
      </c>
      <c r="F190" s="14" t="s">
        <v>1341</v>
      </c>
      <c r="I190" s="14" t="s">
        <v>1342</v>
      </c>
      <c r="J190" s="14" t="s">
        <v>1343</v>
      </c>
      <c r="K190" s="14" t="s">
        <v>1344</v>
      </c>
      <c r="L190" s="14" t="s">
        <v>132</v>
      </c>
      <c r="M190" s="14" t="s">
        <v>1345</v>
      </c>
      <c r="N190" s="14">
        <v>2</v>
      </c>
      <c r="O190" s="14" t="s">
        <v>134</v>
      </c>
      <c r="P190" s="14">
        <v>1</v>
      </c>
      <c r="Q190" s="14">
        <v>0.9</v>
      </c>
      <c r="R190" s="14" t="s">
        <v>202</v>
      </c>
      <c r="S190" s="14" t="s">
        <v>136</v>
      </c>
      <c r="T190" s="14" t="s">
        <v>138</v>
      </c>
      <c r="U190" s="14" t="s">
        <v>139</v>
      </c>
      <c r="V190" s="14" t="s">
        <v>1346</v>
      </c>
      <c r="AC190" s="14">
        <v>812</v>
      </c>
      <c r="AD190" s="14">
        <v>812</v>
      </c>
      <c r="AS190" s="14">
        <v>156</v>
      </c>
      <c r="AT190" s="14">
        <v>156</v>
      </c>
      <c r="AU190" s="14" t="s">
        <v>1344</v>
      </c>
    </row>
    <row r="191" spans="1:47">
      <c r="A191" s="14" t="s">
        <v>127</v>
      </c>
      <c r="B191" s="14" t="s">
        <v>1347</v>
      </c>
      <c r="C191" s="14" t="s">
        <v>142</v>
      </c>
      <c r="D191" s="14" t="s">
        <v>143</v>
      </c>
      <c r="F191" s="14" t="s">
        <v>1348</v>
      </c>
      <c r="I191" s="14" t="s">
        <v>1349</v>
      </c>
      <c r="K191" s="14" t="s">
        <v>1350</v>
      </c>
      <c r="L191" s="14" t="s">
        <v>199</v>
      </c>
      <c r="M191" s="14" t="s">
        <v>1351</v>
      </c>
      <c r="N191" s="14">
        <v>2</v>
      </c>
      <c r="O191" s="14" t="s">
        <v>201</v>
      </c>
      <c r="P191" s="14">
        <v>1</v>
      </c>
      <c r="Q191" s="14">
        <v>0.9</v>
      </c>
      <c r="R191" s="14" t="s">
        <v>841</v>
      </c>
      <c r="S191" s="14" t="s">
        <v>136</v>
      </c>
      <c r="T191" s="14" t="s">
        <v>138</v>
      </c>
      <c r="U191" s="14" t="s">
        <v>139</v>
      </c>
      <c r="V191" s="14" t="s">
        <v>137</v>
      </c>
      <c r="AA191" s="14">
        <v>2</v>
      </c>
      <c r="AB191" s="14">
        <v>2</v>
      </c>
      <c r="AC191" s="14">
        <v>1</v>
      </c>
      <c r="AD191" s="14">
        <v>1</v>
      </c>
      <c r="AE191" s="14">
        <v>1</v>
      </c>
      <c r="AF191" s="14">
        <v>1</v>
      </c>
      <c r="AI191" s="14">
        <v>1</v>
      </c>
      <c r="AJ191" s="14">
        <v>1</v>
      </c>
      <c r="AK191" s="14">
        <v>1</v>
      </c>
      <c r="AL191" s="14">
        <v>1</v>
      </c>
      <c r="AM191" s="14">
        <v>1</v>
      </c>
      <c r="AN191" s="14">
        <v>1</v>
      </c>
      <c r="AO191" s="14">
        <v>1</v>
      </c>
      <c r="AP191" s="14">
        <v>1</v>
      </c>
      <c r="AU191" s="14" t="s">
        <v>1350</v>
      </c>
    </row>
    <row r="192" spans="1:47">
      <c r="A192" s="14" t="s">
        <v>127</v>
      </c>
      <c r="B192" s="14" t="s">
        <v>128</v>
      </c>
      <c r="C192" s="14" t="s">
        <v>142</v>
      </c>
      <c r="D192" s="14" t="s">
        <v>143</v>
      </c>
      <c r="F192" s="14" t="s">
        <v>144</v>
      </c>
      <c r="I192" s="14" t="s">
        <v>129</v>
      </c>
      <c r="J192" s="14" t="s">
        <v>131</v>
      </c>
      <c r="K192" s="14" t="s">
        <v>130</v>
      </c>
      <c r="L192" s="14" t="s">
        <v>132</v>
      </c>
      <c r="M192" s="14" t="s">
        <v>133</v>
      </c>
      <c r="N192" s="14">
        <v>1</v>
      </c>
      <c r="O192" s="14" t="s">
        <v>134</v>
      </c>
      <c r="P192" s="14">
        <v>0.93</v>
      </c>
      <c r="Q192" s="14">
        <v>0.9</v>
      </c>
      <c r="R192" s="14" t="s">
        <v>135</v>
      </c>
      <c r="S192" s="14" t="s">
        <v>136</v>
      </c>
      <c r="T192" s="14" t="s">
        <v>138</v>
      </c>
      <c r="U192" s="14" t="s">
        <v>139</v>
      </c>
      <c r="V192" s="14" t="s">
        <v>137</v>
      </c>
      <c r="AG192" s="14">
        <v>191</v>
      </c>
      <c r="AH192" s="14">
        <v>191</v>
      </c>
      <c r="AS192" s="14">
        <v>219</v>
      </c>
      <c r="AT192" s="14">
        <v>219</v>
      </c>
      <c r="AU192" s="14" t="s">
        <v>130</v>
      </c>
    </row>
    <row r="193" spans="1:47">
      <c r="A193" s="14" t="s">
        <v>127</v>
      </c>
      <c r="B193" s="14" t="s">
        <v>1352</v>
      </c>
      <c r="C193" s="14" t="s">
        <v>142</v>
      </c>
      <c r="D193" s="14" t="s">
        <v>143</v>
      </c>
      <c r="F193" s="14" t="s">
        <v>1353</v>
      </c>
      <c r="I193" s="14" t="s">
        <v>1354</v>
      </c>
      <c r="K193" s="14" t="s">
        <v>1355</v>
      </c>
      <c r="L193" s="14" t="s">
        <v>199</v>
      </c>
      <c r="M193" s="14" t="s">
        <v>1356</v>
      </c>
      <c r="N193" s="14">
        <v>1</v>
      </c>
      <c r="O193" s="14" t="s">
        <v>201</v>
      </c>
      <c r="P193" s="14">
        <v>1</v>
      </c>
      <c r="Q193" s="14">
        <v>0.9</v>
      </c>
      <c r="R193" s="14" t="s">
        <v>135</v>
      </c>
      <c r="S193" s="14" t="s">
        <v>136</v>
      </c>
      <c r="T193" s="14" t="s">
        <v>138</v>
      </c>
      <c r="U193" s="14" t="s">
        <v>139</v>
      </c>
      <c r="V193" s="14" t="s">
        <v>137</v>
      </c>
      <c r="AE193" s="14">
        <v>1</v>
      </c>
      <c r="AF193" s="14">
        <v>1</v>
      </c>
      <c r="AM193" s="14">
        <v>1</v>
      </c>
      <c r="AN193" s="14">
        <v>1</v>
      </c>
      <c r="AU193" s="14" t="s">
        <v>1355</v>
      </c>
    </row>
    <row r="194" spans="1:47">
      <c r="A194" s="14" t="s">
        <v>127</v>
      </c>
      <c r="B194" s="14" t="s">
        <v>1357</v>
      </c>
      <c r="C194" s="14" t="s">
        <v>142</v>
      </c>
      <c r="D194" s="14" t="s">
        <v>143</v>
      </c>
      <c r="F194" s="14" t="s">
        <v>1358</v>
      </c>
      <c r="I194" s="14" t="s">
        <v>1359</v>
      </c>
      <c r="K194" s="14" t="s">
        <v>1360</v>
      </c>
      <c r="L194" s="14" t="s">
        <v>199</v>
      </c>
      <c r="M194" s="14" t="s">
        <v>1361</v>
      </c>
      <c r="N194" s="14">
        <v>1</v>
      </c>
      <c r="O194" s="14" t="s">
        <v>201</v>
      </c>
      <c r="P194" s="14">
        <v>1</v>
      </c>
      <c r="Q194" s="14">
        <v>0.9</v>
      </c>
      <c r="R194" s="14" t="s">
        <v>135</v>
      </c>
      <c r="S194" s="14" t="s">
        <v>136</v>
      </c>
      <c r="T194" s="14" t="s">
        <v>138</v>
      </c>
      <c r="U194" s="14" t="s">
        <v>139</v>
      </c>
      <c r="V194" s="14" t="s">
        <v>137</v>
      </c>
      <c r="AA194" s="14">
        <v>1</v>
      </c>
      <c r="AB194" s="14">
        <v>1</v>
      </c>
      <c r="AM194" s="14">
        <v>1</v>
      </c>
      <c r="AN194" s="14">
        <v>1</v>
      </c>
      <c r="AU194" s="14" t="s">
        <v>1360</v>
      </c>
    </row>
    <row r="195" spans="1:47">
      <c r="A195" s="14" t="s">
        <v>1362</v>
      </c>
      <c r="B195" s="14" t="s">
        <v>1363</v>
      </c>
      <c r="C195" s="14" t="s">
        <v>1364</v>
      </c>
      <c r="D195" s="14" t="s">
        <v>1365</v>
      </c>
      <c r="E195" s="14" t="s">
        <v>1366</v>
      </c>
      <c r="F195" s="14" t="s">
        <v>1367</v>
      </c>
      <c r="I195" s="14" t="s">
        <v>1368</v>
      </c>
      <c r="K195" s="14" t="s">
        <v>1369</v>
      </c>
      <c r="L195" s="14" t="s">
        <v>199</v>
      </c>
      <c r="M195" s="14" t="s">
        <v>1370</v>
      </c>
      <c r="N195" s="14">
        <v>2</v>
      </c>
      <c r="O195" s="14" t="s">
        <v>1371</v>
      </c>
      <c r="P195" s="14">
        <v>1</v>
      </c>
      <c r="Q195" s="14">
        <v>0.9</v>
      </c>
      <c r="R195" s="14" t="s">
        <v>135</v>
      </c>
      <c r="S195" s="14" t="s">
        <v>136</v>
      </c>
      <c r="T195" s="14" t="s">
        <v>138</v>
      </c>
      <c r="U195" s="14" t="s">
        <v>139</v>
      </c>
      <c r="V195" s="14" t="s">
        <v>1372</v>
      </c>
      <c r="AG195" s="14">
        <v>6</v>
      </c>
      <c r="AH195" s="14">
        <v>6</v>
      </c>
      <c r="AS195" s="14">
        <v>5</v>
      </c>
      <c r="AT195" s="14">
        <v>5</v>
      </c>
      <c r="AU195" s="14" t="s">
        <v>1369</v>
      </c>
    </row>
    <row r="196" spans="1:47">
      <c r="A196" s="14" t="s">
        <v>1373</v>
      </c>
      <c r="B196" s="14" t="s">
        <v>1374</v>
      </c>
      <c r="C196" s="14" t="s">
        <v>1375</v>
      </c>
      <c r="D196" s="14" t="s">
        <v>1376</v>
      </c>
      <c r="E196" s="14" t="s">
        <v>1377</v>
      </c>
      <c r="F196" s="14" t="s">
        <v>1378</v>
      </c>
      <c r="I196" s="14" t="s">
        <v>1379</v>
      </c>
      <c r="K196" s="14" t="s">
        <v>1380</v>
      </c>
      <c r="L196" s="14" t="s">
        <v>199</v>
      </c>
      <c r="M196" s="14" t="s">
        <v>1381</v>
      </c>
      <c r="N196" s="14">
        <v>2</v>
      </c>
      <c r="O196" s="14" t="s">
        <v>1371</v>
      </c>
      <c r="P196" s="14">
        <v>1</v>
      </c>
      <c r="Q196" s="14">
        <v>0.9</v>
      </c>
      <c r="R196" s="14" t="s">
        <v>841</v>
      </c>
      <c r="S196" s="14" t="s">
        <v>136</v>
      </c>
      <c r="T196" s="14" t="s">
        <v>138</v>
      </c>
      <c r="U196" s="14" t="s">
        <v>139</v>
      </c>
      <c r="V196" s="14" t="s">
        <v>1372</v>
      </c>
      <c r="X196" s="14">
        <v>14</v>
      </c>
      <c r="Z196" s="14">
        <v>14</v>
      </c>
      <c r="AA196" s="14">
        <v>38</v>
      </c>
      <c r="AB196" s="14">
        <v>10</v>
      </c>
      <c r="AC196" s="14">
        <v>13</v>
      </c>
      <c r="AD196" s="14">
        <v>13</v>
      </c>
      <c r="AE196" s="14">
        <v>17</v>
      </c>
      <c r="AF196" s="14">
        <v>17</v>
      </c>
      <c r="AG196" s="14">
        <v>8</v>
      </c>
      <c r="AH196" s="14">
        <v>8</v>
      </c>
      <c r="AM196" s="14">
        <v>35</v>
      </c>
      <c r="AN196" s="14">
        <v>35</v>
      </c>
      <c r="AS196" s="14">
        <v>31</v>
      </c>
      <c r="AT196" s="14">
        <v>31</v>
      </c>
      <c r="AU196" s="14" t="s">
        <v>1380</v>
      </c>
    </row>
    <row r="197" spans="1:47">
      <c r="A197" s="14" t="s">
        <v>1373</v>
      </c>
      <c r="B197" s="14" t="s">
        <v>1382</v>
      </c>
      <c r="C197" s="14" t="s">
        <v>1375</v>
      </c>
      <c r="D197" s="14" t="s">
        <v>1376</v>
      </c>
      <c r="E197" s="14" t="s">
        <v>1377</v>
      </c>
      <c r="F197" s="14" t="s">
        <v>1383</v>
      </c>
      <c r="I197" s="14" t="s">
        <v>1379</v>
      </c>
      <c r="K197" s="14" t="s">
        <v>1384</v>
      </c>
      <c r="L197" s="14" t="s">
        <v>199</v>
      </c>
      <c r="M197" s="14" t="s">
        <v>1385</v>
      </c>
      <c r="N197" s="14">
        <v>2</v>
      </c>
      <c r="O197" s="14" t="s">
        <v>1371</v>
      </c>
      <c r="P197" s="14">
        <v>1</v>
      </c>
      <c r="Q197" s="14">
        <v>0.9</v>
      </c>
      <c r="R197" s="14" t="s">
        <v>135</v>
      </c>
      <c r="S197" s="14" t="s">
        <v>136</v>
      </c>
      <c r="T197" s="14" t="s">
        <v>138</v>
      </c>
      <c r="U197" s="14" t="s">
        <v>139</v>
      </c>
      <c r="V197" s="14" t="s">
        <v>1372</v>
      </c>
      <c r="AC197" s="14">
        <v>1</v>
      </c>
      <c r="AD197" s="14">
        <v>1</v>
      </c>
      <c r="AO197" s="14">
        <v>1</v>
      </c>
      <c r="AP197" s="14">
        <v>1</v>
      </c>
      <c r="AU197" s="14" t="s">
        <v>1384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D188-4202-4194-862E-96EE31375049}">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1357</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Proferir providencias disciplinarias mediante la aplicación de la ritualidad de las actuaciones previstas en el Código Disciplinario Único y demás normas concordantes, con el fin de garantizar la efectividad de los principios y fines previstos en elordenamiento jurídico aplicable a los funcionarios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Elaborar un plan de choque con el objeto de descongestionar el total de inventario de actuaciones disciplinarias de la Oficina, así como reducir el término de prescripción y caducidad.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1359</v>
      </c>
      <c r="D11" s="121"/>
      <c r="E11" s="168"/>
      <c r="F11" s="169" t="s">
        <v>1360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1361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137</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c r="K23" s="238"/>
      <c r="L23" s="239"/>
      <c r="M23" s="4"/>
      <c r="N23" s="237"/>
      <c r="O23" s="239"/>
      <c r="P23" s="237">
        <v>1</v>
      </c>
      <c r="Q23" s="238"/>
      <c r="R23" s="239"/>
      <c r="S23" s="237"/>
      <c r="T23" s="239"/>
      <c r="U23" s="237"/>
      <c r="V23" s="239"/>
      <c r="W23" s="5"/>
      <c r="X23" s="5">
        <f>SUM(C23:W23)</f>
        <v>2</v>
      </c>
      <c r="Y23" s="23"/>
    </row>
    <row r="24" spans="1:25" ht="18.95" customHeight="1" thickBot="1">
      <c r="A24" s="260" t="s">
        <v>76</v>
      </c>
      <c r="B24" s="261"/>
      <c r="C24" s="37"/>
      <c r="D24" s="37"/>
      <c r="E24" s="37">
        <v>1</v>
      </c>
      <c r="F24" s="246"/>
      <c r="G24" s="246"/>
      <c r="H24" s="246"/>
      <c r="I24" s="37"/>
      <c r="J24" s="246"/>
      <c r="K24" s="246"/>
      <c r="L24" s="246"/>
      <c r="M24" s="37"/>
      <c r="N24" s="246"/>
      <c r="O24" s="246"/>
      <c r="P24" s="246">
        <v>1</v>
      </c>
      <c r="Q24" s="246"/>
      <c r="R24" s="246"/>
      <c r="S24" s="246"/>
      <c r="T24" s="246"/>
      <c r="U24" s="246"/>
      <c r="V24" s="246"/>
      <c r="W24" s="6"/>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1395</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1396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142</v>
      </c>
    </row>
    <row r="95" spans="1:25" ht="21" hidden="1" customHeight="1">
      <c r="B95" s="36" t="s">
        <v>143</v>
      </c>
    </row>
    <row r="96" spans="1:25" ht="21" hidden="1" customHeight="1">
      <c r="B96" s="36"/>
    </row>
    <row r="97" spans="2:2" ht="21" hidden="1" customHeight="1">
      <c r="B97" s="36"/>
    </row>
    <row r="98" spans="2:2" ht="21" hidden="1" customHeight="1">
      <c r="B98" s="36" t="s">
        <v>1358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BD919-C0D8-490A-B45D-83C46E44066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193</v>
      </c>
      <c r="D7" s="118"/>
      <c r="E7" s="118"/>
      <c r="F7" s="118"/>
      <c r="G7" s="118"/>
      <c r="H7" s="118"/>
      <c r="I7" s="118"/>
      <c r="J7" s="118"/>
      <c r="K7" s="118"/>
      <c r="L7" s="118"/>
      <c r="M7" s="118"/>
      <c r="N7" s="118"/>
      <c r="O7" s="118"/>
      <c r="P7" s="118"/>
      <c r="Q7" s="118"/>
      <c r="R7" s="118"/>
      <c r="S7" s="118"/>
      <c r="T7" s="118"/>
      <c r="U7" s="118"/>
      <c r="V7" s="118"/>
      <c r="W7" s="118"/>
      <c r="X7" s="119"/>
      <c r="Y7" s="23"/>
    </row>
    <row r="8" spans="1:25" ht="52.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Crear los expedientes relacionados con las visitas, auditorías, o acciones de Inspección asociadas a contingencias nacionales, ejecutadas durante la vigencia.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197</v>
      </c>
      <c r="D11" s="121"/>
      <c r="E11" s="168"/>
      <c r="F11" s="169" t="s">
        <v>198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200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75</v>
      </c>
      <c r="G23" s="238"/>
      <c r="H23" s="239"/>
      <c r="I23" s="4"/>
      <c r="J23" s="237"/>
      <c r="K23" s="238"/>
      <c r="L23" s="239"/>
      <c r="M23" s="4"/>
      <c r="N23" s="237">
        <v>71</v>
      </c>
      <c r="O23" s="239"/>
      <c r="P23" s="237"/>
      <c r="Q23" s="238"/>
      <c r="R23" s="239"/>
      <c r="S23" s="237"/>
      <c r="T23" s="239"/>
      <c r="U23" s="237"/>
      <c r="V23" s="239"/>
      <c r="W23" s="5">
        <v>71</v>
      </c>
      <c r="X23" s="5">
        <f>SUM(C23:W23)</f>
        <v>217</v>
      </c>
      <c r="Y23" s="23"/>
    </row>
    <row r="24" spans="1:25" ht="18.95" customHeight="1" thickBot="1">
      <c r="A24" s="260" t="s">
        <v>76</v>
      </c>
      <c r="B24" s="261"/>
      <c r="C24" s="37"/>
      <c r="D24" s="37"/>
      <c r="E24" s="37"/>
      <c r="F24" s="246">
        <v>71</v>
      </c>
      <c r="G24" s="246"/>
      <c r="H24" s="246"/>
      <c r="I24" s="37"/>
      <c r="J24" s="246"/>
      <c r="K24" s="246"/>
      <c r="L24" s="246"/>
      <c r="M24" s="37"/>
      <c r="N24" s="246">
        <v>71</v>
      </c>
      <c r="O24" s="246"/>
      <c r="P24" s="246"/>
      <c r="Q24" s="246"/>
      <c r="R24" s="246"/>
      <c r="S24" s="246"/>
      <c r="T24" s="246"/>
      <c r="U24" s="246"/>
      <c r="V24" s="246"/>
      <c r="W24" s="6">
        <v>71</v>
      </c>
      <c r="X24" s="6">
        <f>SUM(C24:W24)</f>
        <v>213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1.056338028169014</v>
      </c>
      <c r="C30" s="10">
        <f t="shared" si="0"/>
        <v>1</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1.0187793427230047</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1397</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1398</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1399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196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33D86-6982-462B-9D59-FE3D7BF9424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204</v>
      </c>
      <c r="D7" s="118"/>
      <c r="E7" s="118"/>
      <c r="F7" s="118"/>
      <c r="G7" s="118"/>
      <c r="H7" s="118"/>
      <c r="I7" s="118"/>
      <c r="J7" s="118"/>
      <c r="K7" s="118"/>
      <c r="L7" s="118"/>
      <c r="M7" s="118"/>
      <c r="N7" s="118"/>
      <c r="O7" s="118"/>
      <c r="P7" s="118"/>
      <c r="Q7" s="118"/>
      <c r="R7" s="118"/>
      <c r="S7" s="118"/>
      <c r="T7" s="118"/>
      <c r="U7" s="118"/>
      <c r="V7" s="118"/>
      <c r="W7" s="118"/>
      <c r="X7" s="119"/>
      <c r="Y7" s="23"/>
    </row>
    <row r="8" spans="1:25" ht="48.7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Las Auditorías, Visitas y Acciones de Inspección Derivadas de Contingencias Nacionales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206</v>
      </c>
      <c r="D11" s="121"/>
      <c r="E11" s="168"/>
      <c r="F11" s="169" t="s">
        <v>208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207</v>
      </c>
      <c r="D13" s="195"/>
      <c r="E13" s="195"/>
      <c r="F13" s="175"/>
      <c r="G13" s="176"/>
      <c r="H13" s="176"/>
      <c r="I13" s="176"/>
      <c r="J13" s="176"/>
      <c r="K13" s="176"/>
      <c r="L13" s="176"/>
      <c r="M13" s="177"/>
      <c r="N13" s="196" t="s">
        <v>199</v>
      </c>
      <c r="O13" s="197"/>
      <c r="P13" s="197"/>
      <c r="Q13" s="198"/>
      <c r="R13" s="199" t="s">
        <v>209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237</v>
      </c>
      <c r="G23" s="238"/>
      <c r="H23" s="239"/>
      <c r="I23" s="4"/>
      <c r="J23" s="237"/>
      <c r="K23" s="238"/>
      <c r="L23" s="239"/>
      <c r="M23" s="4"/>
      <c r="N23" s="237">
        <v>184</v>
      </c>
      <c r="O23" s="239"/>
      <c r="P23" s="237"/>
      <c r="Q23" s="238"/>
      <c r="R23" s="239"/>
      <c r="S23" s="237"/>
      <c r="T23" s="239"/>
      <c r="U23" s="237"/>
      <c r="V23" s="239"/>
      <c r="W23" s="5">
        <v>54</v>
      </c>
      <c r="X23" s="5">
        <f>SUM(C23:W23)</f>
        <v>475</v>
      </c>
      <c r="Y23" s="23"/>
    </row>
    <row r="24" spans="1:25" ht="18.95" customHeight="1" thickBot="1">
      <c r="A24" s="260" t="s">
        <v>76</v>
      </c>
      <c r="B24" s="261"/>
      <c r="C24" s="37"/>
      <c r="D24" s="37"/>
      <c r="E24" s="37"/>
      <c r="F24" s="246">
        <v>236</v>
      </c>
      <c r="G24" s="246"/>
      <c r="H24" s="246"/>
      <c r="I24" s="37"/>
      <c r="J24" s="246"/>
      <c r="K24" s="246"/>
      <c r="L24" s="246"/>
      <c r="M24" s="37"/>
      <c r="N24" s="246">
        <v>184</v>
      </c>
      <c r="O24" s="246"/>
      <c r="P24" s="246"/>
      <c r="Q24" s="246"/>
      <c r="R24" s="246"/>
      <c r="S24" s="246"/>
      <c r="T24" s="246"/>
      <c r="U24" s="246"/>
      <c r="V24" s="246"/>
      <c r="W24" s="6">
        <v>54</v>
      </c>
      <c r="X24" s="6">
        <f>SUM(C24:W24)</f>
        <v>474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1.0042372881355932</v>
      </c>
      <c r="C30" s="10">
        <f t="shared" si="0"/>
        <v>1</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1.0021097046413503</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1400</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1401</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1402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205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E175-E548-4954-AB25-C3AE7AD9AEF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210</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de Auditorias Forences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212</v>
      </c>
      <c r="D11" s="121"/>
      <c r="E11" s="168"/>
      <c r="F11" s="169" t="s">
        <v>213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214</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0</v>
      </c>
      <c r="G23" s="238"/>
      <c r="H23" s="239"/>
      <c r="I23" s="4"/>
      <c r="J23" s="237"/>
      <c r="K23" s="238"/>
      <c r="L23" s="239"/>
      <c r="M23" s="4"/>
      <c r="N23" s="237">
        <v>1</v>
      </c>
      <c r="O23" s="239"/>
      <c r="P23" s="237"/>
      <c r="Q23" s="238"/>
      <c r="R23" s="239"/>
      <c r="S23" s="237"/>
      <c r="T23" s="239"/>
      <c r="U23" s="237"/>
      <c r="V23" s="239"/>
      <c r="W23" s="5">
        <v>2</v>
      </c>
      <c r="X23" s="5">
        <f>SUM(C23:W23)</f>
        <v>3</v>
      </c>
      <c r="Y23" s="23"/>
    </row>
    <row r="24" spans="1:25" ht="18.95" customHeight="1" thickBot="1">
      <c r="A24" s="260" t="s">
        <v>76</v>
      </c>
      <c r="B24" s="261"/>
      <c r="C24" s="37"/>
      <c r="D24" s="37"/>
      <c r="E24" s="37"/>
      <c r="F24" s="246">
        <v>1</v>
      </c>
      <c r="G24" s="246"/>
      <c r="H24" s="246"/>
      <c r="I24" s="37"/>
      <c r="J24" s="246"/>
      <c r="K24" s="246"/>
      <c r="L24" s="246"/>
      <c r="M24" s="37"/>
      <c r="N24" s="246">
        <v>1</v>
      </c>
      <c r="O24" s="246"/>
      <c r="P24" s="246"/>
      <c r="Q24" s="246"/>
      <c r="R24" s="246"/>
      <c r="S24" s="246"/>
      <c r="T24" s="246"/>
      <c r="U24" s="246"/>
      <c r="V24" s="246"/>
      <c r="W24" s="6">
        <v>1</v>
      </c>
      <c r="X24" s="6">
        <f>SUM(C24:W24)</f>
        <v>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2</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1403</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1404</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1405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6.7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211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C3279-ECB5-47FE-97A5-98C3090EF70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215</v>
      </c>
      <c r="D7" s="118"/>
      <c r="E7" s="118"/>
      <c r="F7" s="118"/>
      <c r="G7" s="118"/>
      <c r="H7" s="118"/>
      <c r="I7" s="118"/>
      <c r="J7" s="118"/>
      <c r="K7" s="118"/>
      <c r="L7" s="118"/>
      <c r="M7" s="118"/>
      <c r="N7" s="118"/>
      <c r="O7" s="118"/>
      <c r="P7" s="118"/>
      <c r="Q7" s="118"/>
      <c r="R7" s="118"/>
      <c r="S7" s="118"/>
      <c r="T7" s="118"/>
      <c r="U7" s="118"/>
      <c r="V7" s="118"/>
      <c r="W7" s="118"/>
      <c r="X7" s="119"/>
      <c r="Y7" s="23"/>
    </row>
    <row r="8" spans="1:25" ht="46.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Capacitar al Talento Humano de las regionales en el proceso y procedimiento para inspección y vigilancia.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217</v>
      </c>
      <c r="D11" s="121"/>
      <c r="E11" s="168"/>
      <c r="F11" s="169" t="s">
        <v>218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219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0</v>
      </c>
      <c r="G23" s="238"/>
      <c r="H23" s="239"/>
      <c r="I23" s="4"/>
      <c r="J23" s="237"/>
      <c r="K23" s="238"/>
      <c r="L23" s="239"/>
      <c r="M23" s="4"/>
      <c r="N23" s="237">
        <v>5</v>
      </c>
      <c r="O23" s="239"/>
      <c r="P23" s="237"/>
      <c r="Q23" s="238"/>
      <c r="R23" s="239"/>
      <c r="S23" s="237"/>
      <c r="T23" s="239"/>
      <c r="U23" s="237"/>
      <c r="V23" s="239"/>
      <c r="W23" s="5">
        <v>1</v>
      </c>
      <c r="X23" s="5">
        <f>SUM(C23:W23)</f>
        <v>6</v>
      </c>
      <c r="Y23" s="23"/>
    </row>
    <row r="24" spans="1:25" ht="18.95" customHeight="1" thickBot="1">
      <c r="A24" s="260" t="s">
        <v>76</v>
      </c>
      <c r="B24" s="261"/>
      <c r="C24" s="37"/>
      <c r="D24" s="37"/>
      <c r="E24" s="37"/>
      <c r="F24" s="246">
        <v>4</v>
      </c>
      <c r="G24" s="246"/>
      <c r="H24" s="246"/>
      <c r="I24" s="37"/>
      <c r="J24" s="246"/>
      <c r="K24" s="246"/>
      <c r="L24" s="246"/>
      <c r="M24" s="37"/>
      <c r="N24" s="246">
        <v>1</v>
      </c>
      <c r="O24" s="246"/>
      <c r="P24" s="246"/>
      <c r="Q24" s="246"/>
      <c r="R24" s="246"/>
      <c r="S24" s="246"/>
      <c r="T24" s="246"/>
      <c r="U24" s="246"/>
      <c r="V24" s="246"/>
      <c r="W24" s="6">
        <v>1</v>
      </c>
      <c r="X24" s="6">
        <f>SUM(C24:W24)</f>
        <v>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5</v>
      </c>
      <c r="C34" s="10">
        <f t="shared" si="0"/>
        <v>1</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1406</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1407</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216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5EF56-8E56-48FA-AF97-EE5FB2827B0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560</v>
      </c>
      <c r="D7" s="118"/>
      <c r="E7" s="118"/>
      <c r="F7" s="118"/>
      <c r="G7" s="118"/>
      <c r="H7" s="118"/>
      <c r="I7" s="118"/>
      <c r="J7" s="118"/>
      <c r="K7" s="118"/>
      <c r="L7" s="118"/>
      <c r="M7" s="118"/>
      <c r="N7" s="118"/>
      <c r="O7" s="118"/>
      <c r="P7" s="118"/>
      <c r="Q7" s="118"/>
      <c r="R7" s="118"/>
      <c r="S7" s="118"/>
      <c r="T7" s="118"/>
      <c r="U7" s="118"/>
      <c r="V7" s="118"/>
      <c r="W7" s="118"/>
      <c r="X7" s="119"/>
      <c r="Y7" s="23"/>
    </row>
    <row r="8" spans="1:25" ht="54"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entidades bajo acción o medida especial, y a la gestión de los agentes interventores, liquidadores y contralores designados por la Superintendencia Nacional de Salud a través de auditorias o visitas.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562</v>
      </c>
      <c r="D11" s="121"/>
      <c r="E11" s="168"/>
      <c r="F11" s="169" t="s">
        <v>563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564</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559</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v>
      </c>
      <c r="F23" s="237"/>
      <c r="G23" s="238"/>
      <c r="H23" s="239"/>
      <c r="I23" s="4"/>
      <c r="J23" s="237">
        <v>4</v>
      </c>
      <c r="K23" s="238"/>
      <c r="L23" s="239"/>
      <c r="M23" s="4"/>
      <c r="N23" s="237"/>
      <c r="O23" s="239"/>
      <c r="P23" s="237">
        <v>10</v>
      </c>
      <c r="Q23" s="238"/>
      <c r="R23" s="239"/>
      <c r="S23" s="237"/>
      <c r="T23" s="239"/>
      <c r="U23" s="237"/>
      <c r="V23" s="239"/>
      <c r="W23" s="5">
        <v>6</v>
      </c>
      <c r="X23" s="5">
        <f>SUM(C23:W23)</f>
        <v>23</v>
      </c>
      <c r="Y23" s="23"/>
    </row>
    <row r="24" spans="1:25" ht="18.95" customHeight="1" thickBot="1">
      <c r="A24" s="260" t="s">
        <v>76</v>
      </c>
      <c r="B24" s="261"/>
      <c r="C24" s="37"/>
      <c r="D24" s="37"/>
      <c r="E24" s="37">
        <v>3</v>
      </c>
      <c r="F24" s="246"/>
      <c r="G24" s="246"/>
      <c r="H24" s="246"/>
      <c r="I24" s="37"/>
      <c r="J24" s="246">
        <v>4</v>
      </c>
      <c r="K24" s="246"/>
      <c r="L24" s="246"/>
      <c r="M24" s="37"/>
      <c r="N24" s="246"/>
      <c r="O24" s="246"/>
      <c r="P24" s="246">
        <v>10</v>
      </c>
      <c r="Q24" s="246"/>
      <c r="R24" s="246"/>
      <c r="S24" s="246"/>
      <c r="T24" s="246"/>
      <c r="U24" s="246"/>
      <c r="V24" s="246"/>
      <c r="W24" s="6">
        <v>6</v>
      </c>
      <c r="X24" s="6">
        <f>SUM(C24:W24)</f>
        <v>23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1409</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1410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1411</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1412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561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33A4F-93F6-49DC-9C4A-D92C755F8A2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596</v>
      </c>
      <c r="D7" s="118"/>
      <c r="E7" s="118"/>
      <c r="F7" s="118"/>
      <c r="G7" s="118"/>
      <c r="H7" s="118"/>
      <c r="I7" s="118"/>
      <c r="J7" s="118"/>
      <c r="K7" s="118"/>
      <c r="L7" s="118"/>
      <c r="M7" s="118"/>
      <c r="N7" s="118"/>
      <c r="O7" s="118"/>
      <c r="P7" s="118"/>
      <c r="Q7" s="118"/>
      <c r="R7" s="118"/>
      <c r="S7" s="118"/>
      <c r="T7" s="118"/>
      <c r="U7" s="118"/>
      <c r="V7" s="118"/>
      <c r="W7" s="118"/>
      <c r="X7" s="119"/>
      <c r="Y7" s="23"/>
    </row>
    <row r="8" spans="1:25" ht="59.2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entidades bajo acción o medida especial, y a la gestión de los agentes interventores, liquidadores y contralores designados por la Superintendencia Nacional de Salud a través de auditorias o visitas.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597</v>
      </c>
      <c r="D11" s="121"/>
      <c r="E11" s="168"/>
      <c r="F11" s="169" t="s">
        <v>598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599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595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v>
      </c>
      <c r="F23" s="237"/>
      <c r="G23" s="238"/>
      <c r="H23" s="239"/>
      <c r="I23" s="4"/>
      <c r="J23" s="237">
        <v>4</v>
      </c>
      <c r="K23" s="238"/>
      <c r="L23" s="239"/>
      <c r="M23" s="4"/>
      <c r="N23" s="237"/>
      <c r="O23" s="239"/>
      <c r="P23" s="237">
        <v>14</v>
      </c>
      <c r="Q23" s="238"/>
      <c r="R23" s="239"/>
      <c r="S23" s="237"/>
      <c r="T23" s="239"/>
      <c r="U23" s="237"/>
      <c r="V23" s="239"/>
      <c r="W23" s="5">
        <v>6</v>
      </c>
      <c r="X23" s="5">
        <f>SUM(C23:W23)</f>
        <v>27</v>
      </c>
      <c r="Y23" s="23"/>
    </row>
    <row r="24" spans="1:25" ht="18.95" customHeight="1" thickBot="1">
      <c r="A24" s="260" t="s">
        <v>76</v>
      </c>
      <c r="B24" s="261"/>
      <c r="C24" s="37"/>
      <c r="D24" s="37"/>
      <c r="E24" s="37">
        <v>3</v>
      </c>
      <c r="F24" s="246"/>
      <c r="G24" s="246"/>
      <c r="H24" s="246"/>
      <c r="I24" s="37"/>
      <c r="J24" s="246">
        <v>4</v>
      </c>
      <c r="K24" s="246"/>
      <c r="L24" s="246"/>
      <c r="M24" s="37"/>
      <c r="N24" s="246"/>
      <c r="O24" s="246"/>
      <c r="P24" s="246">
        <v>14</v>
      </c>
      <c r="Q24" s="246"/>
      <c r="R24" s="246"/>
      <c r="S24" s="246"/>
      <c r="T24" s="246"/>
      <c r="U24" s="246"/>
      <c r="V24" s="246"/>
      <c r="W24" s="6">
        <v>6</v>
      </c>
      <c r="X24" s="6">
        <f>SUM(C24:W24)</f>
        <v>27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1413</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1414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1415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1416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561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2F31D-45F1-4440-9905-45F5049F1A1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637</v>
      </c>
      <c r="D7" s="118"/>
      <c r="E7" s="118"/>
      <c r="F7" s="118"/>
      <c r="G7" s="118"/>
      <c r="H7" s="118"/>
      <c r="I7" s="118"/>
      <c r="J7" s="118"/>
      <c r="K7" s="118"/>
      <c r="L7" s="118"/>
      <c r="M7" s="118"/>
      <c r="N7" s="118"/>
      <c r="O7" s="118"/>
      <c r="P7" s="118"/>
      <c r="Q7" s="118"/>
      <c r="R7" s="118"/>
      <c r="S7" s="118"/>
      <c r="T7" s="118"/>
      <c r="U7" s="118"/>
      <c r="V7" s="118"/>
      <c r="W7" s="118"/>
      <c r="X7" s="119"/>
      <c r="Y7" s="23"/>
    </row>
    <row r="8" spans="1:25" ht="50.2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entidades bajo acción o medida especial, y a la gestión de los agentes interventores, liquidadores y contralores designados por la Superintendencia Nacional de Salud a través de auditorias o visitas.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638</v>
      </c>
      <c r="D11" s="121"/>
      <c r="E11" s="168"/>
      <c r="F11" s="169" t="s">
        <v>639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640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636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1</v>
      </c>
      <c r="K23" s="238"/>
      <c r="L23" s="239"/>
      <c r="M23" s="4"/>
      <c r="N23" s="237"/>
      <c r="O23" s="239"/>
      <c r="P23" s="237">
        <v>1</v>
      </c>
      <c r="Q23" s="238"/>
      <c r="R23" s="239"/>
      <c r="S23" s="237"/>
      <c r="T23" s="239"/>
      <c r="U23" s="237">
        <v>1</v>
      </c>
      <c r="V23" s="239"/>
      <c r="W23" s="5">
        <v>3</v>
      </c>
      <c r="X23" s="5">
        <f>SUM(C23:W23)</f>
        <v>7</v>
      </c>
      <c r="Y23" s="23"/>
    </row>
    <row r="24" spans="1:25" ht="18.95" customHeight="1" thickBot="1">
      <c r="A24" s="260" t="s">
        <v>76</v>
      </c>
      <c r="B24" s="261"/>
      <c r="C24" s="37"/>
      <c r="D24" s="37"/>
      <c r="E24" s="37">
        <v>1</v>
      </c>
      <c r="F24" s="246"/>
      <c r="G24" s="246"/>
      <c r="H24" s="246"/>
      <c r="I24" s="37"/>
      <c r="J24" s="246">
        <v>2</v>
      </c>
      <c r="K24" s="246"/>
      <c r="L24" s="246"/>
      <c r="M24" s="37"/>
      <c r="N24" s="246"/>
      <c r="O24" s="246"/>
      <c r="P24" s="246">
        <v>1</v>
      </c>
      <c r="Q24" s="246"/>
      <c r="R24" s="246"/>
      <c r="S24" s="246"/>
      <c r="T24" s="246"/>
      <c r="U24" s="246">
        <v>1</v>
      </c>
      <c r="V24" s="246"/>
      <c r="W24" s="6">
        <v>3</v>
      </c>
      <c r="X24" s="6">
        <f>SUM(C24:W24)</f>
        <v>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0.5</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1</v>
      </c>
      <c r="C37" s="10">
        <f t="shared" si="0"/>
        <v>1</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0.875</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1417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1418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1419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271" t="s">
        <v>1420</v>
      </c>
      <c r="B82" s="272"/>
      <c r="C82" s="272"/>
      <c r="D82" s="272"/>
      <c r="E82" s="272"/>
      <c r="F82" s="272"/>
      <c r="G82" s="272"/>
      <c r="H82" s="272"/>
      <c r="I82" s="272"/>
      <c r="J82" s="272"/>
      <c r="K82" s="272"/>
      <c r="L82" s="272"/>
      <c r="M82" s="272"/>
      <c r="N82" s="272"/>
      <c r="O82" s="272"/>
      <c r="P82" s="272"/>
      <c r="Q82" s="272"/>
      <c r="R82" s="272"/>
      <c r="S82" s="272"/>
      <c r="T82" s="272"/>
      <c r="U82" s="272"/>
      <c r="V82" s="272"/>
      <c r="W82" s="272"/>
      <c r="X82" s="273"/>
      <c r="Y82" s="25"/>
    </row>
    <row r="83" spans="1:25" s="16" customFormat="1" ht="24.75" customHeight="1">
      <c r="A83" s="289"/>
      <c r="B83" s="290"/>
      <c r="C83" s="290"/>
      <c r="D83" s="290"/>
      <c r="E83" s="290"/>
      <c r="F83" s="290"/>
      <c r="G83" s="290"/>
      <c r="H83" s="290"/>
      <c r="I83" s="290"/>
      <c r="J83" s="290"/>
      <c r="K83" s="290"/>
      <c r="L83" s="290"/>
      <c r="M83" s="290"/>
      <c r="N83" s="290"/>
      <c r="O83" s="290"/>
      <c r="P83" s="290"/>
      <c r="Q83" s="290"/>
      <c r="R83" s="290"/>
      <c r="S83" s="290"/>
      <c r="T83" s="290"/>
      <c r="U83" s="290"/>
      <c r="V83" s="290"/>
      <c r="W83" s="290"/>
      <c r="X83" s="291"/>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1421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561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BF9EF-786E-4820-9D08-14C43011C8DA}">
  <dimension ref="A1:I24"/>
  <sheetViews>
    <sheetView workbookViewId="0">
      <pane ySplit="9" topLeftCell="A10" activePane="bottomLeft" state="frozen"/>
      <selection pane="bottomLeft"/>
    </sheetView>
  </sheetViews>
  <sheetFormatPr baseColWidth="10" defaultColWidth="0" defaultRowHeight="14.25" zeroHeight="1"/>
  <cols>
    <col min="1" max="2" width="11" customWidth="1"/>
    <col min="3" max="3" width="11" style="91" customWidth="1"/>
    <col min="4" max="4" width="50.25" customWidth="1"/>
    <col min="5" max="6" width="11" customWidth="1"/>
    <col min="7" max="9" width="0" hidden="1" customWidth="1"/>
    <col min="10" max="16384" width="11" hidden="1"/>
  </cols>
  <sheetData>
    <row r="1" spans="1:7">
      <c r="A1" s="65"/>
      <c r="B1" s="65"/>
      <c r="C1" s="86"/>
      <c r="D1" s="65"/>
      <c r="E1" s="65"/>
      <c r="F1" s="65"/>
      <c r="G1" s="65"/>
    </row>
    <row r="2" spans="1:7">
      <c r="A2" s="65"/>
      <c r="B2" s="65"/>
      <c r="C2" s="86"/>
      <c r="D2" s="65"/>
      <c r="E2" s="65"/>
      <c r="F2" s="65"/>
      <c r="G2" s="65"/>
    </row>
    <row r="3" spans="1:7">
      <c r="A3" s="65"/>
      <c r="B3" s="65"/>
      <c r="C3" s="86"/>
      <c r="D3" s="65"/>
      <c r="E3" s="65"/>
      <c r="F3" s="65"/>
      <c r="G3" s="65"/>
    </row>
    <row r="4" spans="1:7">
      <c r="A4" s="65"/>
      <c r="B4" s="65"/>
      <c r="C4" s="86"/>
      <c r="D4" s="65"/>
      <c r="E4" s="65"/>
      <c r="F4" s="65"/>
      <c r="G4" s="65"/>
    </row>
    <row r="5" spans="1:7" ht="15" thickBot="1">
      <c r="A5" s="65"/>
      <c r="B5" s="65"/>
      <c r="C5" s="86"/>
      <c r="D5" s="65"/>
      <c r="E5" s="65"/>
      <c r="F5" s="65"/>
      <c r="G5" s="65"/>
    </row>
    <row r="6" spans="1:7">
      <c r="A6" s="65"/>
      <c r="B6" s="67"/>
      <c r="C6" s="87"/>
      <c r="D6" s="68"/>
      <c r="E6" s="69"/>
      <c r="F6" s="65"/>
      <c r="G6" s="65"/>
    </row>
    <row r="7" spans="1:7">
      <c r="A7" s="65"/>
      <c r="B7" s="70"/>
      <c r="C7" s="88"/>
      <c r="D7" s="71"/>
      <c r="E7" s="72"/>
      <c r="F7" s="65"/>
      <c r="G7" s="65"/>
    </row>
    <row r="8" spans="1:7" ht="20.25">
      <c r="A8" s="65"/>
      <c r="B8" s="70"/>
      <c r="C8" s="89" t="s">
        <v>515</v>
      </c>
      <c r="D8" s="71"/>
      <c r="E8" s="72"/>
      <c r="F8" s="65"/>
      <c r="G8" s="65"/>
    </row>
    <row r="9" spans="1:7">
      <c r="A9" s="65"/>
      <c r="B9" s="70"/>
      <c r="C9" s="88"/>
      <c r="D9" s="71"/>
      <c r="E9" s="72"/>
      <c r="F9" s="65"/>
      <c r="G9" s="65"/>
    </row>
    <row r="10" spans="1:7">
      <c r="A10" s="65"/>
      <c r="B10" s="70"/>
      <c r="C10" s="92" t="s">
        <v>514</v>
      </c>
      <c r="D10" s="93" t="s">
        <v>508</v>
      </c>
      <c r="E10" s="72"/>
      <c r="F10" s="65"/>
      <c r="G10" s="65"/>
    </row>
    <row r="11" spans="1:7">
      <c r="A11" s="65"/>
      <c r="B11" s="70"/>
      <c r="C11" s="92" t="s">
        <v>521</v>
      </c>
      <c r="D11" s="93" t="s">
        <v>516</v>
      </c>
      <c r="E11" s="72"/>
      <c r="F11" s="65"/>
      <c r="G11" s="65"/>
    </row>
    <row r="12" spans="1:7" ht="28.5">
      <c r="A12" s="65"/>
      <c r="B12" s="70"/>
      <c r="C12" s="92" t="s">
        <v>527</v>
      </c>
      <c r="D12" s="93" t="s">
        <v>522</v>
      </c>
      <c r="E12" s="72"/>
      <c r="F12" s="65"/>
      <c r="G12" s="65"/>
    </row>
    <row r="13" spans="1:7" ht="42.75">
      <c r="A13" s="65"/>
      <c r="B13" s="70"/>
      <c r="C13" s="92" t="s">
        <v>532</v>
      </c>
      <c r="D13" s="93" t="s">
        <v>528</v>
      </c>
      <c r="E13" s="72"/>
      <c r="F13" s="65"/>
      <c r="G13" s="65"/>
    </row>
    <row r="14" spans="1:7" ht="42.75">
      <c r="A14" s="65"/>
      <c r="B14" s="70"/>
      <c r="C14" s="92" t="s">
        <v>538</v>
      </c>
      <c r="D14" s="93" t="s">
        <v>533</v>
      </c>
      <c r="E14" s="72"/>
      <c r="F14" s="65"/>
      <c r="G14" s="65"/>
    </row>
    <row r="15" spans="1:7">
      <c r="A15" s="65"/>
      <c r="B15" s="70"/>
      <c r="C15" s="92" t="s">
        <v>543</v>
      </c>
      <c r="D15" s="93" t="s">
        <v>539</v>
      </c>
      <c r="E15" s="72"/>
      <c r="F15" s="65"/>
      <c r="G15" s="65"/>
    </row>
    <row r="16" spans="1:7" ht="28.5">
      <c r="A16" s="65"/>
      <c r="B16" s="70"/>
      <c r="C16" s="92" t="s">
        <v>549</v>
      </c>
      <c r="D16" s="93" t="s">
        <v>544</v>
      </c>
      <c r="E16" s="72"/>
      <c r="F16" s="65"/>
      <c r="G16" s="65"/>
    </row>
    <row r="17" spans="1:7" ht="39.75" customHeight="1" thickBot="1">
      <c r="A17" s="65"/>
      <c r="B17" s="73"/>
      <c r="C17" s="90"/>
      <c r="D17" s="74"/>
      <c r="E17" s="75"/>
      <c r="F17" s="65"/>
      <c r="G17" s="65"/>
    </row>
    <row r="18" spans="1:7">
      <c r="A18" s="65"/>
      <c r="B18" s="65"/>
      <c r="C18" s="86"/>
      <c r="D18" s="65"/>
      <c r="E18" s="65"/>
      <c r="F18" s="65"/>
      <c r="G18" s="65"/>
    </row>
    <row r="19" spans="1:7">
      <c r="A19" s="65"/>
      <c r="B19" s="65"/>
      <c r="C19" s="86"/>
      <c r="D19" s="65"/>
      <c r="E19" s="65"/>
      <c r="F19" s="65"/>
      <c r="G19" s="65"/>
    </row>
    <row r="20" spans="1:7" hidden="1">
      <c r="A20" s="65"/>
      <c r="B20" s="65"/>
      <c r="C20" s="86"/>
      <c r="D20" s="65"/>
      <c r="E20" s="65"/>
      <c r="F20" s="65"/>
      <c r="G20" s="65"/>
    </row>
    <row r="21" spans="1:7" hidden="1">
      <c r="A21" s="65"/>
      <c r="B21" s="65"/>
      <c r="C21" s="86"/>
      <c r="D21" s="65"/>
      <c r="E21" s="65"/>
      <c r="F21" s="65"/>
      <c r="G21" s="65"/>
    </row>
    <row r="22" spans="1:7" hidden="1">
      <c r="A22" s="65"/>
      <c r="B22" s="65"/>
      <c r="C22" s="86"/>
      <c r="D22" s="65"/>
      <c r="E22" s="65"/>
      <c r="F22" s="65"/>
      <c r="G22" s="65"/>
    </row>
    <row r="23" spans="1:7" hidden="1">
      <c r="A23" s="65"/>
      <c r="B23" s="65"/>
      <c r="C23" s="86"/>
      <c r="D23" s="65"/>
      <c r="E23" s="65"/>
      <c r="F23" s="65"/>
      <c r="G23" s="65"/>
    </row>
    <row r="24" spans="1:7" hidden="1">
      <c r="A24" s="65"/>
      <c r="B24" s="65"/>
      <c r="C24" s="86"/>
      <c r="D24" s="65"/>
      <c r="E24" s="65"/>
      <c r="F24" s="65"/>
      <c r="G24" s="65"/>
    </row>
  </sheetData>
  <hyperlinks>
    <hyperlink ref="C10" location="'PA11'!A1" tooltip="PA11" display="PA11" xr:uid="{0A15C958-9EDF-4057-BB6D-A56AE1FE9B03}"/>
    <hyperlink ref="C11" location="'PA12'!A1" display="PA12" xr:uid="{5D8552F4-15C3-45A0-9143-30A2A9087184}"/>
    <hyperlink ref="C12" location="'PA14'!A1" display="PA14" xr:uid="{F8D1CC53-5684-4B15-A515-D77916742677}"/>
    <hyperlink ref="C13" location="'PA15'!A1" display="PA15" xr:uid="{27E0AC30-A4A9-41CB-BE8D-3C1D6484E6C1}"/>
    <hyperlink ref="C14" location="'PA04'!A1" display="PA04" xr:uid="{E1652C6B-F6D7-4015-B6EC-E242FA6F2C87}"/>
    <hyperlink ref="C15" location="'PA06'!A1" display="PA06" xr:uid="{D4BBA5BD-001C-4233-B608-E35AB00C862A}"/>
    <hyperlink ref="C16" location="'PA13'!A1" display="PA13" xr:uid="{0F47F96C-B3CA-4D35-91EF-D6F41EBAC19F}"/>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067E-4B27-4155-AECD-51F2477B0D3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641</v>
      </c>
      <c r="D7" s="118"/>
      <c r="E7" s="118"/>
      <c r="F7" s="118"/>
      <c r="G7" s="118"/>
      <c r="H7" s="118"/>
      <c r="I7" s="118"/>
      <c r="J7" s="118"/>
      <c r="K7" s="118"/>
      <c r="L7" s="118"/>
      <c r="M7" s="118"/>
      <c r="N7" s="118"/>
      <c r="O7" s="118"/>
      <c r="P7" s="118"/>
      <c r="Q7" s="118"/>
      <c r="R7" s="118"/>
      <c r="S7" s="118"/>
      <c r="T7" s="118"/>
      <c r="U7" s="118"/>
      <c r="V7" s="118"/>
      <c r="W7" s="118"/>
      <c r="X7" s="119"/>
      <c r="Y7" s="23"/>
    </row>
    <row r="8" spans="1:25" ht="56.2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las entidades bajo acción o medida especial, y a la gestión de los agentes interventores, liquidadores y contralores designados por la Superintendencia Nacional de Salud a través de auditorias o visitas.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642</v>
      </c>
      <c r="D11" s="121"/>
      <c r="E11" s="168"/>
      <c r="F11" s="169" t="s">
        <v>643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644</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636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1</v>
      </c>
      <c r="K23" s="238"/>
      <c r="L23" s="239"/>
      <c r="M23" s="4"/>
      <c r="N23" s="237"/>
      <c r="O23" s="239"/>
      <c r="P23" s="237">
        <v>1</v>
      </c>
      <c r="Q23" s="238"/>
      <c r="R23" s="239"/>
      <c r="S23" s="237"/>
      <c r="T23" s="239"/>
      <c r="U23" s="237">
        <v>1</v>
      </c>
      <c r="V23" s="239"/>
      <c r="W23" s="5">
        <v>3</v>
      </c>
      <c r="X23" s="5">
        <f>SUM(C23:W23)</f>
        <v>7</v>
      </c>
      <c r="Y23" s="23"/>
    </row>
    <row r="24" spans="1:25" ht="18.95" customHeight="1" thickBot="1">
      <c r="A24" s="260" t="s">
        <v>76</v>
      </c>
      <c r="B24" s="261"/>
      <c r="C24" s="37"/>
      <c r="D24" s="37"/>
      <c r="E24" s="37">
        <v>1</v>
      </c>
      <c r="F24" s="246"/>
      <c r="G24" s="246"/>
      <c r="H24" s="246"/>
      <c r="I24" s="37"/>
      <c r="J24" s="246">
        <v>2</v>
      </c>
      <c r="K24" s="246"/>
      <c r="L24" s="246"/>
      <c r="M24" s="37"/>
      <c r="N24" s="246"/>
      <c r="O24" s="246"/>
      <c r="P24" s="246">
        <v>1</v>
      </c>
      <c r="Q24" s="246"/>
      <c r="R24" s="246"/>
      <c r="S24" s="246"/>
      <c r="T24" s="246"/>
      <c r="U24" s="246">
        <v>1</v>
      </c>
      <c r="V24" s="246"/>
      <c r="W24" s="6">
        <v>2</v>
      </c>
      <c r="X24" s="6">
        <f>SUM(C24:W24)</f>
        <v>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0.5</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1</v>
      </c>
      <c r="C37" s="10">
        <f t="shared" si="0"/>
        <v>1</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1.5</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1417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1422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1423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271" t="s">
        <v>1420</v>
      </c>
      <c r="B82" s="272"/>
      <c r="C82" s="272"/>
      <c r="D82" s="272"/>
      <c r="E82" s="272"/>
      <c r="F82" s="272"/>
      <c r="G82" s="272"/>
      <c r="H82" s="272"/>
      <c r="I82" s="272"/>
      <c r="J82" s="272"/>
      <c r="K82" s="272"/>
      <c r="L82" s="272"/>
      <c r="M82" s="272"/>
      <c r="N82" s="272"/>
      <c r="O82" s="272"/>
      <c r="P82" s="272"/>
      <c r="Q82" s="272"/>
      <c r="R82" s="272"/>
      <c r="S82" s="272"/>
      <c r="T82" s="272"/>
      <c r="U82" s="272"/>
      <c r="V82" s="272"/>
      <c r="W82" s="272"/>
      <c r="X82" s="273"/>
      <c r="Y82" s="25"/>
    </row>
    <row r="83" spans="1:25" s="16" customFormat="1" ht="24.75" customHeight="1">
      <c r="A83" s="289"/>
      <c r="B83" s="290"/>
      <c r="C83" s="290"/>
      <c r="D83" s="290"/>
      <c r="E83" s="290"/>
      <c r="F83" s="290"/>
      <c r="G83" s="290"/>
      <c r="H83" s="290"/>
      <c r="I83" s="290"/>
      <c r="J83" s="290"/>
      <c r="K83" s="290"/>
      <c r="L83" s="290"/>
      <c r="M83" s="290"/>
      <c r="N83" s="290"/>
      <c r="O83" s="290"/>
      <c r="P83" s="290"/>
      <c r="Q83" s="290"/>
      <c r="R83" s="290"/>
      <c r="S83" s="290"/>
      <c r="T83" s="290"/>
      <c r="U83" s="290"/>
      <c r="V83" s="290"/>
      <c r="W83" s="290"/>
      <c r="X83" s="291"/>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1421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561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866D-D85A-47B1-864A-0F727B18830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742</v>
      </c>
      <c r="D7" s="118"/>
      <c r="E7" s="118"/>
      <c r="F7" s="118"/>
      <c r="G7" s="118"/>
      <c r="H7" s="118"/>
      <c r="I7" s="118"/>
      <c r="J7" s="118"/>
      <c r="K7" s="118"/>
      <c r="L7" s="118"/>
      <c r="M7" s="118"/>
      <c r="N7" s="118"/>
      <c r="O7" s="118"/>
      <c r="P7" s="118"/>
      <c r="Q7" s="118"/>
      <c r="R7" s="118"/>
      <c r="S7" s="118"/>
      <c r="T7" s="118"/>
      <c r="U7" s="118"/>
      <c r="V7" s="118"/>
      <c r="W7" s="118"/>
      <c r="X7" s="119"/>
      <c r="Y7" s="23"/>
    </row>
    <row r="8" spans="1:25" ht="51.7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actividades de inspección y vigilancia a los sujetos vigilados en las regiones, de acuerdo con la priorización.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744</v>
      </c>
      <c r="D11" s="121"/>
      <c r="E11" s="168"/>
      <c r="F11" s="169" t="s">
        <v>745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746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221</v>
      </c>
      <c r="F23" s="237"/>
      <c r="G23" s="238"/>
      <c r="H23" s="239"/>
      <c r="I23" s="4"/>
      <c r="J23" s="237">
        <v>253</v>
      </c>
      <c r="K23" s="238"/>
      <c r="L23" s="239"/>
      <c r="M23" s="4"/>
      <c r="N23" s="237"/>
      <c r="O23" s="239"/>
      <c r="P23" s="237">
        <v>219</v>
      </c>
      <c r="Q23" s="238"/>
      <c r="R23" s="239"/>
      <c r="S23" s="237"/>
      <c r="T23" s="239"/>
      <c r="U23" s="237"/>
      <c r="V23" s="239"/>
      <c r="W23" s="5">
        <v>212</v>
      </c>
      <c r="X23" s="5">
        <f>SUM(C23:W23)</f>
        <v>905</v>
      </c>
    </row>
    <row r="24" spans="1:25" ht="18.95" customHeight="1" thickBot="1">
      <c r="A24" s="260" t="s">
        <v>76</v>
      </c>
      <c r="B24" s="261"/>
      <c r="C24" s="37"/>
      <c r="D24" s="37"/>
      <c r="E24" s="37">
        <v>218</v>
      </c>
      <c r="F24" s="246"/>
      <c r="G24" s="246"/>
      <c r="H24" s="246"/>
      <c r="I24" s="37"/>
      <c r="J24" s="246">
        <v>247</v>
      </c>
      <c r="K24" s="246"/>
      <c r="L24" s="246"/>
      <c r="M24" s="37"/>
      <c r="N24" s="246"/>
      <c r="O24" s="246"/>
      <c r="P24" s="246">
        <v>247</v>
      </c>
      <c r="Q24" s="246"/>
      <c r="R24" s="246"/>
      <c r="S24" s="246"/>
      <c r="T24" s="246"/>
      <c r="U24" s="246"/>
      <c r="V24" s="246"/>
      <c r="W24" s="6">
        <v>186</v>
      </c>
      <c r="X24" s="6">
        <f>SUM(C24:W24)</f>
        <v>898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1.0137614678899083</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1.0242914979757085</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0.88663967611336036</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1.1397849462365592</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1.0077951002227172</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1424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1424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1425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1426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743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364D-7F97-419E-8689-AB50EB7D6F4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747</v>
      </c>
      <c r="D7" s="118"/>
      <c r="E7" s="118"/>
      <c r="F7" s="118"/>
      <c r="G7" s="118"/>
      <c r="H7" s="118"/>
      <c r="I7" s="118"/>
      <c r="J7" s="118"/>
      <c r="K7" s="118"/>
      <c r="L7" s="118"/>
      <c r="M7" s="118"/>
      <c r="N7" s="118"/>
      <c r="O7" s="118"/>
      <c r="P7" s="118"/>
      <c r="Q7" s="118"/>
      <c r="R7" s="118"/>
      <c r="S7" s="118"/>
      <c r="T7" s="118"/>
      <c r="U7" s="118"/>
      <c r="V7" s="118"/>
      <c r="W7" s="118"/>
      <c r="X7" s="119"/>
      <c r="Y7" s="23"/>
    </row>
    <row r="8" spans="1:25" ht="55.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cobertura de municipios por presencia institucional con acciones de inspección y vigilancia de las regionales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749</v>
      </c>
      <c r="D11" s="121"/>
      <c r="E11" s="168"/>
      <c r="F11" s="169" t="s">
        <v>751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750</v>
      </c>
      <c r="D13" s="195"/>
      <c r="E13" s="195"/>
      <c r="F13" s="175"/>
      <c r="G13" s="176"/>
      <c r="H13" s="176"/>
      <c r="I13" s="176"/>
      <c r="J13" s="176"/>
      <c r="K13" s="176"/>
      <c r="L13" s="176"/>
      <c r="M13" s="177"/>
      <c r="N13" s="196" t="s">
        <v>286</v>
      </c>
      <c r="O13" s="197"/>
      <c r="P13" s="197"/>
      <c r="Q13" s="198"/>
      <c r="R13" s="199" t="s">
        <v>752</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0.25</v>
      </c>
      <c r="C16" s="229"/>
      <c r="D16" s="228">
        <v>0.9</v>
      </c>
      <c r="E16" s="229"/>
      <c r="F16" s="205" t="s">
        <v>202</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63</v>
      </c>
      <c r="G23" s="238"/>
      <c r="H23" s="239"/>
      <c r="I23" s="4"/>
      <c r="J23" s="237"/>
      <c r="K23" s="238"/>
      <c r="L23" s="239"/>
      <c r="M23" s="4"/>
      <c r="N23" s="237">
        <v>71</v>
      </c>
      <c r="O23" s="239"/>
      <c r="P23" s="237"/>
      <c r="Q23" s="238"/>
      <c r="R23" s="239"/>
      <c r="S23" s="237"/>
      <c r="T23" s="239"/>
      <c r="U23" s="237"/>
      <c r="V23" s="239"/>
      <c r="W23" s="5">
        <v>64</v>
      </c>
      <c r="X23" s="5">
        <f>SUM(C23:W23)</f>
        <v>198</v>
      </c>
      <c r="Y23" s="23"/>
    </row>
    <row r="24" spans="1:25" ht="18.95" customHeight="1" thickBot="1">
      <c r="A24" s="260" t="s">
        <v>76</v>
      </c>
      <c r="B24" s="261"/>
      <c r="C24" s="37"/>
      <c r="D24" s="37"/>
      <c r="E24" s="37"/>
      <c r="F24" s="246">
        <v>44</v>
      </c>
      <c r="G24" s="246"/>
      <c r="H24" s="246"/>
      <c r="I24" s="37"/>
      <c r="J24" s="246"/>
      <c r="K24" s="246"/>
      <c r="L24" s="246"/>
      <c r="M24" s="37"/>
      <c r="N24" s="246">
        <v>71</v>
      </c>
      <c r="O24" s="246"/>
      <c r="P24" s="246"/>
      <c r="Q24" s="246"/>
      <c r="R24" s="246"/>
      <c r="S24" s="246"/>
      <c r="T24" s="246"/>
      <c r="U24" s="246"/>
      <c r="V24" s="246"/>
      <c r="W24" s="6">
        <v>69</v>
      </c>
      <c r="X24" s="6">
        <f>SUM(C24:W24)</f>
        <v>184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1.4318181818181819</v>
      </c>
      <c r="C30" s="10">
        <f t="shared" si="0"/>
        <v>1</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0.92753623188405798</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1.076086956521739</v>
      </c>
      <c r="C39" s="30">
        <v>0.25</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1427</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1428</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1429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21.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748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AF554-5A96-45C9-BEDB-E8D8B15D63D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753</v>
      </c>
      <c r="D7" s="118"/>
      <c r="E7" s="118"/>
      <c r="F7" s="118"/>
      <c r="G7" s="118"/>
      <c r="H7" s="118"/>
      <c r="I7" s="118"/>
      <c r="J7" s="118"/>
      <c r="K7" s="118"/>
      <c r="L7" s="118"/>
      <c r="M7" s="118"/>
      <c r="N7" s="118"/>
      <c r="O7" s="118"/>
      <c r="P7" s="118"/>
      <c r="Q7" s="118"/>
      <c r="R7" s="118"/>
      <c r="S7" s="118"/>
      <c r="T7" s="118"/>
      <c r="U7" s="118"/>
      <c r="V7" s="118"/>
      <c r="W7" s="118"/>
      <c r="X7" s="119"/>
      <c r="Y7" s="23"/>
    </row>
    <row r="8" spans="1:25" ht="53.2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visitas y/o auditorias no programadas de acuerdo con las necesidades identificadas por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755</v>
      </c>
      <c r="D11" s="121"/>
      <c r="E11" s="168"/>
      <c r="F11" s="169" t="s">
        <v>757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756</v>
      </c>
      <c r="D13" s="195"/>
      <c r="E13" s="195"/>
      <c r="F13" s="175"/>
      <c r="G13" s="176"/>
      <c r="H13" s="176"/>
      <c r="I13" s="176"/>
      <c r="J13" s="176"/>
      <c r="K13" s="176"/>
      <c r="L13" s="176"/>
      <c r="M13" s="177"/>
      <c r="N13" s="196" t="s">
        <v>132</v>
      </c>
      <c r="O13" s="197"/>
      <c r="P13" s="197"/>
      <c r="Q13" s="198"/>
      <c r="R13" s="199" t="s">
        <v>758</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203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14</v>
      </c>
      <c r="F23" s="237"/>
      <c r="G23" s="238"/>
      <c r="H23" s="239"/>
      <c r="I23" s="4"/>
      <c r="J23" s="237">
        <v>18</v>
      </c>
      <c r="K23" s="238"/>
      <c r="L23" s="239"/>
      <c r="M23" s="4"/>
      <c r="N23" s="237"/>
      <c r="O23" s="239"/>
      <c r="P23" s="237">
        <v>5</v>
      </c>
      <c r="Q23" s="238"/>
      <c r="R23" s="239"/>
      <c r="S23" s="237"/>
      <c r="T23" s="239"/>
      <c r="U23" s="237"/>
      <c r="V23" s="239"/>
      <c r="W23" s="5">
        <v>32</v>
      </c>
      <c r="X23" s="5">
        <f>SUM(C23:W23)</f>
        <v>69</v>
      </c>
      <c r="Y23" s="23"/>
    </row>
    <row r="24" spans="1:25" ht="18.95" customHeight="1" thickBot="1">
      <c r="A24" s="260" t="s">
        <v>76</v>
      </c>
      <c r="B24" s="261"/>
      <c r="C24" s="37"/>
      <c r="D24" s="37"/>
      <c r="E24" s="37">
        <v>14</v>
      </c>
      <c r="F24" s="246"/>
      <c r="G24" s="246"/>
      <c r="H24" s="246"/>
      <c r="I24" s="37"/>
      <c r="J24" s="246">
        <v>18</v>
      </c>
      <c r="K24" s="246"/>
      <c r="L24" s="246"/>
      <c r="M24" s="37"/>
      <c r="N24" s="246"/>
      <c r="O24" s="246"/>
      <c r="P24" s="246">
        <v>5</v>
      </c>
      <c r="Q24" s="246"/>
      <c r="R24" s="246"/>
      <c r="S24" s="246"/>
      <c r="T24" s="246"/>
      <c r="U24" s="246"/>
      <c r="V24" s="246"/>
      <c r="W24" s="6">
        <v>32</v>
      </c>
      <c r="X24" s="6">
        <f>SUM(C24:W24)</f>
        <v>69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1430</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1431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1432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1433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754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B1C2-6A39-4DC8-BE59-B74878B755E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192</v>
      </c>
      <c r="D6" s="113"/>
      <c r="E6" s="113"/>
      <c r="F6" s="113"/>
      <c r="G6" s="113"/>
      <c r="H6" s="113"/>
      <c r="I6" s="113"/>
      <c r="J6" s="113"/>
      <c r="K6" s="113"/>
      <c r="L6" s="113"/>
      <c r="M6" s="113"/>
      <c r="N6" s="113"/>
      <c r="O6" s="113"/>
      <c r="P6" s="113"/>
      <c r="Q6" s="113"/>
      <c r="R6" s="113"/>
      <c r="S6" s="113"/>
      <c r="T6" s="113"/>
      <c r="U6" s="113"/>
      <c r="V6" s="113"/>
      <c r="W6" s="113"/>
      <c r="X6" s="114"/>
      <c r="Y6" s="24"/>
    </row>
    <row r="7" spans="1:25" ht="44.25" customHeight="1">
      <c r="A7" s="115" t="s">
        <v>8</v>
      </c>
      <c r="B7" s="116"/>
      <c r="C7" s="117" t="s">
        <v>486</v>
      </c>
      <c r="D7" s="118"/>
      <c r="E7" s="118"/>
      <c r="F7" s="118"/>
      <c r="G7" s="118"/>
      <c r="H7" s="118"/>
      <c r="I7" s="118"/>
      <c r="J7" s="118"/>
      <c r="K7" s="118"/>
      <c r="L7" s="118"/>
      <c r="M7" s="118"/>
      <c r="N7" s="118"/>
      <c r="O7" s="118"/>
      <c r="P7" s="118"/>
      <c r="Q7" s="118"/>
      <c r="R7" s="118"/>
      <c r="S7" s="118"/>
      <c r="T7" s="118"/>
      <c r="U7" s="118"/>
      <c r="V7" s="118"/>
      <c r="W7" s="118"/>
      <c r="X7" s="119"/>
      <c r="Y7" s="23"/>
    </row>
    <row r="8" spans="1:25" ht="55.5" customHeight="1">
      <c r="A8" s="115" t="s">
        <v>10</v>
      </c>
      <c r="B8" s="116"/>
      <c r="C8" s="120" t="str">
        <f>B94&amp;B95&amp;B96</f>
        <v>Realizar seguimiento a los sujetos vigilados mediante auditorías y visitas, revisión de información reportada, requerimientos realizados y la verificación y análisis de indicadores para establecer el cumplimiento de las condiciones de permanencia delos actores del Sistema de Salud, la sostenibilidad financiera y la calidad en la prestación del servicio y producir los informes o conceptos técnicos de acuerdo con la normatividad vigente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visitas de inspección a los  vigilados relacionadas a Protección al Usuario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488</v>
      </c>
      <c r="D11" s="121"/>
      <c r="E11" s="168"/>
      <c r="F11" s="169" t="s">
        <v>489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490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444</v>
      </c>
      <c r="B16" s="228">
        <v>1</v>
      </c>
      <c r="C16" s="229"/>
      <c r="D16" s="228">
        <v>0.9</v>
      </c>
      <c r="E16" s="229"/>
      <c r="F16" s="205" t="s">
        <v>246</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6</v>
      </c>
      <c r="F23" s="237"/>
      <c r="G23" s="238"/>
      <c r="H23" s="239"/>
      <c r="I23" s="4"/>
      <c r="J23" s="237">
        <v>30</v>
      </c>
      <c r="K23" s="238"/>
      <c r="L23" s="239"/>
      <c r="M23" s="4"/>
      <c r="N23" s="237"/>
      <c r="O23" s="239"/>
      <c r="P23" s="237">
        <v>24</v>
      </c>
      <c r="Q23" s="238"/>
      <c r="R23" s="239"/>
      <c r="S23" s="237"/>
      <c r="T23" s="239"/>
      <c r="U23" s="237"/>
      <c r="V23" s="239"/>
      <c r="W23" s="5">
        <v>40</v>
      </c>
      <c r="X23" s="5">
        <f>SUM(C23:W23)</f>
        <v>100</v>
      </c>
      <c r="Y23" s="23"/>
    </row>
    <row r="24" spans="1:25" ht="18.95" customHeight="1" thickBot="1">
      <c r="A24" s="260" t="s">
        <v>76</v>
      </c>
      <c r="B24" s="261"/>
      <c r="C24" s="37"/>
      <c r="D24" s="37"/>
      <c r="E24" s="37">
        <v>25</v>
      </c>
      <c r="F24" s="246"/>
      <c r="G24" s="246"/>
      <c r="H24" s="246"/>
      <c r="I24" s="37"/>
      <c r="J24" s="246">
        <v>25</v>
      </c>
      <c r="K24" s="246"/>
      <c r="L24" s="246"/>
      <c r="M24" s="37"/>
      <c r="N24" s="246"/>
      <c r="O24" s="246"/>
      <c r="P24" s="246">
        <v>25</v>
      </c>
      <c r="Q24" s="246"/>
      <c r="R24" s="246"/>
      <c r="S24" s="246"/>
      <c r="T24" s="246"/>
      <c r="U24" s="246"/>
      <c r="V24" s="246"/>
      <c r="W24" s="6">
        <v>25</v>
      </c>
      <c r="X24" s="6">
        <f>SUM(C24:W24)</f>
        <v>100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0.24</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1.2</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0.96</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1.6</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1434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1435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1436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1437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194</v>
      </c>
    </row>
    <row r="95" spans="1:25" ht="21" hidden="1" customHeight="1">
      <c r="B95" s="36" t="s">
        <v>195</v>
      </c>
    </row>
    <row r="96" spans="1:25" ht="21" hidden="1" customHeight="1">
      <c r="B96" s="36"/>
    </row>
    <row r="97" spans="2:2" ht="21" hidden="1" customHeight="1">
      <c r="B97" s="36"/>
    </row>
    <row r="98" spans="2:2" ht="21" hidden="1" customHeight="1">
      <c r="B98" s="36" t="s">
        <v>487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5501-5E2F-45D3-A414-40E014A0F2B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902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903</v>
      </c>
      <c r="D7" s="118"/>
      <c r="E7" s="118"/>
      <c r="F7" s="118"/>
      <c r="G7" s="118"/>
      <c r="H7" s="118"/>
      <c r="I7" s="118"/>
      <c r="J7" s="118"/>
      <c r="K7" s="118"/>
      <c r="L7" s="118"/>
      <c r="M7" s="118"/>
      <c r="N7" s="118"/>
      <c r="O7" s="118"/>
      <c r="P7" s="118"/>
      <c r="Q7" s="118"/>
      <c r="R7" s="118"/>
      <c r="S7" s="118"/>
      <c r="T7" s="118"/>
      <c r="U7" s="118"/>
      <c r="V7" s="118"/>
      <c r="W7" s="118"/>
      <c r="X7" s="119"/>
      <c r="Y7" s="23"/>
    </row>
    <row r="8" spans="1:25" ht="60.75" customHeight="1">
      <c r="A8" s="115" t="s">
        <v>10</v>
      </c>
      <c r="B8" s="116"/>
      <c r="C8" s="120" t="str">
        <f>B94&amp;B95&amp;B96</f>
        <v>Emitir conceptos jurídicos y respuestas a solicitudes y Derechos de petición, así como recopilar, proyectar y publicar el Boletín Jurídico, mediante la interpretación, aplicación y revisión de la normatividad vigente en materia de Seguridad Social ensalud, para definir criterios orientadores que permitan tener un mayor y mejor comprensión del alcance de las normas que regulan el Sistema General de Seguridad Social en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Proyectar dentro de los términos de ley, las respuestas a las solicitudes y derechos de petición  recibidos que sean competencia del grupo de conceptos de la Oficina Asesora Jurídica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907</v>
      </c>
      <c r="D11" s="121"/>
      <c r="E11" s="168"/>
      <c r="F11" s="169" t="s">
        <v>909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908</v>
      </c>
      <c r="D13" s="195"/>
      <c r="E13" s="195"/>
      <c r="F13" s="175"/>
      <c r="G13" s="176"/>
      <c r="H13" s="176"/>
      <c r="I13" s="176"/>
      <c r="J13" s="176"/>
      <c r="K13" s="176"/>
      <c r="L13" s="176"/>
      <c r="M13" s="177"/>
      <c r="N13" s="196" t="s">
        <v>132</v>
      </c>
      <c r="O13" s="197"/>
      <c r="P13" s="197"/>
      <c r="Q13" s="198"/>
      <c r="R13" s="199" t="s">
        <v>910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0.7</v>
      </c>
      <c r="C16" s="229"/>
      <c r="D16" s="305" t="s">
        <v>258</v>
      </c>
      <c r="E16" s="229"/>
      <c r="F16" s="205" t="s">
        <v>246</v>
      </c>
      <c r="G16" s="206"/>
      <c r="H16" s="206"/>
      <c r="I16" s="206"/>
      <c r="J16" s="214" t="s">
        <v>37</v>
      </c>
      <c r="K16" s="214"/>
      <c r="L16" s="214"/>
      <c r="M16" s="214"/>
      <c r="N16" s="215" t="s">
        <v>259</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148</v>
      </c>
      <c r="F23" s="237"/>
      <c r="G23" s="238"/>
      <c r="H23" s="239"/>
      <c r="I23" s="4"/>
      <c r="J23" s="237">
        <v>181</v>
      </c>
      <c r="K23" s="238"/>
      <c r="L23" s="239"/>
      <c r="M23" s="4"/>
      <c r="N23" s="237"/>
      <c r="O23" s="239"/>
      <c r="P23" s="237">
        <v>146</v>
      </c>
      <c r="Q23" s="238"/>
      <c r="R23" s="239"/>
      <c r="S23" s="237"/>
      <c r="T23" s="239"/>
      <c r="U23" s="237"/>
      <c r="V23" s="239"/>
      <c r="W23" s="5">
        <v>153</v>
      </c>
      <c r="X23" s="5">
        <f>SUM(C23:W23)</f>
        <v>628</v>
      </c>
      <c r="Y23" s="23"/>
    </row>
    <row r="24" spans="1:25" ht="18.95" customHeight="1" thickBot="1">
      <c r="A24" s="260" t="s">
        <v>76</v>
      </c>
      <c r="B24" s="261"/>
      <c r="C24" s="37"/>
      <c r="D24" s="37"/>
      <c r="E24" s="37">
        <v>185</v>
      </c>
      <c r="F24" s="246"/>
      <c r="G24" s="246"/>
      <c r="H24" s="246"/>
      <c r="I24" s="37"/>
      <c r="J24" s="246">
        <v>234</v>
      </c>
      <c r="K24" s="246"/>
      <c r="L24" s="246"/>
      <c r="M24" s="37"/>
      <c r="N24" s="246"/>
      <c r="O24" s="246"/>
      <c r="P24" s="246">
        <v>183</v>
      </c>
      <c r="Q24" s="246"/>
      <c r="R24" s="246"/>
      <c r="S24" s="246"/>
      <c r="T24" s="246"/>
      <c r="U24" s="246"/>
      <c r="V24" s="246"/>
      <c r="W24" s="6">
        <v>193</v>
      </c>
      <c r="X24" s="6">
        <f>SUM(C24:W24)</f>
        <v>795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0.8</v>
      </c>
      <c r="C29" s="10">
        <f t="shared" si="0"/>
        <v>1</v>
      </c>
      <c r="D29" s="10" t="str">
        <f t="shared" si="1"/>
        <v xml:space="preserve">80%
</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0.77350427350427353</v>
      </c>
      <c r="C32" s="10">
        <f t="shared" si="0"/>
        <v>1</v>
      </c>
      <c r="D32" s="10" t="str">
        <f t="shared" si="1"/>
        <v xml:space="preserve">80%
</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0.79781420765027322</v>
      </c>
      <c r="C35" s="10">
        <f t="shared" si="0"/>
        <v>1</v>
      </c>
      <c r="D35" s="10" t="str">
        <f t="shared" si="1"/>
        <v xml:space="preserve">80%
</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0.79274611398963735</v>
      </c>
      <c r="C38" s="28">
        <f t="shared" si="0"/>
        <v>1</v>
      </c>
      <c r="D38" s="28" t="str">
        <f t="shared" si="1"/>
        <v xml:space="preserve">80%
</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0.78993710691823904</v>
      </c>
      <c r="C39" s="30">
        <v>0.7</v>
      </c>
      <c r="D39" s="31">
        <f t="shared" ref="D39" si="2">SUM(D27:D38)/12</f>
        <v>0</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1438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1439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1440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1441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904</v>
      </c>
    </row>
    <row r="95" spans="1:25" ht="21" hidden="1" customHeight="1">
      <c r="B95" s="36" t="s">
        <v>905</v>
      </c>
    </row>
    <row r="96" spans="1:25" ht="21" hidden="1" customHeight="1">
      <c r="B96" s="36"/>
    </row>
    <row r="97" spans="2:2" ht="21" hidden="1" customHeight="1">
      <c r="B97" s="36"/>
    </row>
    <row r="98" spans="2:2" ht="21" hidden="1" customHeight="1">
      <c r="B98" s="36" t="s">
        <v>906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E95B5-371C-4821-8E7B-BFECDEC72B7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902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911</v>
      </c>
      <c r="D7" s="118"/>
      <c r="E7" s="118"/>
      <c r="F7" s="118"/>
      <c r="G7" s="118"/>
      <c r="H7" s="118"/>
      <c r="I7" s="118"/>
      <c r="J7" s="118"/>
      <c r="K7" s="118"/>
      <c r="L7" s="118"/>
      <c r="M7" s="118"/>
      <c r="N7" s="118"/>
      <c r="O7" s="118"/>
      <c r="P7" s="118"/>
      <c r="Q7" s="118"/>
      <c r="R7" s="118"/>
      <c r="S7" s="118"/>
      <c r="T7" s="118"/>
      <c r="U7" s="118"/>
      <c r="V7" s="118"/>
      <c r="W7" s="118"/>
      <c r="X7" s="119"/>
      <c r="Y7" s="23"/>
    </row>
    <row r="8" spans="1:25" ht="58.5" customHeight="1">
      <c r="A8" s="115" t="s">
        <v>10</v>
      </c>
      <c r="B8" s="116"/>
      <c r="C8" s="120" t="str">
        <f>B94&amp;B95&amp;B96</f>
        <v>Emitir conceptos jurídicos y respuestas a solicitudes y Derechos de petición, así como recopilar, proyectar y publicar el Boletín Jurídico, mediante la interpretación, aplicación y revisión de la normatividad vigente en materia de Seguridad Social ensalud, para definir criterios orientadores que permitan tener un mayor y mejor comprensión del alcance de las normas que regulan el Sistema General de Seguridad Social en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actividades tendientes a la consolidación y publicación del boletín jurídico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913</v>
      </c>
      <c r="D11" s="121"/>
      <c r="E11" s="168"/>
      <c r="F11" s="169" t="s">
        <v>914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915</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863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1</v>
      </c>
      <c r="K23" s="238"/>
      <c r="L23" s="239"/>
      <c r="M23" s="4"/>
      <c r="N23" s="237"/>
      <c r="O23" s="239"/>
      <c r="P23" s="237">
        <v>1</v>
      </c>
      <c r="Q23" s="238"/>
      <c r="R23" s="239"/>
      <c r="S23" s="237"/>
      <c r="T23" s="239"/>
      <c r="U23" s="237"/>
      <c r="V23" s="239"/>
      <c r="W23" s="5">
        <v>1</v>
      </c>
      <c r="X23" s="5">
        <f>SUM(C23:W23)</f>
        <v>4</v>
      </c>
      <c r="Y23" s="23"/>
    </row>
    <row r="24" spans="1:25" ht="18.95" customHeight="1" thickBot="1">
      <c r="A24" s="260" t="s">
        <v>76</v>
      </c>
      <c r="B24" s="261"/>
      <c r="C24" s="37"/>
      <c r="D24" s="37"/>
      <c r="E24" s="37">
        <v>1</v>
      </c>
      <c r="F24" s="246"/>
      <c r="G24" s="246"/>
      <c r="H24" s="246"/>
      <c r="I24" s="37"/>
      <c r="J24" s="246">
        <v>1</v>
      </c>
      <c r="K24" s="246"/>
      <c r="L24" s="246"/>
      <c r="M24" s="37"/>
      <c r="N24" s="246"/>
      <c r="O24" s="246"/>
      <c r="P24" s="246">
        <v>1</v>
      </c>
      <c r="Q24" s="246"/>
      <c r="R24" s="246"/>
      <c r="S24" s="246"/>
      <c r="T24" s="246"/>
      <c r="U24" s="246"/>
      <c r="V24" s="246"/>
      <c r="W24" s="6">
        <v>1</v>
      </c>
      <c r="X24" s="6">
        <f>SUM(C24:W24)</f>
        <v>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1442</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1443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1444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1445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904</v>
      </c>
    </row>
    <row r="95" spans="1:25" ht="21" hidden="1" customHeight="1">
      <c r="B95" s="36" t="s">
        <v>905</v>
      </c>
    </row>
    <row r="96" spans="1:25" ht="21" hidden="1" customHeight="1">
      <c r="B96" s="36"/>
    </row>
    <row r="97" spans="2:2" ht="21" hidden="1" customHeight="1">
      <c r="B97" s="36"/>
    </row>
    <row r="98" spans="2:2" ht="21" hidden="1" customHeight="1">
      <c r="B98" s="36" t="s">
        <v>912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F5EEB-8422-4B3B-BFE9-0B4A1780918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1082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1083</v>
      </c>
      <c r="D7" s="118"/>
      <c r="E7" s="118"/>
      <c r="F7" s="118"/>
      <c r="G7" s="118"/>
      <c r="H7" s="118"/>
      <c r="I7" s="118"/>
      <c r="J7" s="118"/>
      <c r="K7" s="118"/>
      <c r="L7" s="118"/>
      <c r="M7" s="118"/>
      <c r="N7" s="118"/>
      <c r="O7" s="118"/>
      <c r="P7" s="118"/>
      <c r="Q7" s="118"/>
      <c r="R7" s="118"/>
      <c r="S7" s="118"/>
      <c r="T7" s="118"/>
      <c r="U7" s="118"/>
      <c r="V7" s="118"/>
      <c r="W7" s="118"/>
      <c r="X7" s="119"/>
      <c r="Y7" s="23"/>
    </row>
    <row r="8" spans="1:25" ht="48.75" customHeight="1">
      <c r="A8" s="115" t="s">
        <v>10</v>
      </c>
      <c r="B8" s="116"/>
      <c r="C8" s="120" t="str">
        <f>B94&amp;B95&amp;B96</f>
        <v>Formular, gestionar y controlar las actividades necesarias para la vinculación, compensación, permanencia y retiro de los empleados públicos de la Superintendencia Nacional de Salud, mediante el uso y registro en los sistemas de información institucionales y externos dispuestos de conformidad con la normatividad vigente, con el fin de proporcionar personal competente para el logro de la misión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Formular,  ejecutar y evaluar  el Plan Estratégico de  Gestión del Talento Humano-PETH basado en el Modelo Integral de Gestión de Personas. (Plan anual de vacantes, Plan de Previsión de Recursos Humanos, Plan institucional de Capacitación, Plan de Bienestar social, Estímulos e Incentivos, Plan Anual de Trabajo de Seguridad y Salud en el Trabajo)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1088</v>
      </c>
      <c r="D11" s="121"/>
      <c r="E11" s="168"/>
      <c r="F11" s="169" t="s">
        <v>1090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1089</v>
      </c>
      <c r="D13" s="195"/>
      <c r="E13" s="195"/>
      <c r="F13" s="175"/>
      <c r="G13" s="176"/>
      <c r="H13" s="176"/>
      <c r="I13" s="176"/>
      <c r="J13" s="176"/>
      <c r="K13" s="176"/>
      <c r="L13" s="176"/>
      <c r="M13" s="177"/>
      <c r="N13" s="196" t="s">
        <v>132</v>
      </c>
      <c r="O13" s="197"/>
      <c r="P13" s="197"/>
      <c r="Q13" s="198"/>
      <c r="R13" s="199" t="s">
        <v>1091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1092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13</v>
      </c>
      <c r="F23" s="237"/>
      <c r="G23" s="238"/>
      <c r="H23" s="239"/>
      <c r="I23" s="4"/>
      <c r="J23" s="237">
        <v>17</v>
      </c>
      <c r="K23" s="238"/>
      <c r="L23" s="239"/>
      <c r="M23" s="4"/>
      <c r="N23" s="237"/>
      <c r="O23" s="239"/>
      <c r="P23" s="237">
        <v>14</v>
      </c>
      <c r="Q23" s="238"/>
      <c r="R23" s="239"/>
      <c r="S23" s="237"/>
      <c r="T23" s="239"/>
      <c r="U23" s="237"/>
      <c r="V23" s="239"/>
      <c r="W23" s="5">
        <v>25</v>
      </c>
      <c r="X23" s="5">
        <f>SUM(C23:W23)</f>
        <v>69</v>
      </c>
      <c r="Y23" s="23"/>
    </row>
    <row r="24" spans="1:25" ht="18.95" customHeight="1" thickBot="1">
      <c r="A24" s="260" t="s">
        <v>76</v>
      </c>
      <c r="B24" s="261"/>
      <c r="C24" s="37">
        <v>0</v>
      </c>
      <c r="D24" s="37">
        <v>0</v>
      </c>
      <c r="E24" s="37">
        <v>13</v>
      </c>
      <c r="F24" s="246">
        <v>0</v>
      </c>
      <c r="G24" s="246"/>
      <c r="H24" s="246"/>
      <c r="I24" s="37">
        <v>0</v>
      </c>
      <c r="J24" s="246">
        <v>17</v>
      </c>
      <c r="K24" s="246"/>
      <c r="L24" s="246"/>
      <c r="M24" s="37">
        <v>0</v>
      </c>
      <c r="N24" s="246">
        <v>0</v>
      </c>
      <c r="O24" s="246"/>
      <c r="P24" s="246">
        <v>14</v>
      </c>
      <c r="Q24" s="246"/>
      <c r="R24" s="246"/>
      <c r="S24" s="246">
        <v>0</v>
      </c>
      <c r="T24" s="246"/>
      <c r="U24" s="246">
        <v>0</v>
      </c>
      <c r="V24" s="246"/>
      <c r="W24" s="6">
        <v>25</v>
      </c>
      <c r="X24" s="6">
        <f>SUM(C24:W24)</f>
        <v>69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1446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1447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1448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1449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1084</v>
      </c>
    </row>
    <row r="95" spans="1:25" ht="21" hidden="1" customHeight="1">
      <c r="B95" s="36" t="s">
        <v>1085</v>
      </c>
    </row>
    <row r="96" spans="1:25" ht="21" hidden="1" customHeight="1">
      <c r="B96" s="36"/>
    </row>
    <row r="97" spans="2:2" ht="21" hidden="1" customHeight="1">
      <c r="B97" s="36"/>
    </row>
    <row r="98" spans="2:2" ht="21" hidden="1" customHeight="1">
      <c r="B98" s="36" t="s">
        <v>1086</v>
      </c>
    </row>
    <row r="99" spans="2:2" ht="21" hidden="1" customHeight="1">
      <c r="B99" s="36" t="s">
        <v>1087</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1A73C-6448-4958-AD5D-D8F5FE6E43E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1117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1118</v>
      </c>
      <c r="D7" s="118"/>
      <c r="E7" s="118"/>
      <c r="F7" s="118"/>
      <c r="G7" s="118"/>
      <c r="H7" s="118"/>
      <c r="I7" s="118"/>
      <c r="J7" s="118"/>
      <c r="K7" s="118"/>
      <c r="L7" s="118"/>
      <c r="M7" s="118"/>
      <c r="N7" s="118"/>
      <c r="O7" s="118"/>
      <c r="P7" s="118"/>
      <c r="Q7" s="118"/>
      <c r="R7" s="118"/>
      <c r="S7" s="118"/>
      <c r="T7" s="118"/>
      <c r="U7" s="118"/>
      <c r="V7" s="118"/>
      <c r="W7" s="118"/>
      <c r="X7" s="119"/>
      <c r="Y7" s="23"/>
    </row>
    <row r="8" spans="1:25" ht="54.75" customHeight="1">
      <c r="A8" s="115" t="s">
        <v>10</v>
      </c>
      <c r="B8" s="116"/>
      <c r="C8" s="120" t="str">
        <f>B94&amp;B95&amp;B96</f>
        <v>Formular, gestionar y controlar las actividades necesarias para la vinculación, compensación, permanencia y retiro de los empleados públicos de la Superintendencia Nacional de Salud, mediante el uso y registro en los sistemas de información institucionales y externos dispuestos de conformidad con la normatividad vigente, con el fin de proporcionar personal competente para el logro de la misión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para la implementación de la Política de integridad desde el componente #6 del PAAC 2021 ( Componente de Gestión de las Relaciones Humanas)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1088</v>
      </c>
      <c r="D11" s="121"/>
      <c r="E11" s="168"/>
      <c r="F11" s="169" t="s">
        <v>1121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1120</v>
      </c>
      <c r="D13" s="195"/>
      <c r="E13" s="195"/>
      <c r="F13" s="175"/>
      <c r="G13" s="176"/>
      <c r="H13" s="176"/>
      <c r="I13" s="176"/>
      <c r="J13" s="176"/>
      <c r="K13" s="176"/>
      <c r="L13" s="176"/>
      <c r="M13" s="177"/>
      <c r="N13" s="196" t="s">
        <v>132</v>
      </c>
      <c r="O13" s="197"/>
      <c r="P13" s="197"/>
      <c r="Q13" s="198"/>
      <c r="R13" s="199" t="s">
        <v>1122</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1092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4</v>
      </c>
      <c r="K23" s="238"/>
      <c r="L23" s="239"/>
      <c r="M23" s="4"/>
      <c r="N23" s="237"/>
      <c r="O23" s="239"/>
      <c r="P23" s="237">
        <v>2</v>
      </c>
      <c r="Q23" s="238"/>
      <c r="R23" s="239"/>
      <c r="S23" s="237"/>
      <c r="T23" s="239"/>
      <c r="U23" s="237"/>
      <c r="V23" s="239"/>
      <c r="W23" s="5">
        <v>6</v>
      </c>
      <c r="X23" s="5">
        <f>SUM(C23:W23)</f>
        <v>14</v>
      </c>
      <c r="Y23" s="23"/>
    </row>
    <row r="24" spans="1:25" ht="18.95" customHeight="1" thickBot="1">
      <c r="A24" s="260" t="s">
        <v>76</v>
      </c>
      <c r="B24" s="261"/>
      <c r="C24" s="37">
        <v>0</v>
      </c>
      <c r="D24" s="37">
        <v>0</v>
      </c>
      <c r="E24" s="37">
        <v>2</v>
      </c>
      <c r="F24" s="246">
        <v>0</v>
      </c>
      <c r="G24" s="246"/>
      <c r="H24" s="246"/>
      <c r="I24" s="37">
        <v>0</v>
      </c>
      <c r="J24" s="246">
        <v>4</v>
      </c>
      <c r="K24" s="246"/>
      <c r="L24" s="246"/>
      <c r="M24" s="37">
        <v>0</v>
      </c>
      <c r="N24" s="246">
        <v>0</v>
      </c>
      <c r="O24" s="246"/>
      <c r="P24" s="246">
        <v>2</v>
      </c>
      <c r="Q24" s="246"/>
      <c r="R24" s="246"/>
      <c r="S24" s="246">
        <v>0</v>
      </c>
      <c r="T24" s="246"/>
      <c r="U24" s="246">
        <v>0</v>
      </c>
      <c r="V24" s="246"/>
      <c r="W24" s="6">
        <v>6</v>
      </c>
      <c r="X24" s="6">
        <f>SUM(C24:W24)</f>
        <v>14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1450</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1451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1452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1453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1084</v>
      </c>
    </row>
    <row r="95" spans="1:25" ht="21" hidden="1" customHeight="1">
      <c r="B95" s="36" t="s">
        <v>1085</v>
      </c>
    </row>
    <row r="96" spans="1:25" ht="21" hidden="1" customHeight="1">
      <c r="B96" s="36"/>
    </row>
    <row r="97" spans="2:2" ht="21" hidden="1" customHeight="1">
      <c r="B97" s="36"/>
    </row>
    <row r="98" spans="2:2" ht="21" hidden="1" customHeight="1">
      <c r="B98" s="36" t="s">
        <v>1119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27872-97BA-4CBC-BBF9-E86E870109A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1117</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1123</v>
      </c>
      <c r="D7" s="118"/>
      <c r="E7" s="118"/>
      <c r="F7" s="118"/>
      <c r="G7" s="118"/>
      <c r="H7" s="118"/>
      <c r="I7" s="118"/>
      <c r="J7" s="118"/>
      <c r="K7" s="118"/>
      <c r="L7" s="118"/>
      <c r="M7" s="118"/>
      <c r="N7" s="118"/>
      <c r="O7" s="118"/>
      <c r="P7" s="118"/>
      <c r="Q7" s="118"/>
      <c r="R7" s="118"/>
      <c r="S7" s="118"/>
      <c r="T7" s="118"/>
      <c r="U7" s="118"/>
      <c r="V7" s="118"/>
      <c r="W7" s="118"/>
      <c r="X7" s="119"/>
      <c r="Y7" s="23"/>
    </row>
    <row r="8" spans="1:25" ht="49.5" customHeight="1">
      <c r="A8" s="115" t="s">
        <v>10</v>
      </c>
      <c r="B8" s="116"/>
      <c r="C8" s="120" t="str">
        <f>B94&amp;B95&amp;B96</f>
        <v>Formular, gestionar y controlar las actividades necesarias para la vinculación, compensación, permanencia y retiro de los empleados públicos de la Superintendencia Nacional de Salud, mediante el uso y registro en los sistemas de información institucionales y externos dispuestos de conformidad con la normatividad vigente, con el fin de proporcionar personal competente para el logro de la misión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para la Implementación de la Política de Talento Humano -MIPG. , desde el PETH. (Modelo Integral de la Gestión de Personas)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1097</v>
      </c>
      <c r="D11" s="121"/>
      <c r="E11" s="168"/>
      <c r="F11" s="169" t="s">
        <v>1126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1125</v>
      </c>
      <c r="D13" s="195"/>
      <c r="E13" s="195"/>
      <c r="F13" s="175"/>
      <c r="G13" s="176"/>
      <c r="H13" s="176"/>
      <c r="I13" s="176"/>
      <c r="J13" s="176"/>
      <c r="K13" s="176"/>
      <c r="L13" s="176"/>
      <c r="M13" s="177"/>
      <c r="N13" s="196" t="s">
        <v>132</v>
      </c>
      <c r="O13" s="197"/>
      <c r="P13" s="197"/>
      <c r="Q13" s="198"/>
      <c r="R13" s="199" t="s">
        <v>1127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1092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13</v>
      </c>
      <c r="F23" s="237"/>
      <c r="G23" s="238"/>
      <c r="H23" s="239"/>
      <c r="I23" s="4"/>
      <c r="J23" s="237">
        <v>17</v>
      </c>
      <c r="K23" s="238"/>
      <c r="L23" s="239"/>
      <c r="M23" s="4"/>
      <c r="N23" s="237"/>
      <c r="O23" s="239"/>
      <c r="P23" s="237">
        <v>14</v>
      </c>
      <c r="Q23" s="238"/>
      <c r="R23" s="239"/>
      <c r="S23" s="237"/>
      <c r="T23" s="239"/>
      <c r="U23" s="237"/>
      <c r="V23" s="239"/>
      <c r="W23" s="5">
        <v>25</v>
      </c>
      <c r="X23" s="5">
        <f>SUM(C23:W23)</f>
        <v>69</v>
      </c>
      <c r="Y23" s="23"/>
    </row>
    <row r="24" spans="1:25" ht="18.95" customHeight="1" thickBot="1">
      <c r="A24" s="260" t="s">
        <v>76</v>
      </c>
      <c r="B24" s="261"/>
      <c r="C24" s="37">
        <v>0</v>
      </c>
      <c r="D24" s="37">
        <v>0</v>
      </c>
      <c r="E24" s="37">
        <v>13</v>
      </c>
      <c r="F24" s="246">
        <v>0</v>
      </c>
      <c r="G24" s="246"/>
      <c r="H24" s="246"/>
      <c r="I24" s="37">
        <v>0</v>
      </c>
      <c r="J24" s="246">
        <v>17</v>
      </c>
      <c r="K24" s="246"/>
      <c r="L24" s="246"/>
      <c r="M24" s="37">
        <v>0</v>
      </c>
      <c r="N24" s="246">
        <v>0</v>
      </c>
      <c r="O24" s="246"/>
      <c r="P24" s="246">
        <v>14</v>
      </c>
      <c r="Q24" s="246"/>
      <c r="R24" s="246"/>
      <c r="S24" s="246">
        <v>0</v>
      </c>
      <c r="T24" s="246"/>
      <c r="U24" s="246">
        <v>0</v>
      </c>
      <c r="V24" s="246"/>
      <c r="W24" s="6">
        <v>25</v>
      </c>
      <c r="X24" s="6">
        <f>SUM(C24:W24)</f>
        <v>69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1454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1455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1456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1457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1084</v>
      </c>
    </row>
    <row r="95" spans="1:25" ht="21" hidden="1" customHeight="1">
      <c r="B95" s="36" t="s">
        <v>1085</v>
      </c>
    </row>
    <row r="96" spans="1:25" ht="21" hidden="1" customHeight="1">
      <c r="B96" s="36"/>
    </row>
    <row r="97" spans="2:2" ht="21" hidden="1" customHeight="1">
      <c r="B97" s="36"/>
    </row>
    <row r="98" spans="2:2" ht="21" hidden="1" customHeight="1">
      <c r="B98" s="36" t="s">
        <v>1124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243ED-9845-4814-9A59-120436C6A507}">
  <dimension ref="A1:I25"/>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91" customWidth="1"/>
    <col min="4" max="4" width="50.25" customWidth="1"/>
    <col min="5" max="6" width="11" customWidth="1"/>
    <col min="7" max="9" width="0" hidden="1" customWidth="1"/>
    <col min="10" max="16384" width="11" hidden="1"/>
  </cols>
  <sheetData>
    <row r="1" spans="1:7">
      <c r="A1" s="65"/>
      <c r="B1" s="65"/>
      <c r="C1" s="86"/>
      <c r="D1" s="65"/>
      <c r="E1" s="65"/>
      <c r="F1" s="65"/>
      <c r="G1" s="65"/>
    </row>
    <row r="2" spans="1:7">
      <c r="A2" s="65"/>
      <c r="B2" s="65"/>
      <c r="C2" s="86"/>
      <c r="D2" s="65"/>
      <c r="E2" s="65"/>
      <c r="F2" s="65"/>
      <c r="G2" s="65"/>
    </row>
    <row r="3" spans="1:7">
      <c r="A3" s="65"/>
      <c r="B3" s="65"/>
      <c r="C3" s="86"/>
      <c r="D3" s="65"/>
      <c r="E3" s="65"/>
      <c r="F3" s="65"/>
      <c r="G3" s="65"/>
    </row>
    <row r="4" spans="1:7">
      <c r="A4" s="65"/>
      <c r="B4" s="65"/>
      <c r="C4" s="86"/>
      <c r="D4" s="65"/>
      <c r="E4" s="65"/>
      <c r="F4" s="65"/>
      <c r="G4" s="65"/>
    </row>
    <row r="5" spans="1:7" ht="15" thickBot="1">
      <c r="A5" s="65"/>
      <c r="B5" s="65"/>
      <c r="C5" s="86"/>
      <c r="D5" s="65"/>
      <c r="E5" s="65"/>
      <c r="F5" s="65"/>
      <c r="G5" s="65"/>
    </row>
    <row r="6" spans="1:7">
      <c r="A6" s="65"/>
      <c r="B6" s="67"/>
      <c r="C6" s="87"/>
      <c r="D6" s="68"/>
      <c r="E6" s="69"/>
      <c r="F6" s="65"/>
      <c r="G6" s="65"/>
    </row>
    <row r="7" spans="1:7">
      <c r="A7" s="65"/>
      <c r="B7" s="70"/>
      <c r="C7" s="88"/>
      <c r="D7" s="71"/>
      <c r="E7" s="72"/>
      <c r="F7" s="65"/>
      <c r="G7" s="65"/>
    </row>
    <row r="8" spans="1:7" ht="20.25">
      <c r="A8" s="65"/>
      <c r="B8" s="70"/>
      <c r="C8" s="89" t="s">
        <v>677</v>
      </c>
      <c r="D8" s="71"/>
      <c r="E8" s="72"/>
      <c r="F8" s="65"/>
      <c r="G8" s="65"/>
    </row>
    <row r="9" spans="1:7">
      <c r="A9" s="65"/>
      <c r="B9" s="70"/>
      <c r="C9" s="88"/>
      <c r="D9" s="71"/>
      <c r="E9" s="72"/>
      <c r="F9" s="65"/>
      <c r="G9" s="65"/>
    </row>
    <row r="10" spans="1:7" ht="28.5">
      <c r="A10" s="65"/>
      <c r="B10" s="70"/>
      <c r="C10" s="92" t="s">
        <v>676</v>
      </c>
      <c r="D10" s="93" t="s">
        <v>672</v>
      </c>
      <c r="E10" s="72"/>
      <c r="F10" s="65"/>
      <c r="G10" s="65"/>
    </row>
    <row r="11" spans="1:7" ht="28.5">
      <c r="A11" s="65"/>
      <c r="B11" s="70"/>
      <c r="C11" s="92" t="s">
        <v>682</v>
      </c>
      <c r="D11" s="93" t="s">
        <v>678</v>
      </c>
      <c r="E11" s="72"/>
      <c r="F11" s="65"/>
      <c r="G11" s="65"/>
    </row>
    <row r="12" spans="1:7" ht="28.5">
      <c r="A12" s="65"/>
      <c r="B12" s="70"/>
      <c r="C12" s="92" t="s">
        <v>688</v>
      </c>
      <c r="D12" s="93" t="s">
        <v>683</v>
      </c>
      <c r="E12" s="72"/>
      <c r="F12" s="65"/>
      <c r="G12" s="65"/>
    </row>
    <row r="13" spans="1:7" ht="28.5">
      <c r="A13" s="65"/>
      <c r="B13" s="70"/>
      <c r="C13" s="92" t="s">
        <v>694</v>
      </c>
      <c r="D13" s="93" t="s">
        <v>689</v>
      </c>
      <c r="E13" s="72"/>
      <c r="F13" s="65"/>
      <c r="G13" s="65"/>
    </row>
    <row r="14" spans="1:7" ht="28.5">
      <c r="A14" s="65"/>
      <c r="B14" s="70"/>
      <c r="C14" s="92" t="s">
        <v>699</v>
      </c>
      <c r="D14" s="93" t="s">
        <v>695</v>
      </c>
      <c r="E14" s="72"/>
      <c r="F14" s="65"/>
      <c r="G14" s="65"/>
    </row>
    <row r="15" spans="1:7">
      <c r="A15" s="65"/>
      <c r="B15" s="70"/>
      <c r="C15" s="92" t="s">
        <v>705</v>
      </c>
      <c r="D15" s="93" t="s">
        <v>701</v>
      </c>
      <c r="E15" s="72"/>
      <c r="F15" s="65"/>
      <c r="G15" s="65"/>
    </row>
    <row r="16" spans="1:7" ht="42.75">
      <c r="A16" s="65"/>
      <c r="B16" s="70"/>
      <c r="C16" s="92" t="s">
        <v>710</v>
      </c>
      <c r="D16" s="93" t="s">
        <v>706</v>
      </c>
      <c r="E16" s="72"/>
      <c r="F16" s="65"/>
      <c r="G16" s="65"/>
    </row>
    <row r="17" spans="1:7" ht="39.75" customHeight="1">
      <c r="A17" s="65"/>
      <c r="B17" s="70"/>
      <c r="C17" s="92" t="s">
        <v>716</v>
      </c>
      <c r="D17" s="94" t="s">
        <v>711</v>
      </c>
      <c r="E17" s="72"/>
      <c r="F17" s="65"/>
      <c r="G17" s="65"/>
    </row>
    <row r="18" spans="1:7" ht="28.5">
      <c r="A18" s="65"/>
      <c r="B18" s="70"/>
      <c r="C18" s="92" t="s">
        <v>721</v>
      </c>
      <c r="D18" s="94" t="s">
        <v>717</v>
      </c>
      <c r="E18" s="72"/>
      <c r="F18" s="71"/>
      <c r="G18" s="65"/>
    </row>
    <row r="19" spans="1:7" ht="28.5">
      <c r="A19" s="65"/>
      <c r="B19" s="70"/>
      <c r="C19" s="92" t="s">
        <v>726</v>
      </c>
      <c r="D19" s="94" t="s">
        <v>722</v>
      </c>
      <c r="E19" s="72"/>
      <c r="F19" s="71"/>
      <c r="G19" s="65"/>
    </row>
    <row r="20" spans="1:7">
      <c r="A20" s="65"/>
      <c r="B20" s="70"/>
      <c r="C20" s="92" t="s">
        <v>731</v>
      </c>
      <c r="D20" s="94" t="s">
        <v>727</v>
      </c>
      <c r="E20" s="72"/>
      <c r="F20" s="71"/>
      <c r="G20" s="65"/>
    </row>
    <row r="21" spans="1:7" ht="28.5">
      <c r="A21" s="65"/>
      <c r="B21" s="70"/>
      <c r="C21" s="92" t="s">
        <v>736</v>
      </c>
      <c r="D21" s="94" t="s">
        <v>732</v>
      </c>
      <c r="E21" s="72"/>
      <c r="F21" s="71"/>
      <c r="G21" s="65"/>
    </row>
    <row r="22" spans="1:7">
      <c r="A22" s="65"/>
      <c r="B22" s="70"/>
      <c r="C22" s="92" t="s">
        <v>741</v>
      </c>
      <c r="D22" s="94" t="s">
        <v>737</v>
      </c>
      <c r="E22" s="72"/>
      <c r="F22" s="71"/>
      <c r="G22" s="65"/>
    </row>
    <row r="23" spans="1:7">
      <c r="A23" s="65"/>
      <c r="B23" s="70"/>
      <c r="C23" s="71"/>
      <c r="D23" s="71"/>
      <c r="E23" s="72"/>
      <c r="F23" s="71"/>
      <c r="G23" s="65"/>
    </row>
    <row r="24" spans="1:7" ht="15" thickBot="1">
      <c r="A24" s="65"/>
      <c r="B24" s="73"/>
      <c r="C24" s="74"/>
      <c r="D24" s="74"/>
      <c r="E24" s="75"/>
      <c r="F24" s="71"/>
      <c r="G24" s="65"/>
    </row>
    <row r="25" spans="1:7" s="65" customFormat="1" ht="14.25" customHeight="1">
      <c r="C25" s="86"/>
    </row>
  </sheetData>
  <hyperlinks>
    <hyperlink ref="C10" location="'RC01'!A1" tooltip="PA11" display="RC01" xr:uid="{49F57879-C817-422D-8DFB-6DA514851595}"/>
    <hyperlink ref="C11" location="'RC05'!A1" display="RC05" xr:uid="{3B306E93-9CB0-416D-BA0F-61FFDCFFA572}"/>
    <hyperlink ref="C12" location="'RC02'!A1" display="RC02" xr:uid="{575692A1-ED8B-491E-A00D-A6430D183A2A}"/>
    <hyperlink ref="C13" location="'RC03'!A1" display="RC03" xr:uid="{C984BC75-ED8B-4F8F-A698-3C41E30C3E77}"/>
    <hyperlink ref="C14" location="'RC04'!A1" display="RC04" xr:uid="{A36A4E15-B20D-4160-9D9D-F71A254BAF9B}"/>
    <hyperlink ref="C15" location="'PJ01'!A1" display="PJ01" xr:uid="{32453101-EE98-4C10-9A95-8C33B323562A}"/>
    <hyperlink ref="C16" location="'PJ02'!A1" display="PJ02" xr:uid="{D1ABA81E-48FE-445C-8495-9A9E8FD80118}"/>
    <hyperlink ref="C17" location="'PJ03'!A1" display="PJ03" xr:uid="{F1282575-146C-4A8F-8C9F-10F4AD39270E}"/>
    <hyperlink ref="C18" location="'PJ05'!A1" display="PJ05" xr:uid="{2315D006-C420-44C8-ACCA-2745CE5E48D8}"/>
    <hyperlink ref="C19" location="'PJ04'!A1" display="PJ04" xr:uid="{D6DE0F25-CF9E-46B1-8EB9-7FE79006F474}"/>
    <hyperlink ref="C20" location="'PJ08'!A1" display="PJ08" xr:uid="{34537E0C-22CE-48D7-B981-2C85599E1CDD}"/>
    <hyperlink ref="C21" location="'PJ06'!A1" display="PJ06" xr:uid="{1981E538-DC9C-45D9-B297-2E0C9FB1AF7E}"/>
    <hyperlink ref="C22" location="'PJ07'!A1" display="PJ07" xr:uid="{C769E03B-8EDB-4EEC-BA1F-BA66DFBC4631}"/>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2A672-6EF4-4277-99C8-FCB8960AAA9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620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621</v>
      </c>
      <c r="D7" s="118"/>
      <c r="E7" s="118"/>
      <c r="F7" s="118"/>
      <c r="G7" s="118"/>
      <c r="H7" s="118"/>
      <c r="I7" s="118"/>
      <c r="J7" s="118"/>
      <c r="K7" s="118"/>
      <c r="L7" s="118"/>
      <c r="M7" s="118"/>
      <c r="N7" s="118"/>
      <c r="O7" s="118"/>
      <c r="P7" s="118"/>
      <c r="Q7" s="118"/>
      <c r="R7" s="118"/>
      <c r="S7" s="118"/>
      <c r="T7" s="118"/>
      <c r="U7" s="118"/>
      <c r="V7" s="118"/>
      <c r="W7" s="118"/>
      <c r="X7" s="119"/>
      <c r="Y7" s="23"/>
    </row>
    <row r="8" spans="1:25" ht="61.5" customHeight="1">
      <c r="A8" s="115" t="s">
        <v>10</v>
      </c>
      <c r="B8" s="116"/>
      <c r="C8" s="120" t="str">
        <f>B94&amp;B95&amp;B96</f>
        <v>Elaborar el concepto sobre la aceptación o rechazo de las solicitudes de promoción de Acuerdos de Reestructuración de Pasivos presentadas, mediante la evaluación de los requisitos establecidos en la norma, así como el seguimiento al cumplimiento delas etapas procesales establecidas en la Ley 550 de 1999 hasta la celebración del Acuerdo de Reestructuración de Pasivos, con el propósito de facilitar los procesos de saneamiento de pasivos que permitan mejorar las condiciones financieras de las empresas sociales del estado (ESE), y con ello lograr la adecuada prestación de los servicios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Aceptar o rechazar la celebración de acuerdos de reestructuración de pasivos presentados ante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626</v>
      </c>
      <c r="D11" s="121"/>
      <c r="E11" s="168"/>
      <c r="F11" s="169" t="s">
        <v>628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627</v>
      </c>
      <c r="D13" s="195"/>
      <c r="E13" s="195"/>
      <c r="F13" s="175"/>
      <c r="G13" s="176"/>
      <c r="H13" s="176"/>
      <c r="I13" s="176"/>
      <c r="J13" s="176"/>
      <c r="K13" s="176"/>
      <c r="L13" s="176"/>
      <c r="M13" s="177"/>
      <c r="N13" s="196" t="s">
        <v>199</v>
      </c>
      <c r="O13" s="197"/>
      <c r="P13" s="197"/>
      <c r="Q13" s="198"/>
      <c r="R13" s="199" t="s">
        <v>629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135</v>
      </c>
      <c r="G16" s="206"/>
      <c r="H16" s="206"/>
      <c r="I16" s="206"/>
      <c r="J16" s="214" t="s">
        <v>37</v>
      </c>
      <c r="K16" s="214"/>
      <c r="L16" s="214"/>
      <c r="M16" s="214"/>
      <c r="N16" s="215" t="s">
        <v>136</v>
      </c>
      <c r="O16" s="216"/>
      <c r="P16" s="216"/>
      <c r="Q16" s="216"/>
      <c r="R16" s="217"/>
      <c r="S16" s="205" t="s">
        <v>595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37"/>
      <c r="D24" s="37"/>
      <c r="E24" s="37"/>
      <c r="F24" s="246"/>
      <c r="G24" s="246"/>
      <c r="H24" s="246"/>
      <c r="I24" s="37"/>
      <c r="J24" s="246">
        <v>1</v>
      </c>
      <c r="K24" s="246"/>
      <c r="L24" s="246"/>
      <c r="M24" s="37"/>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1458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1459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622</v>
      </c>
    </row>
    <row r="95" spans="1:25" ht="21" hidden="1" customHeight="1">
      <c r="B95" s="36" t="s">
        <v>623</v>
      </c>
    </row>
    <row r="96" spans="1:25" ht="21" hidden="1" customHeight="1">
      <c r="B96" s="36" t="s">
        <v>624</v>
      </c>
    </row>
    <row r="97" spans="2:2" ht="21" hidden="1" customHeight="1">
      <c r="B97" s="36"/>
    </row>
    <row r="98" spans="2:2" ht="21" hidden="1" customHeight="1">
      <c r="B98" s="36" t="s">
        <v>625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6B44E-82AC-4FE4-B567-B7A4269DE24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795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813</v>
      </c>
      <c r="D7" s="118"/>
      <c r="E7" s="118"/>
      <c r="F7" s="118"/>
      <c r="G7" s="118"/>
      <c r="H7" s="118"/>
      <c r="I7" s="118"/>
      <c r="J7" s="118"/>
      <c r="K7" s="118"/>
      <c r="L7" s="118"/>
      <c r="M7" s="118"/>
      <c r="N7" s="118"/>
      <c r="O7" s="118"/>
      <c r="P7" s="118"/>
      <c r="Q7" s="118"/>
      <c r="R7" s="118"/>
      <c r="S7" s="118"/>
      <c r="T7" s="118"/>
      <c r="U7" s="118"/>
      <c r="V7" s="118"/>
      <c r="W7" s="118"/>
      <c r="X7" s="119"/>
      <c r="Y7" s="23"/>
    </row>
    <row r="8" spans="1:25" ht="61.5" customHeight="1">
      <c r="A8" s="115" t="s">
        <v>10</v>
      </c>
      <c r="B8" s="116"/>
      <c r="C8" s="120"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cronograma de actividades y evaluar acciones de fortalecimiento para la sostenibilidad y apropiación del Sistema Integrado de Gestión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815</v>
      </c>
      <c r="D11" s="121"/>
      <c r="E11" s="168"/>
      <c r="F11" s="169" t="s">
        <v>816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817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8</v>
      </c>
      <c r="F23" s="237"/>
      <c r="G23" s="238"/>
      <c r="H23" s="239"/>
      <c r="I23" s="4"/>
      <c r="J23" s="237">
        <v>14</v>
      </c>
      <c r="K23" s="238"/>
      <c r="L23" s="239"/>
      <c r="M23" s="4"/>
      <c r="N23" s="237"/>
      <c r="O23" s="239"/>
      <c r="P23" s="237">
        <v>8</v>
      </c>
      <c r="Q23" s="238"/>
      <c r="R23" s="239"/>
      <c r="S23" s="237"/>
      <c r="T23" s="239"/>
      <c r="U23" s="237"/>
      <c r="V23" s="239"/>
      <c r="W23" s="5">
        <v>18</v>
      </c>
      <c r="X23" s="5">
        <f>SUM(C23:W23)</f>
        <v>48</v>
      </c>
      <c r="Y23" s="23"/>
    </row>
    <row r="24" spans="1:25" ht="18.95" customHeight="1" thickBot="1">
      <c r="A24" s="260" t="s">
        <v>76</v>
      </c>
      <c r="B24" s="261"/>
      <c r="C24" s="37"/>
      <c r="D24" s="37"/>
      <c r="E24" s="37">
        <v>8</v>
      </c>
      <c r="F24" s="246"/>
      <c r="G24" s="246"/>
      <c r="H24" s="246"/>
      <c r="I24" s="37"/>
      <c r="J24" s="246">
        <v>14</v>
      </c>
      <c r="K24" s="246"/>
      <c r="L24" s="246"/>
      <c r="M24" s="37"/>
      <c r="N24" s="246"/>
      <c r="O24" s="246"/>
      <c r="P24" s="246">
        <v>8</v>
      </c>
      <c r="Q24" s="246"/>
      <c r="R24" s="246"/>
      <c r="S24" s="246"/>
      <c r="T24" s="246"/>
      <c r="U24" s="246"/>
      <c r="V24" s="246"/>
      <c r="W24" s="6">
        <v>18</v>
      </c>
      <c r="X24" s="6">
        <f>SUM(C24:W24)</f>
        <v>48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1460</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1461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1462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1463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797</v>
      </c>
    </row>
    <row r="95" spans="1:25" ht="21" hidden="1" customHeight="1">
      <c r="B95" s="36" t="s">
        <v>798</v>
      </c>
    </row>
    <row r="96" spans="1:25" ht="21" hidden="1" customHeight="1">
      <c r="B96" s="36"/>
    </row>
    <row r="97" spans="2:2" ht="21" hidden="1" customHeight="1">
      <c r="B97" s="36"/>
    </row>
    <row r="98" spans="2:2" ht="21" hidden="1" customHeight="1">
      <c r="B98" s="36" t="s">
        <v>814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0D536-36D4-406E-AAA9-61C07D9030A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795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808</v>
      </c>
      <c r="D7" s="118"/>
      <c r="E7" s="118"/>
      <c r="F7" s="118"/>
      <c r="G7" s="118"/>
      <c r="H7" s="118"/>
      <c r="I7" s="118"/>
      <c r="J7" s="118"/>
      <c r="K7" s="118"/>
      <c r="L7" s="118"/>
      <c r="M7" s="118"/>
      <c r="N7" s="118"/>
      <c r="O7" s="118"/>
      <c r="P7" s="118"/>
      <c r="Q7" s="118"/>
      <c r="R7" s="118"/>
      <c r="S7" s="118"/>
      <c r="T7" s="118"/>
      <c r="U7" s="118"/>
      <c r="V7" s="118"/>
      <c r="W7" s="118"/>
      <c r="X7" s="119"/>
      <c r="Y7" s="23"/>
    </row>
    <row r="8" spans="1:25" ht="54.75" customHeight="1">
      <c r="A8" s="115" t="s">
        <v>10</v>
      </c>
      <c r="B8" s="116"/>
      <c r="C8" s="120"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del proyecto Reingeniería de Procesos para el fortalecimiento institucional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810</v>
      </c>
      <c r="D11" s="121"/>
      <c r="E11" s="168"/>
      <c r="F11" s="169" t="s">
        <v>811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812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13</v>
      </c>
      <c r="F23" s="237"/>
      <c r="G23" s="238"/>
      <c r="H23" s="239"/>
      <c r="I23" s="4"/>
      <c r="J23" s="237">
        <v>29</v>
      </c>
      <c r="K23" s="238"/>
      <c r="L23" s="239"/>
      <c r="M23" s="4"/>
      <c r="N23" s="237"/>
      <c r="O23" s="239"/>
      <c r="P23" s="237">
        <v>16</v>
      </c>
      <c r="Q23" s="238"/>
      <c r="R23" s="239"/>
      <c r="S23" s="237"/>
      <c r="T23" s="239"/>
      <c r="U23" s="237"/>
      <c r="V23" s="239"/>
      <c r="W23" s="5">
        <v>23</v>
      </c>
      <c r="X23" s="5">
        <f>SUM(C23:W23)</f>
        <v>81</v>
      </c>
      <c r="Y23" s="23"/>
    </row>
    <row r="24" spans="1:25" ht="18.95" customHeight="1" thickBot="1">
      <c r="A24" s="260" t="s">
        <v>76</v>
      </c>
      <c r="B24" s="261"/>
      <c r="C24" s="37"/>
      <c r="D24" s="37"/>
      <c r="E24" s="37">
        <v>13</v>
      </c>
      <c r="F24" s="246"/>
      <c r="G24" s="246"/>
      <c r="H24" s="246"/>
      <c r="I24" s="37"/>
      <c r="J24" s="246">
        <v>29</v>
      </c>
      <c r="K24" s="246"/>
      <c r="L24" s="246"/>
      <c r="M24" s="37"/>
      <c r="N24" s="246"/>
      <c r="O24" s="246"/>
      <c r="P24" s="246">
        <v>16</v>
      </c>
      <c r="Q24" s="246"/>
      <c r="R24" s="246"/>
      <c r="S24" s="246"/>
      <c r="T24" s="246"/>
      <c r="U24" s="246"/>
      <c r="V24" s="246"/>
      <c r="W24" s="6">
        <v>23</v>
      </c>
      <c r="X24" s="6">
        <f>SUM(C24:W24)</f>
        <v>81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1464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1465</v>
      </c>
      <c r="B62" s="306"/>
      <c r="C62" s="306"/>
      <c r="D62" s="306"/>
      <c r="E62" s="306"/>
      <c r="F62" s="306"/>
      <c r="G62" s="306"/>
      <c r="H62" s="306"/>
      <c r="I62" s="306"/>
      <c r="J62" s="306"/>
      <c r="K62" s="306"/>
      <c r="L62" s="306"/>
      <c r="M62" s="306"/>
      <c r="N62" s="306"/>
      <c r="O62" s="306"/>
      <c r="P62" s="306"/>
      <c r="Q62" s="306"/>
      <c r="R62" s="306"/>
      <c r="S62" s="306"/>
      <c r="T62" s="306"/>
      <c r="U62" s="306"/>
      <c r="V62" s="306"/>
      <c r="W62" s="306"/>
      <c r="X62" s="307"/>
      <c r="Y62" s="25"/>
    </row>
    <row r="63" spans="1:25" s="16" customFormat="1" ht="21" customHeight="1">
      <c r="A63" s="308"/>
      <c r="B63" s="309"/>
      <c r="C63" s="309"/>
      <c r="D63" s="309"/>
      <c r="E63" s="309"/>
      <c r="F63" s="309"/>
      <c r="G63" s="309"/>
      <c r="H63" s="309"/>
      <c r="I63" s="309"/>
      <c r="J63" s="309"/>
      <c r="K63" s="309"/>
      <c r="L63" s="309"/>
      <c r="M63" s="309"/>
      <c r="N63" s="309"/>
      <c r="O63" s="309"/>
      <c r="P63" s="309"/>
      <c r="Q63" s="309"/>
      <c r="R63" s="309"/>
      <c r="S63" s="309"/>
      <c r="T63" s="309"/>
      <c r="U63" s="309"/>
      <c r="V63" s="309"/>
      <c r="W63" s="309"/>
      <c r="X63" s="310"/>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1466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1467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797</v>
      </c>
    </row>
    <row r="95" spans="1:25" ht="21" hidden="1" customHeight="1">
      <c r="B95" s="36" t="s">
        <v>798</v>
      </c>
    </row>
    <row r="96" spans="1:25" ht="21" hidden="1" customHeight="1">
      <c r="B96" s="36"/>
    </row>
    <row r="97" spans="2:2" ht="21" hidden="1" customHeight="1">
      <c r="B97" s="36"/>
    </row>
    <row r="98" spans="2:2" ht="21" hidden="1" customHeight="1">
      <c r="B98" s="36" t="s">
        <v>809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DD21-037A-469C-B3E6-F34023D2BB89}">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795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818</v>
      </c>
      <c r="D7" s="118"/>
      <c r="E7" s="118"/>
      <c r="F7" s="118"/>
      <c r="G7" s="118"/>
      <c r="H7" s="118"/>
      <c r="I7" s="118"/>
      <c r="J7" s="118"/>
      <c r="K7" s="118"/>
      <c r="L7" s="118"/>
      <c r="M7" s="118"/>
      <c r="N7" s="118"/>
      <c r="O7" s="118"/>
      <c r="P7" s="118"/>
      <c r="Q7" s="118"/>
      <c r="R7" s="118"/>
      <c r="S7" s="118"/>
      <c r="T7" s="118"/>
      <c r="U7" s="118"/>
      <c r="V7" s="118"/>
      <c r="W7" s="118"/>
      <c r="X7" s="119"/>
      <c r="Y7" s="23"/>
    </row>
    <row r="8" spans="1:25" ht="51.75" customHeight="1">
      <c r="A8" s="115" t="s">
        <v>10</v>
      </c>
      <c r="B8" s="116"/>
      <c r="C8" s="120"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cronograma de actividades para la sostenibilidad y fortalecimiento  del Modelo Integrado de Planeación y Gestión - MIPG</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820</v>
      </c>
      <c r="D11" s="121"/>
      <c r="E11" s="168"/>
      <c r="F11" s="169" t="s">
        <v>821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822</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7</v>
      </c>
      <c r="F23" s="237"/>
      <c r="G23" s="238"/>
      <c r="H23" s="239"/>
      <c r="I23" s="4"/>
      <c r="J23" s="237">
        <v>5</v>
      </c>
      <c r="K23" s="238"/>
      <c r="L23" s="239"/>
      <c r="M23" s="4"/>
      <c r="N23" s="237"/>
      <c r="O23" s="239"/>
      <c r="P23" s="237">
        <v>8</v>
      </c>
      <c r="Q23" s="238"/>
      <c r="R23" s="239"/>
      <c r="S23" s="237"/>
      <c r="T23" s="239"/>
      <c r="U23" s="237"/>
      <c r="V23" s="239"/>
      <c r="W23" s="5">
        <v>20</v>
      </c>
      <c r="X23" s="5">
        <f>SUM(C23:W23)</f>
        <v>40</v>
      </c>
      <c r="Y23" s="23"/>
    </row>
    <row r="24" spans="1:25" ht="18.95" customHeight="1" thickBot="1">
      <c r="A24" s="260" t="s">
        <v>76</v>
      </c>
      <c r="B24" s="261"/>
      <c r="C24" s="37"/>
      <c r="D24" s="37"/>
      <c r="E24" s="37">
        <v>7</v>
      </c>
      <c r="F24" s="246"/>
      <c r="G24" s="246"/>
      <c r="H24" s="246"/>
      <c r="I24" s="37"/>
      <c r="J24" s="246">
        <v>5</v>
      </c>
      <c r="K24" s="246"/>
      <c r="L24" s="246"/>
      <c r="M24" s="37"/>
      <c r="N24" s="246"/>
      <c r="O24" s="246"/>
      <c r="P24" s="246">
        <v>8</v>
      </c>
      <c r="Q24" s="246"/>
      <c r="R24" s="246"/>
      <c r="S24" s="246"/>
      <c r="T24" s="246"/>
      <c r="U24" s="246"/>
      <c r="V24" s="246"/>
      <c r="W24" s="6">
        <v>20</v>
      </c>
      <c r="X24" s="6">
        <f>SUM(C24:W24)</f>
        <v>40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1468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1469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1470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797</v>
      </c>
    </row>
    <row r="95" spans="1:25" ht="21" hidden="1" customHeight="1">
      <c r="B95" s="36" t="s">
        <v>798</v>
      </c>
    </row>
    <row r="96" spans="1:25" ht="21" hidden="1" customHeight="1">
      <c r="B96" s="36"/>
    </row>
    <row r="97" spans="2:2" ht="21" hidden="1" customHeight="1">
      <c r="B97" s="36"/>
    </row>
    <row r="98" spans="2:2" ht="21" hidden="1" customHeight="1">
      <c r="B98" s="36" t="s">
        <v>819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DB64-E0BC-42A3-8018-C61C70C7C1B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795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823</v>
      </c>
      <c r="D7" s="118"/>
      <c r="E7" s="118"/>
      <c r="F7" s="118"/>
      <c r="G7" s="118"/>
      <c r="H7" s="118"/>
      <c r="I7" s="118"/>
      <c r="J7" s="118"/>
      <c r="K7" s="118"/>
      <c r="L7" s="118"/>
      <c r="M7" s="118"/>
      <c r="N7" s="118"/>
      <c r="O7" s="118"/>
      <c r="P7" s="118"/>
      <c r="Q7" s="118"/>
      <c r="R7" s="118"/>
      <c r="S7" s="118"/>
      <c r="T7" s="118"/>
      <c r="U7" s="118"/>
      <c r="V7" s="118"/>
      <c r="W7" s="118"/>
      <c r="X7" s="119"/>
      <c r="Y7" s="23"/>
    </row>
    <row r="8" spans="1:25" ht="47.25" customHeight="1">
      <c r="A8" s="115" t="s">
        <v>10</v>
      </c>
      <c r="B8" s="116"/>
      <c r="C8" s="120"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cronograma de actividades y evaluar acciones de fortalecimiento para la sostenibilidad y apropiación del Subsistema de Responsabilidad Social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825</v>
      </c>
      <c r="D11" s="121"/>
      <c r="E11" s="168"/>
      <c r="F11" s="169" t="s">
        <v>826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827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4</v>
      </c>
      <c r="K23" s="238"/>
      <c r="L23" s="239"/>
      <c r="M23" s="4"/>
      <c r="N23" s="237"/>
      <c r="O23" s="239"/>
      <c r="P23" s="237">
        <v>3</v>
      </c>
      <c r="Q23" s="238"/>
      <c r="R23" s="239"/>
      <c r="S23" s="237"/>
      <c r="T23" s="239"/>
      <c r="U23" s="237"/>
      <c r="V23" s="239"/>
      <c r="W23" s="5">
        <v>4</v>
      </c>
      <c r="X23" s="5">
        <f>SUM(C23:W23)</f>
        <v>13</v>
      </c>
      <c r="Y23" s="23"/>
    </row>
    <row r="24" spans="1:25" ht="18.95" customHeight="1" thickBot="1">
      <c r="A24" s="260" t="s">
        <v>76</v>
      </c>
      <c r="B24" s="261"/>
      <c r="C24" s="37"/>
      <c r="D24" s="37"/>
      <c r="E24" s="37">
        <v>2</v>
      </c>
      <c r="F24" s="246"/>
      <c r="G24" s="246"/>
      <c r="H24" s="246"/>
      <c r="I24" s="37"/>
      <c r="J24" s="246">
        <v>4</v>
      </c>
      <c r="K24" s="246"/>
      <c r="L24" s="246"/>
      <c r="M24" s="37"/>
      <c r="N24" s="246"/>
      <c r="O24" s="246"/>
      <c r="P24" s="246">
        <v>3</v>
      </c>
      <c r="Q24" s="246"/>
      <c r="R24" s="246"/>
      <c r="S24" s="246"/>
      <c r="T24" s="246"/>
      <c r="U24" s="246"/>
      <c r="V24" s="246"/>
      <c r="W24" s="6">
        <v>4</v>
      </c>
      <c r="X24" s="6">
        <f>SUM(C24:W24)</f>
        <v>13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1472</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1473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1474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1475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797</v>
      </c>
    </row>
    <row r="95" spans="1:25" ht="21" hidden="1" customHeight="1">
      <c r="B95" s="36" t="s">
        <v>798</v>
      </c>
    </row>
    <row r="96" spans="1:25" ht="21" hidden="1" customHeight="1">
      <c r="B96" s="36"/>
    </row>
    <row r="97" spans="2:2" ht="21" hidden="1" customHeight="1">
      <c r="B97" s="36"/>
    </row>
    <row r="98" spans="2:2" ht="21" hidden="1" customHeight="1">
      <c r="B98" s="36" t="s">
        <v>824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4B6D-0E80-49C0-ABCD-478B8B0B02A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795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1258</v>
      </c>
      <c r="D7" s="118"/>
      <c r="E7" s="118"/>
      <c r="F7" s="118"/>
      <c r="G7" s="118"/>
      <c r="H7" s="118"/>
      <c r="I7" s="118"/>
      <c r="J7" s="118"/>
      <c r="K7" s="118"/>
      <c r="L7" s="118"/>
      <c r="M7" s="118"/>
      <c r="N7" s="118"/>
      <c r="O7" s="118"/>
      <c r="P7" s="118"/>
      <c r="Q7" s="118"/>
      <c r="R7" s="118"/>
      <c r="S7" s="118"/>
      <c r="T7" s="118"/>
      <c r="U7" s="118"/>
      <c r="V7" s="118"/>
      <c r="W7" s="118"/>
      <c r="X7" s="119"/>
      <c r="Y7" s="23"/>
    </row>
    <row r="8" spans="1:25" ht="50.25" customHeight="1">
      <c r="A8" s="115" t="s">
        <v>10</v>
      </c>
      <c r="B8" s="116"/>
      <c r="C8" s="120"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Formular y ejecutar el Cronograma del Subsistema de Gestión Ambiental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1260</v>
      </c>
      <c r="D11" s="121"/>
      <c r="E11" s="168"/>
      <c r="F11" s="169" t="s">
        <v>1261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1262</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16</v>
      </c>
      <c r="F23" s="237"/>
      <c r="G23" s="238"/>
      <c r="H23" s="239"/>
      <c r="I23" s="4"/>
      <c r="J23" s="237">
        <v>26</v>
      </c>
      <c r="K23" s="238"/>
      <c r="L23" s="239"/>
      <c r="M23" s="4"/>
      <c r="N23" s="237"/>
      <c r="O23" s="239"/>
      <c r="P23" s="237">
        <v>20</v>
      </c>
      <c r="Q23" s="238"/>
      <c r="R23" s="239"/>
      <c r="S23" s="237"/>
      <c r="T23" s="239"/>
      <c r="U23" s="237"/>
      <c r="V23" s="239"/>
      <c r="W23" s="5">
        <v>26</v>
      </c>
      <c r="X23" s="5">
        <f>SUM(C23:W23)</f>
        <v>88</v>
      </c>
      <c r="Y23" s="23"/>
    </row>
    <row r="24" spans="1:25" ht="18.95" customHeight="1" thickBot="1">
      <c r="A24" s="260" t="s">
        <v>76</v>
      </c>
      <c r="B24" s="261"/>
      <c r="C24" s="37">
        <v>0</v>
      </c>
      <c r="D24" s="37">
        <v>0</v>
      </c>
      <c r="E24" s="37">
        <v>16</v>
      </c>
      <c r="F24" s="246">
        <v>0</v>
      </c>
      <c r="G24" s="246"/>
      <c r="H24" s="246"/>
      <c r="I24" s="37">
        <v>0</v>
      </c>
      <c r="J24" s="246">
        <v>26</v>
      </c>
      <c r="K24" s="246"/>
      <c r="L24" s="246"/>
      <c r="M24" s="37">
        <v>0</v>
      </c>
      <c r="N24" s="246">
        <v>0</v>
      </c>
      <c r="O24" s="246"/>
      <c r="P24" s="246">
        <v>62</v>
      </c>
      <c r="Q24" s="246"/>
      <c r="R24" s="246"/>
      <c r="S24" s="246">
        <v>0</v>
      </c>
      <c r="T24" s="246"/>
      <c r="U24" s="246">
        <v>0</v>
      </c>
      <c r="V24" s="246"/>
      <c r="W24" s="6">
        <v>26</v>
      </c>
      <c r="X24" s="6">
        <f>SUM(C24:W24)</f>
        <v>130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0.32258064516129031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0.67692307692307696</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1476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1477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1" customHeight="1">
      <c r="A74" s="271" t="s">
        <v>1478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1479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1.2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797</v>
      </c>
    </row>
    <row r="95" spans="1:25" ht="21" hidden="1" customHeight="1">
      <c r="B95" s="36" t="s">
        <v>798</v>
      </c>
    </row>
    <row r="96" spans="1:25" ht="21" hidden="1" customHeight="1">
      <c r="B96" s="36"/>
    </row>
    <row r="97" spans="2:2" ht="21" hidden="1" customHeight="1">
      <c r="B97" s="36"/>
    </row>
    <row r="98" spans="2:2" ht="21" hidden="1" customHeight="1">
      <c r="B98" s="36" t="s">
        <v>1259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B80A1-B87E-4E2C-817D-E75020E9225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795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803</v>
      </c>
      <c r="D7" s="118"/>
      <c r="E7" s="118"/>
      <c r="F7" s="118"/>
      <c r="G7" s="118"/>
      <c r="H7" s="118"/>
      <c r="I7" s="118"/>
      <c r="J7" s="118"/>
      <c r="K7" s="118"/>
      <c r="L7" s="118"/>
      <c r="M7" s="118"/>
      <c r="N7" s="118"/>
      <c r="O7" s="118"/>
      <c r="P7" s="118"/>
      <c r="Q7" s="118"/>
      <c r="R7" s="118"/>
      <c r="S7" s="118"/>
      <c r="T7" s="118"/>
      <c r="U7" s="118"/>
      <c r="V7" s="118"/>
      <c r="W7" s="118"/>
      <c r="X7" s="119"/>
      <c r="Y7" s="23"/>
    </row>
    <row r="8" spans="1:25" ht="53.25" customHeight="1">
      <c r="A8" s="115" t="s">
        <v>10</v>
      </c>
      <c r="B8" s="116"/>
      <c r="C8" s="120"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cronograma de actividades para la implementación del Modelo Integrado de Planeación y Gestión- MIPG, para la política de Control Interno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805</v>
      </c>
      <c r="D11" s="121"/>
      <c r="E11" s="168"/>
      <c r="F11" s="169" t="s">
        <v>806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807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8</v>
      </c>
      <c r="K23" s="238"/>
      <c r="L23" s="239"/>
      <c r="M23" s="4"/>
      <c r="N23" s="237"/>
      <c r="O23" s="239"/>
      <c r="P23" s="237">
        <v>6</v>
      </c>
      <c r="Q23" s="238"/>
      <c r="R23" s="239"/>
      <c r="S23" s="237"/>
      <c r="T23" s="239"/>
      <c r="U23" s="237"/>
      <c r="V23" s="239"/>
      <c r="W23" s="5">
        <v>4</v>
      </c>
      <c r="X23" s="5">
        <f>SUM(C23:W23)</f>
        <v>20</v>
      </c>
      <c r="Y23" s="23"/>
    </row>
    <row r="24" spans="1:25" ht="18.95" customHeight="1" thickBot="1">
      <c r="A24" s="260" t="s">
        <v>76</v>
      </c>
      <c r="B24" s="261"/>
      <c r="C24" s="37"/>
      <c r="D24" s="37"/>
      <c r="E24" s="37">
        <v>2</v>
      </c>
      <c r="F24" s="246"/>
      <c r="G24" s="246"/>
      <c r="H24" s="246"/>
      <c r="I24" s="37"/>
      <c r="J24" s="246">
        <v>8</v>
      </c>
      <c r="K24" s="246"/>
      <c r="L24" s="246"/>
      <c r="M24" s="37"/>
      <c r="N24" s="246"/>
      <c r="O24" s="246"/>
      <c r="P24" s="246">
        <v>6</v>
      </c>
      <c r="Q24" s="246"/>
      <c r="R24" s="246"/>
      <c r="S24" s="246"/>
      <c r="T24" s="246"/>
      <c r="U24" s="246"/>
      <c r="V24" s="246"/>
      <c r="W24" s="6">
        <v>4</v>
      </c>
      <c r="X24" s="6">
        <f>SUM(C24:W24)</f>
        <v>20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1480</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1481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1482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1482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797</v>
      </c>
    </row>
    <row r="95" spans="1:25" ht="21" hidden="1" customHeight="1">
      <c r="B95" s="36" t="s">
        <v>798</v>
      </c>
    </row>
    <row r="96" spans="1:25" ht="21" hidden="1" customHeight="1">
      <c r="B96" s="36"/>
    </row>
    <row r="97" spans="2:2" ht="21" hidden="1" customHeight="1">
      <c r="B97" s="36"/>
    </row>
    <row r="98" spans="2:2" ht="21" hidden="1" customHeight="1">
      <c r="B98" s="36" t="s">
        <v>804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F1D8E-274E-4832-8D59-1C801BE7FF1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795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796</v>
      </c>
      <c r="D7" s="118"/>
      <c r="E7" s="118"/>
      <c r="F7" s="118"/>
      <c r="G7" s="118"/>
      <c r="H7" s="118"/>
      <c r="I7" s="118"/>
      <c r="J7" s="118"/>
      <c r="K7" s="118"/>
      <c r="L7" s="118"/>
      <c r="M7" s="118"/>
      <c r="N7" s="118"/>
      <c r="O7" s="118"/>
      <c r="P7" s="118"/>
      <c r="Q7" s="118"/>
      <c r="R7" s="118"/>
      <c r="S7" s="118"/>
      <c r="T7" s="118"/>
      <c r="U7" s="118"/>
      <c r="V7" s="118"/>
      <c r="W7" s="118"/>
      <c r="X7" s="119"/>
      <c r="Y7" s="23"/>
    </row>
    <row r="8" spans="1:25" ht="50.25" customHeight="1">
      <c r="A8" s="115" t="s">
        <v>10</v>
      </c>
      <c r="B8" s="116"/>
      <c r="C8" s="120"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cronograma de actividades para la implementación del Modelo Integrado de Planeación- MIPG para la política de Fortalecimiento Organizacional y Simplificación de Procesos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800</v>
      </c>
      <c r="D11" s="121"/>
      <c r="E11" s="168"/>
      <c r="F11" s="169" t="s">
        <v>801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802</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7</v>
      </c>
      <c r="K23" s="238"/>
      <c r="L23" s="239"/>
      <c r="M23" s="4"/>
      <c r="N23" s="237"/>
      <c r="O23" s="239"/>
      <c r="P23" s="237">
        <v>4</v>
      </c>
      <c r="Q23" s="238"/>
      <c r="R23" s="239"/>
      <c r="S23" s="237"/>
      <c r="T23" s="239"/>
      <c r="U23" s="237"/>
      <c r="V23" s="239"/>
      <c r="W23" s="5">
        <v>13</v>
      </c>
      <c r="X23" s="5">
        <f>SUM(C23:W23)</f>
        <v>26</v>
      </c>
      <c r="Y23" s="23"/>
    </row>
    <row r="24" spans="1:25" ht="18.95" customHeight="1" thickBot="1">
      <c r="A24" s="260" t="s">
        <v>76</v>
      </c>
      <c r="B24" s="261"/>
      <c r="C24" s="37"/>
      <c r="D24" s="37"/>
      <c r="E24" s="37">
        <v>2</v>
      </c>
      <c r="F24" s="246"/>
      <c r="G24" s="246"/>
      <c r="H24" s="246"/>
      <c r="I24" s="37"/>
      <c r="J24" s="246">
        <v>7</v>
      </c>
      <c r="K24" s="246"/>
      <c r="L24" s="246"/>
      <c r="M24" s="37"/>
      <c r="N24" s="246"/>
      <c r="O24" s="246"/>
      <c r="P24" s="246">
        <v>4</v>
      </c>
      <c r="Q24" s="246"/>
      <c r="R24" s="246"/>
      <c r="S24" s="246"/>
      <c r="T24" s="246"/>
      <c r="U24" s="246"/>
      <c r="V24" s="246"/>
      <c r="W24" s="6">
        <v>13</v>
      </c>
      <c r="X24" s="6">
        <f>SUM(C24:W24)</f>
        <v>26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1483</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1484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1485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1486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c r="A87" s="289"/>
      <c r="B87" s="290"/>
      <c r="C87" s="290"/>
      <c r="D87" s="290"/>
      <c r="E87" s="290"/>
      <c r="F87" s="290"/>
      <c r="G87" s="290"/>
      <c r="H87" s="290"/>
      <c r="I87" s="290"/>
      <c r="J87" s="290"/>
      <c r="K87" s="290"/>
      <c r="L87" s="290"/>
      <c r="M87" s="290"/>
      <c r="N87" s="290"/>
      <c r="O87" s="290"/>
      <c r="P87" s="290"/>
      <c r="Q87" s="290"/>
      <c r="R87" s="290"/>
      <c r="S87" s="290"/>
      <c r="T87" s="290"/>
      <c r="U87" s="290"/>
      <c r="V87" s="290"/>
      <c r="W87" s="290"/>
      <c r="X87" s="291"/>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797</v>
      </c>
    </row>
    <row r="95" spans="1:25" ht="21" hidden="1" customHeight="1">
      <c r="B95" s="36" t="s">
        <v>798</v>
      </c>
    </row>
    <row r="96" spans="1:25" ht="21" hidden="1" customHeight="1">
      <c r="B96" s="36"/>
    </row>
    <row r="97" spans="2:2" ht="21" hidden="1" customHeight="1">
      <c r="B97" s="36"/>
    </row>
    <row r="98" spans="2:2" ht="21" hidden="1" customHeight="1">
      <c r="B98" s="36" t="s">
        <v>799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64B8-DD76-49C8-A42E-5089AF7B355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795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828</v>
      </c>
      <c r="D7" s="118"/>
      <c r="E7" s="118"/>
      <c r="F7" s="118"/>
      <c r="G7" s="118"/>
      <c r="H7" s="118"/>
      <c r="I7" s="118"/>
      <c r="J7" s="118"/>
      <c r="K7" s="118"/>
      <c r="L7" s="118"/>
      <c r="M7" s="118"/>
      <c r="N7" s="118"/>
      <c r="O7" s="118"/>
      <c r="P7" s="118"/>
      <c r="Q7" s="118"/>
      <c r="R7" s="118"/>
      <c r="S7" s="118"/>
      <c r="T7" s="118"/>
      <c r="U7" s="118"/>
      <c r="V7" s="118"/>
      <c r="W7" s="118"/>
      <c r="X7" s="119"/>
      <c r="Y7" s="23"/>
    </row>
    <row r="8" spans="1:25" ht="53.25" customHeight="1">
      <c r="A8" s="115" t="s">
        <v>10</v>
      </c>
      <c r="B8" s="116"/>
      <c r="C8" s="120"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programa de Auditorias Internas del Sistema Integrado de Gestión - SIG</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830</v>
      </c>
      <c r="D11" s="121"/>
      <c r="E11" s="168"/>
      <c r="F11" s="169" t="s">
        <v>831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832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202</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39" t="s">
        <v>50</v>
      </c>
      <c r="D22" s="39" t="s">
        <v>51</v>
      </c>
      <c r="E22" s="39" t="s">
        <v>52</v>
      </c>
      <c r="F22" s="245" t="s">
        <v>53</v>
      </c>
      <c r="G22" s="245"/>
      <c r="H22" s="245"/>
      <c r="I22" s="39" t="s">
        <v>54</v>
      </c>
      <c r="J22" s="245" t="s">
        <v>55</v>
      </c>
      <c r="K22" s="245"/>
      <c r="L22" s="245"/>
      <c r="M22" s="38"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6</v>
      </c>
      <c r="K23" s="238"/>
      <c r="L23" s="239"/>
      <c r="M23" s="4"/>
      <c r="N23" s="237"/>
      <c r="O23" s="239"/>
      <c r="P23" s="237">
        <v>3</v>
      </c>
      <c r="Q23" s="238"/>
      <c r="R23" s="239"/>
      <c r="S23" s="237"/>
      <c r="T23" s="239"/>
      <c r="U23" s="237"/>
      <c r="V23" s="239"/>
      <c r="W23" s="5">
        <v>8</v>
      </c>
      <c r="X23" s="5">
        <f>SUM(C23:W23)</f>
        <v>17</v>
      </c>
      <c r="Y23" s="23"/>
    </row>
    <row r="24" spans="1:25" ht="18.95" customHeight="1" thickBot="1">
      <c r="A24" s="260" t="s">
        <v>76</v>
      </c>
      <c r="B24" s="261"/>
      <c r="C24" s="37"/>
      <c r="D24" s="37"/>
      <c r="E24" s="37"/>
      <c r="F24" s="246"/>
      <c r="G24" s="246"/>
      <c r="H24" s="246"/>
      <c r="I24" s="37"/>
      <c r="J24" s="246">
        <v>6</v>
      </c>
      <c r="K24" s="246"/>
      <c r="L24" s="246"/>
      <c r="M24" s="37"/>
      <c r="N24" s="246"/>
      <c r="O24" s="246"/>
      <c r="P24" s="246">
        <v>3</v>
      </c>
      <c r="Q24" s="246"/>
      <c r="R24" s="246"/>
      <c r="S24" s="246"/>
      <c r="T24" s="246"/>
      <c r="U24" s="246"/>
      <c r="V24" s="246"/>
      <c r="W24" s="6">
        <v>8</v>
      </c>
      <c r="X24" s="6">
        <f>SUM(C24:W24)</f>
        <v>17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38" t="s">
        <v>91</v>
      </c>
      <c r="C26" s="38" t="s">
        <v>92</v>
      </c>
      <c r="D26" s="8" t="s">
        <v>93</v>
      </c>
      <c r="E26" s="20"/>
      <c r="F26" s="20"/>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32"/>
      <c r="F27" s="32"/>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32"/>
      <c r="F28" s="32"/>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32"/>
      <c r="F29" s="32"/>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32"/>
      <c r="F30" s="32"/>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32"/>
      <c r="F31" s="32"/>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32"/>
      <c r="F32" s="32"/>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32"/>
      <c r="F33" s="32"/>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32"/>
      <c r="F34" s="32"/>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32"/>
      <c r="F35" s="32"/>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32"/>
      <c r="F36" s="32"/>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32"/>
      <c r="F37" s="32"/>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32"/>
      <c r="F38" s="32"/>
      <c r="G38" s="32"/>
      <c r="H38" s="32"/>
      <c r="I38" s="32"/>
      <c r="J38" s="32"/>
      <c r="K38" s="35"/>
      <c r="L38" s="33"/>
      <c r="M38" s="32"/>
      <c r="N38" s="32"/>
      <c r="O38" s="32"/>
      <c r="P38" s="32"/>
      <c r="Q38" s="32"/>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18"/>
      <c r="F39" s="18"/>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1487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1488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1489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797</v>
      </c>
    </row>
    <row r="95" spans="1:25" ht="21" hidden="1" customHeight="1">
      <c r="B95" s="36" t="s">
        <v>798</v>
      </c>
    </row>
    <row r="96" spans="1:25" ht="21" hidden="1" customHeight="1">
      <c r="B96" s="36"/>
    </row>
    <row r="97" spans="2:2" ht="21" hidden="1" customHeight="1">
      <c r="B97" s="36"/>
    </row>
    <row r="98" spans="2:2" ht="21" hidden="1" customHeight="1">
      <c r="B98" s="36" t="s">
        <v>829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7B0D-14EA-4626-A1B2-C72259FA358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795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1134</v>
      </c>
      <c r="D7" s="118"/>
      <c r="E7" s="118"/>
      <c r="F7" s="118"/>
      <c r="G7" s="118"/>
      <c r="H7" s="118"/>
      <c r="I7" s="118"/>
      <c r="J7" s="118"/>
      <c r="K7" s="118"/>
      <c r="L7" s="118"/>
      <c r="M7" s="118"/>
      <c r="N7" s="118"/>
      <c r="O7" s="118"/>
      <c r="P7" s="118"/>
      <c r="Q7" s="118"/>
      <c r="R7" s="118"/>
      <c r="S7" s="118"/>
      <c r="T7" s="118"/>
      <c r="U7" s="118"/>
      <c r="V7" s="118"/>
      <c r="W7" s="118"/>
      <c r="X7" s="119"/>
      <c r="Y7" s="23"/>
    </row>
    <row r="8" spans="1:25" ht="54" customHeight="1">
      <c r="A8" s="115" t="s">
        <v>10</v>
      </c>
      <c r="B8" s="116"/>
      <c r="C8" s="120" t="str">
        <f>B94&amp;B95&amp;B96</f>
        <v>Establecer, implementar y mantener el Sistema Integrado de Gestión de la Entidad, mediante la elaboración y control de documentos y registros, la administración de Riesgos, la identificación y seguimiento de aspectos ambientales, la revisión por la dirección, la planificación y realización de auditorías internas con el fin de orientar, facilitar, seguir y tomar decisiones que permitan el logro de los objetivos institucionales en términos de eficiencia, eficacia y efectividad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Enviar a Secretaría General un informe con los soportes y monitoreo de los Riesgos de Gestión y Riesgos de Corrupción con corte a 31 de junio y 31 de diciembre de la vigencia.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1136</v>
      </c>
      <c r="D11" s="121"/>
      <c r="E11" s="168"/>
      <c r="F11" s="169" t="s">
        <v>1137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1138</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1139</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1" t="s">
        <v>50</v>
      </c>
      <c r="D22" s="41" t="s">
        <v>51</v>
      </c>
      <c r="E22" s="41" t="s">
        <v>52</v>
      </c>
      <c r="F22" s="245" t="s">
        <v>53</v>
      </c>
      <c r="G22" s="245"/>
      <c r="H22" s="245"/>
      <c r="I22" s="41" t="s">
        <v>54</v>
      </c>
      <c r="J22" s="245" t="s">
        <v>55</v>
      </c>
      <c r="K22" s="245"/>
      <c r="L22" s="245"/>
      <c r="M22" s="40"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4</v>
      </c>
      <c r="K23" s="238"/>
      <c r="L23" s="239"/>
      <c r="M23" s="4"/>
      <c r="N23" s="237"/>
      <c r="O23" s="239"/>
      <c r="P23" s="237"/>
      <c r="Q23" s="238"/>
      <c r="R23" s="239"/>
      <c r="S23" s="237"/>
      <c r="T23" s="239"/>
      <c r="U23" s="237"/>
      <c r="V23" s="239"/>
      <c r="W23" s="5">
        <v>4</v>
      </c>
      <c r="X23" s="5">
        <f>SUM(C23:W23)</f>
        <v>8</v>
      </c>
      <c r="Y23" s="23"/>
    </row>
    <row r="24" spans="1:25" ht="18.95" customHeight="1" thickBot="1">
      <c r="A24" s="260" t="s">
        <v>76</v>
      </c>
      <c r="B24" s="261"/>
      <c r="C24" s="42"/>
      <c r="D24" s="42"/>
      <c r="E24" s="42"/>
      <c r="F24" s="246"/>
      <c r="G24" s="246"/>
      <c r="H24" s="246"/>
      <c r="I24" s="42"/>
      <c r="J24" s="246">
        <v>4</v>
      </c>
      <c r="K24" s="246"/>
      <c r="L24" s="246"/>
      <c r="M24" s="42"/>
      <c r="N24" s="246"/>
      <c r="O24" s="246"/>
      <c r="P24" s="246"/>
      <c r="Q24" s="246"/>
      <c r="R24" s="246"/>
      <c r="S24" s="246"/>
      <c r="T24" s="246"/>
      <c r="U24" s="246"/>
      <c r="V24" s="246"/>
      <c r="W24" s="6">
        <v>4</v>
      </c>
      <c r="X24" s="6">
        <f>SUM(C24:W24)</f>
        <v>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0" t="s">
        <v>91</v>
      </c>
      <c r="C26" s="40" t="s">
        <v>92</v>
      </c>
      <c r="D26" s="8" t="s">
        <v>93</v>
      </c>
      <c r="E26" s="43"/>
      <c r="F26" s="4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44"/>
      <c r="F27" s="44"/>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44"/>
      <c r="F28" s="44"/>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44"/>
      <c r="F29" s="44"/>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44"/>
      <c r="F30" s="44"/>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44"/>
      <c r="F31" s="44"/>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44"/>
      <c r="F32" s="44"/>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44"/>
      <c r="F33" s="44"/>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44"/>
      <c r="F34" s="44"/>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44"/>
      <c r="F35" s="44"/>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44"/>
      <c r="F36" s="44"/>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44"/>
      <c r="F37" s="44"/>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44"/>
      <c r="F38" s="44"/>
      <c r="G38" s="44"/>
      <c r="H38" s="44"/>
      <c r="I38" s="44"/>
      <c r="J38" s="44"/>
      <c r="K38" s="35"/>
      <c r="L38" s="33"/>
      <c r="M38" s="44"/>
      <c r="N38" s="44"/>
      <c r="O38" s="44"/>
      <c r="P38" s="44"/>
      <c r="Q38" s="44"/>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5"/>
      <c r="F39" s="45"/>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1490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1491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797</v>
      </c>
    </row>
    <row r="95" spans="1:25" ht="21" hidden="1" customHeight="1">
      <c r="B95" s="36" t="s">
        <v>798</v>
      </c>
    </row>
    <row r="96" spans="1:25" ht="21" hidden="1" customHeight="1">
      <c r="B96" s="36"/>
    </row>
    <row r="97" spans="2:2" ht="21" hidden="1" customHeight="1">
      <c r="B97" s="36"/>
    </row>
    <row r="98" spans="2:2" ht="21" hidden="1" customHeight="1">
      <c r="B98" s="36" t="s">
        <v>1135</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8E3B8-DD88-44EC-8BAC-83E6DBA98B80}">
  <dimension ref="A1:I26"/>
  <sheetViews>
    <sheetView workbookViewId="0">
      <pane ySplit="9" topLeftCell="A10" activePane="bottomLeft" state="frozen"/>
      <selection pane="bottomLeft"/>
    </sheetView>
  </sheetViews>
  <sheetFormatPr baseColWidth="10" defaultColWidth="0" defaultRowHeight="14.25" customHeight="1" zeroHeight="1"/>
  <cols>
    <col min="1" max="2" width="11" customWidth="1"/>
    <col min="3" max="3" width="11" style="91" customWidth="1"/>
    <col min="4" max="4" width="50.25" customWidth="1"/>
    <col min="5" max="6" width="11" customWidth="1"/>
    <col min="7" max="9" width="0" hidden="1" customWidth="1"/>
    <col min="10" max="16384" width="11" hidden="1"/>
  </cols>
  <sheetData>
    <row r="1" spans="1:7">
      <c r="A1" s="65"/>
      <c r="B1" s="65"/>
      <c r="C1" s="86"/>
      <c r="D1" s="65"/>
      <c r="E1" s="65"/>
      <c r="F1" s="65"/>
      <c r="G1" s="65"/>
    </row>
    <row r="2" spans="1:7">
      <c r="A2" s="65"/>
      <c r="B2" s="65"/>
      <c r="C2" s="86"/>
      <c r="D2" s="65"/>
      <c r="E2" s="65"/>
      <c r="F2" s="65"/>
      <c r="G2" s="65"/>
    </row>
    <row r="3" spans="1:7">
      <c r="A3" s="65"/>
      <c r="B3" s="65"/>
      <c r="C3" s="86"/>
      <c r="D3" s="65"/>
      <c r="E3" s="65"/>
      <c r="F3" s="65"/>
      <c r="G3" s="65"/>
    </row>
    <row r="4" spans="1:7">
      <c r="A4" s="65"/>
      <c r="B4" s="65"/>
      <c r="C4" s="86"/>
      <c r="D4" s="65"/>
      <c r="E4" s="65"/>
      <c r="F4" s="65"/>
      <c r="G4" s="65"/>
    </row>
    <row r="5" spans="1:7" ht="15" thickBot="1">
      <c r="A5" s="65"/>
      <c r="B5" s="65"/>
      <c r="C5" s="86"/>
      <c r="D5" s="65"/>
      <c r="E5" s="65"/>
      <c r="F5" s="65"/>
      <c r="G5" s="65"/>
    </row>
    <row r="6" spans="1:7">
      <c r="A6" s="65"/>
      <c r="B6" s="67"/>
      <c r="C6" s="87"/>
      <c r="D6" s="68"/>
      <c r="E6" s="69"/>
      <c r="F6" s="65"/>
      <c r="G6" s="65"/>
    </row>
    <row r="7" spans="1:7">
      <c r="A7" s="65"/>
      <c r="B7" s="70"/>
      <c r="C7" s="88"/>
      <c r="D7" s="71"/>
      <c r="E7" s="72"/>
      <c r="F7" s="65"/>
      <c r="G7" s="65"/>
    </row>
    <row r="8" spans="1:7" ht="20.25">
      <c r="A8" s="65"/>
      <c r="B8" s="70"/>
      <c r="C8" s="89" t="s">
        <v>336</v>
      </c>
      <c r="D8" s="71"/>
      <c r="E8" s="72"/>
      <c r="F8" s="65"/>
      <c r="G8" s="65"/>
    </row>
    <row r="9" spans="1:7">
      <c r="A9" s="65"/>
      <c r="B9" s="70"/>
      <c r="C9" s="88"/>
      <c r="D9" s="71"/>
      <c r="E9" s="72"/>
      <c r="F9" s="65"/>
      <c r="G9" s="65"/>
    </row>
    <row r="10" spans="1:7" ht="28.5">
      <c r="A10" s="65"/>
      <c r="B10" s="70"/>
      <c r="C10" s="92" t="s">
        <v>257</v>
      </c>
      <c r="D10" s="93" t="s">
        <v>252</v>
      </c>
      <c r="E10" s="72"/>
      <c r="F10" s="65"/>
      <c r="G10" s="65"/>
    </row>
    <row r="11" spans="1:7" ht="57">
      <c r="A11" s="65"/>
      <c r="B11" s="70"/>
      <c r="C11" s="92" t="s">
        <v>267</v>
      </c>
      <c r="D11" s="93" t="s">
        <v>263</v>
      </c>
      <c r="E11" s="72"/>
      <c r="F11" s="65"/>
      <c r="G11" s="65"/>
    </row>
    <row r="12" spans="1:7" ht="42.75">
      <c r="A12" s="65"/>
      <c r="B12" s="70"/>
      <c r="C12" s="92" t="s">
        <v>309</v>
      </c>
      <c r="D12" s="93" t="s">
        <v>302</v>
      </c>
      <c r="E12" s="72"/>
      <c r="F12" s="65"/>
      <c r="G12" s="65"/>
    </row>
    <row r="13" spans="1:7">
      <c r="A13" s="65"/>
      <c r="B13" s="70"/>
      <c r="C13" s="92" t="s">
        <v>335</v>
      </c>
      <c r="D13" s="93" t="s">
        <v>1998</v>
      </c>
      <c r="E13" s="72"/>
      <c r="F13" s="65"/>
      <c r="G13" s="65"/>
    </row>
    <row r="14" spans="1:7" ht="28.5">
      <c r="A14" s="65"/>
      <c r="B14" s="70"/>
      <c r="C14" s="92" t="s">
        <v>410</v>
      </c>
      <c r="D14" s="93" t="s">
        <v>405</v>
      </c>
      <c r="E14" s="72"/>
      <c r="F14" s="65"/>
      <c r="G14" s="65"/>
    </row>
    <row r="15" spans="1:7" ht="39.75" customHeight="1">
      <c r="A15" s="65"/>
      <c r="B15" s="70"/>
      <c r="C15" s="92" t="s">
        <v>594</v>
      </c>
      <c r="D15" s="93" t="s">
        <v>589</v>
      </c>
      <c r="E15" s="72"/>
      <c r="F15" s="65"/>
      <c r="G15" s="65"/>
    </row>
    <row r="16" spans="1:7">
      <c r="A16" s="65"/>
      <c r="B16" s="70"/>
      <c r="C16" s="92" t="s">
        <v>599</v>
      </c>
      <c r="D16" s="93" t="s">
        <v>596</v>
      </c>
      <c r="E16" s="72"/>
      <c r="F16" s="71"/>
      <c r="G16" s="65"/>
    </row>
    <row r="17" spans="1:7" ht="42.75">
      <c r="A17" s="65"/>
      <c r="B17" s="70"/>
      <c r="C17" s="92" t="s">
        <v>602</v>
      </c>
      <c r="D17" s="93" t="s">
        <v>600</v>
      </c>
      <c r="E17" s="72"/>
      <c r="F17" s="71"/>
      <c r="G17" s="65"/>
    </row>
    <row r="18" spans="1:7">
      <c r="A18" s="65"/>
      <c r="B18" s="70"/>
      <c r="C18" s="92" t="s">
        <v>607</v>
      </c>
      <c r="D18" s="93" t="s">
        <v>603</v>
      </c>
      <c r="E18" s="72"/>
      <c r="F18" s="71"/>
      <c r="G18" s="65"/>
    </row>
    <row r="19" spans="1:7" ht="28.5">
      <c r="A19" s="65"/>
      <c r="B19" s="70"/>
      <c r="C19" s="92" t="s">
        <v>611</v>
      </c>
      <c r="D19" s="93" t="s">
        <v>608</v>
      </c>
      <c r="E19" s="72"/>
      <c r="F19" s="71"/>
      <c r="G19" s="65"/>
    </row>
    <row r="20" spans="1:7" ht="42.75">
      <c r="A20" s="65"/>
      <c r="B20" s="70"/>
      <c r="C20" s="92" t="s">
        <v>613</v>
      </c>
      <c r="D20" s="93" t="s">
        <v>612</v>
      </c>
      <c r="E20" s="72"/>
      <c r="F20" s="71"/>
      <c r="G20" s="65"/>
    </row>
    <row r="21" spans="1:7" ht="42.75">
      <c r="A21" s="65"/>
      <c r="B21" s="70"/>
      <c r="C21" s="92" t="s">
        <v>617</v>
      </c>
      <c r="D21" s="93" t="s">
        <v>614</v>
      </c>
      <c r="E21" s="72"/>
      <c r="F21" s="71"/>
      <c r="G21" s="65"/>
    </row>
    <row r="22" spans="1:7" ht="28.5">
      <c r="A22" s="65"/>
      <c r="B22" s="70"/>
      <c r="C22" s="92" t="s">
        <v>629</v>
      </c>
      <c r="D22" s="93" t="s">
        <v>621</v>
      </c>
      <c r="E22" s="72"/>
      <c r="F22" s="71"/>
      <c r="G22" s="65"/>
    </row>
    <row r="23" spans="1:7" ht="15" thickBot="1">
      <c r="A23" s="65"/>
      <c r="B23" s="73"/>
      <c r="C23" s="90"/>
      <c r="D23" s="74"/>
      <c r="E23" s="75"/>
      <c r="F23" s="71"/>
      <c r="G23" s="65"/>
    </row>
    <row r="24" spans="1:7" s="65" customFormat="1" ht="14.25" customHeight="1">
      <c r="C24" s="86"/>
    </row>
    <row r="25" spans="1:7" ht="14.25" customHeight="1"/>
    <row r="26" spans="1:7" ht="14.25" customHeight="1"/>
  </sheetData>
  <hyperlinks>
    <hyperlink ref="C10" location="'SU01'!A1" display="SU01" xr:uid="{0D044AB8-CB64-40DD-B659-1B321964494D}"/>
    <hyperlink ref="C11" location="'SU07'!A1" display="SU07" xr:uid="{9FD0254C-CB48-4649-B00C-47AFD0C643C1}"/>
    <hyperlink ref="C12" location="'TS08'!A1" display="TS08" xr:uid="{20DE49A3-EE9F-40D0-8C67-64032D0925DC}"/>
    <hyperlink ref="C13" location="RI25_B!A1" display="RI25_B" xr:uid="{3432F936-D67F-42D3-8E47-DF64E9113FEA}"/>
    <hyperlink ref="C14" location="'RI06'!A1" display="RI06" xr:uid="{41A9EE84-77E6-426A-8F26-C1E049C9EF03}"/>
    <hyperlink ref="C15" location="'ME02'!A1" display="ME02" xr:uid="{4FDEFA30-F513-4FEE-B915-1465A2413E8E}"/>
    <hyperlink ref="C16" location="'AI06'!A1" display="AI06" xr:uid="{9E5A323B-D73F-4432-A050-4D7776F38243}"/>
    <hyperlink ref="C17" location="'ME05'!A1" display="ME05" xr:uid="{BA930649-8098-4CF6-B3D8-A7C48CC6B401}"/>
    <hyperlink ref="C18" location="'ME07'!A1" display="ME07" xr:uid="{492730D4-CD44-48E7-86EE-CDDA41F2B75A}"/>
    <hyperlink ref="C19" location="'ME11'!A1" display="ME11" xr:uid="{B3D54355-14D7-443C-9D2F-F7CBF7462840}"/>
    <hyperlink ref="C20" location="'ME15'!A1" display="ME15" xr:uid="{6DBCA5D8-D9B4-4B4D-8712-033F86C5A4D0}"/>
    <hyperlink ref="C21" location="'ME18'!A1" display="ME18" xr:uid="{CBAAA28C-F004-4F0B-A65F-84880F07095C}"/>
    <hyperlink ref="C22" location="'AR01'!A1" display="AR01" xr:uid="{CBE595BC-7E89-455E-BFD3-B016C4F39414}"/>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8568-6AA7-4DD4-8540-39ED5008BE0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6.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465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480</v>
      </c>
      <c r="D7" s="118"/>
      <c r="E7" s="118"/>
      <c r="F7" s="118"/>
      <c r="G7" s="118"/>
      <c r="H7" s="118"/>
      <c r="I7" s="118"/>
      <c r="J7" s="118"/>
      <c r="K7" s="118"/>
      <c r="L7" s="118"/>
      <c r="M7" s="118"/>
      <c r="N7" s="118"/>
      <c r="O7" s="118"/>
      <c r="P7" s="118"/>
      <c r="Q7" s="118"/>
      <c r="R7" s="118"/>
      <c r="S7" s="118"/>
      <c r="T7" s="118"/>
      <c r="U7" s="118"/>
      <c r="V7" s="118"/>
      <c r="W7" s="118"/>
      <c r="X7" s="119"/>
      <c r="Y7" s="23"/>
    </row>
    <row r="8" spans="1:25" ht="54" customHeight="1">
      <c r="A8" s="115" t="s">
        <v>10</v>
      </c>
      <c r="B8" s="116"/>
      <c r="C8" s="120"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Tramitar, gestionar y evaluar a través de la Metodología de Evaluación de desempeño las PQRD recibidas contra las EPS.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482</v>
      </c>
      <c r="D11" s="121"/>
      <c r="E11" s="168"/>
      <c r="F11" s="169" t="s">
        <v>484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483</v>
      </c>
      <c r="D13" s="195"/>
      <c r="E13" s="195"/>
      <c r="F13" s="175"/>
      <c r="G13" s="176"/>
      <c r="H13" s="176"/>
      <c r="I13" s="176"/>
      <c r="J13" s="176"/>
      <c r="K13" s="176"/>
      <c r="L13" s="176"/>
      <c r="M13" s="177"/>
      <c r="N13" s="196" t="s">
        <v>132</v>
      </c>
      <c r="O13" s="197"/>
      <c r="P13" s="197"/>
      <c r="Q13" s="198"/>
      <c r="R13" s="199" t="s">
        <v>485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452</v>
      </c>
      <c r="B16" s="228">
        <v>1</v>
      </c>
      <c r="C16" s="229"/>
      <c r="D16" s="228">
        <v>0.9</v>
      </c>
      <c r="E16" s="229"/>
      <c r="F16" s="205" t="s">
        <v>246</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1" t="s">
        <v>50</v>
      </c>
      <c r="D22" s="41" t="s">
        <v>51</v>
      </c>
      <c r="E22" s="41" t="s">
        <v>52</v>
      </c>
      <c r="F22" s="245" t="s">
        <v>53</v>
      </c>
      <c r="G22" s="245"/>
      <c r="H22" s="245"/>
      <c r="I22" s="41" t="s">
        <v>54</v>
      </c>
      <c r="J22" s="245" t="s">
        <v>55</v>
      </c>
      <c r="K22" s="245"/>
      <c r="L22" s="245"/>
      <c r="M22" s="40"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254867</v>
      </c>
      <c r="F23" s="237"/>
      <c r="G23" s="238"/>
      <c r="H23" s="239"/>
      <c r="I23" s="4"/>
      <c r="J23" s="237">
        <v>277778</v>
      </c>
      <c r="K23" s="238"/>
      <c r="L23" s="239"/>
      <c r="M23" s="4"/>
      <c r="N23" s="237"/>
      <c r="O23" s="239"/>
      <c r="P23" s="237">
        <v>257772</v>
      </c>
      <c r="Q23" s="238"/>
      <c r="R23" s="239"/>
      <c r="S23" s="237"/>
      <c r="T23" s="239"/>
      <c r="U23" s="237"/>
      <c r="V23" s="239"/>
      <c r="W23" s="5">
        <v>316209</v>
      </c>
      <c r="X23" s="5">
        <f>SUM(C23:W23)</f>
        <v>1106626</v>
      </c>
      <c r="Y23" s="23"/>
    </row>
    <row r="24" spans="1:25" ht="18.95" customHeight="1" thickBot="1">
      <c r="A24" s="260" t="s">
        <v>76</v>
      </c>
      <c r="B24" s="261"/>
      <c r="C24" s="42"/>
      <c r="D24" s="42"/>
      <c r="E24" s="42">
        <v>254867</v>
      </c>
      <c r="F24" s="246"/>
      <c r="G24" s="246"/>
      <c r="H24" s="246"/>
      <c r="I24" s="42"/>
      <c r="J24" s="246">
        <v>277778</v>
      </c>
      <c r="K24" s="246"/>
      <c r="L24" s="246"/>
      <c r="M24" s="42"/>
      <c r="N24" s="246"/>
      <c r="O24" s="246"/>
      <c r="P24" s="246">
        <v>257772</v>
      </c>
      <c r="Q24" s="246"/>
      <c r="R24" s="246"/>
      <c r="S24" s="246"/>
      <c r="T24" s="246"/>
      <c r="U24" s="246"/>
      <c r="V24" s="246"/>
      <c r="W24" s="6">
        <v>316209</v>
      </c>
      <c r="X24" s="6">
        <f>SUM(C24:W24)</f>
        <v>1106626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0" t="s">
        <v>91</v>
      </c>
      <c r="C26" s="40" t="s">
        <v>92</v>
      </c>
      <c r="D26" s="8" t="s">
        <v>93</v>
      </c>
      <c r="E26" s="43"/>
      <c r="F26" s="4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44"/>
      <c r="F27" s="44"/>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44"/>
      <c r="F28" s="44"/>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44"/>
      <c r="F29" s="44"/>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44"/>
      <c r="F30" s="44"/>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44"/>
      <c r="F31" s="44"/>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44"/>
      <c r="F32" s="44"/>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44"/>
      <c r="F33" s="44"/>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44"/>
      <c r="F34" s="44"/>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44"/>
      <c r="F35" s="44"/>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44"/>
      <c r="F36" s="44"/>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44"/>
      <c r="F37" s="44"/>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44"/>
      <c r="F38" s="44"/>
      <c r="G38" s="44"/>
      <c r="H38" s="44"/>
      <c r="I38" s="44"/>
      <c r="J38" s="44"/>
      <c r="K38" s="35"/>
      <c r="L38" s="33"/>
      <c r="M38" s="44"/>
      <c r="N38" s="44"/>
      <c r="O38" s="44"/>
      <c r="P38" s="44"/>
      <c r="Q38" s="44"/>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5"/>
      <c r="F39" s="45"/>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1492</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1493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1494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1495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1.2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467</v>
      </c>
    </row>
    <row r="95" spans="1:25" ht="21" hidden="1" customHeight="1">
      <c r="B95" s="36" t="s">
        <v>468</v>
      </c>
    </row>
    <row r="96" spans="1:25" ht="21" hidden="1" customHeight="1">
      <c r="B96" s="36"/>
    </row>
    <row r="97" spans="2:2" ht="21" hidden="1" customHeight="1">
      <c r="B97" s="36"/>
    </row>
    <row r="98" spans="2:2" ht="21" hidden="1" customHeight="1">
      <c r="B98" s="36" t="s">
        <v>481</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874C2-451C-4831-9B64-16C97E04C38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465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474</v>
      </c>
      <c r="D7" s="118"/>
      <c r="E7" s="118"/>
      <c r="F7" s="118"/>
      <c r="G7" s="118"/>
      <c r="H7" s="118"/>
      <c r="I7" s="118"/>
      <c r="J7" s="118"/>
      <c r="K7" s="118"/>
      <c r="L7" s="118"/>
      <c r="M7" s="118"/>
      <c r="N7" s="118"/>
      <c r="O7" s="118"/>
      <c r="P7" s="118"/>
      <c r="Q7" s="118"/>
      <c r="R7" s="118"/>
      <c r="S7" s="118"/>
      <c r="T7" s="118"/>
      <c r="U7" s="118"/>
      <c r="V7" s="118"/>
      <c r="W7" s="118"/>
      <c r="X7" s="119"/>
      <c r="Y7" s="23"/>
    </row>
    <row r="8" spans="1:25" ht="56.25" customHeight="1">
      <c r="A8" s="115" t="s">
        <v>10</v>
      </c>
      <c r="B8" s="116"/>
      <c r="C8" s="120"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Aplicar instrumento de medición de la calidad en protocolos de atención telefónica y/o canal personalizado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476</v>
      </c>
      <c r="D11" s="121"/>
      <c r="E11" s="168"/>
      <c r="F11" s="169" t="s">
        <v>478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477</v>
      </c>
      <c r="D13" s="195"/>
      <c r="E13" s="195"/>
      <c r="F13" s="175"/>
      <c r="G13" s="176"/>
      <c r="H13" s="176"/>
      <c r="I13" s="176"/>
      <c r="J13" s="176"/>
      <c r="K13" s="176"/>
      <c r="L13" s="176"/>
      <c r="M13" s="177"/>
      <c r="N13" s="196" t="s">
        <v>286</v>
      </c>
      <c r="O13" s="197"/>
      <c r="P13" s="197"/>
      <c r="Q13" s="198"/>
      <c r="R13" s="199" t="s">
        <v>479</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452</v>
      </c>
      <c r="B16" s="228">
        <v>0.85</v>
      </c>
      <c r="C16" s="229"/>
      <c r="D16" s="228">
        <v>0.9</v>
      </c>
      <c r="E16" s="229"/>
      <c r="F16" s="205" t="s">
        <v>246</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1" t="s">
        <v>50</v>
      </c>
      <c r="D22" s="41" t="s">
        <v>51</v>
      </c>
      <c r="E22" s="41" t="s">
        <v>52</v>
      </c>
      <c r="F22" s="245" t="s">
        <v>53</v>
      </c>
      <c r="G22" s="245"/>
      <c r="H22" s="245"/>
      <c r="I22" s="41" t="s">
        <v>54</v>
      </c>
      <c r="J22" s="245" t="s">
        <v>55</v>
      </c>
      <c r="K22" s="245"/>
      <c r="L22" s="245"/>
      <c r="M22" s="40"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466884</v>
      </c>
      <c r="F23" s="237"/>
      <c r="G23" s="238"/>
      <c r="H23" s="239"/>
      <c r="I23" s="4"/>
      <c r="J23" s="237">
        <v>510786</v>
      </c>
      <c r="K23" s="238"/>
      <c r="L23" s="239"/>
      <c r="M23" s="4"/>
      <c r="N23" s="237"/>
      <c r="O23" s="239"/>
      <c r="P23" s="237">
        <v>663055</v>
      </c>
      <c r="Q23" s="238"/>
      <c r="R23" s="239"/>
      <c r="S23" s="237"/>
      <c r="T23" s="239"/>
      <c r="U23" s="237"/>
      <c r="V23" s="239"/>
      <c r="W23" s="5">
        <v>450867</v>
      </c>
      <c r="X23" s="5">
        <f>SUM(C23:W23)</f>
        <v>2091592</v>
      </c>
      <c r="Y23" s="23"/>
    </row>
    <row r="24" spans="1:25" ht="18.95" customHeight="1" thickBot="1">
      <c r="A24" s="260" t="s">
        <v>76</v>
      </c>
      <c r="B24" s="261"/>
      <c r="C24" s="42"/>
      <c r="D24" s="42"/>
      <c r="E24" s="42">
        <v>537698</v>
      </c>
      <c r="F24" s="246"/>
      <c r="G24" s="246"/>
      <c r="H24" s="246"/>
      <c r="I24" s="42"/>
      <c r="J24" s="246">
        <v>591867</v>
      </c>
      <c r="K24" s="246"/>
      <c r="L24" s="246"/>
      <c r="M24" s="42"/>
      <c r="N24" s="246"/>
      <c r="O24" s="246"/>
      <c r="P24" s="246">
        <v>758776</v>
      </c>
      <c r="Q24" s="246"/>
      <c r="R24" s="246"/>
      <c r="S24" s="246"/>
      <c r="T24" s="246"/>
      <c r="U24" s="246"/>
      <c r="V24" s="246"/>
      <c r="W24" s="6">
        <v>518616</v>
      </c>
      <c r="X24" s="6">
        <f>SUM(C24:W24)</f>
        <v>2406957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0" t="s">
        <v>91</v>
      </c>
      <c r="C26" s="40" t="s">
        <v>92</v>
      </c>
      <c r="D26" s="8" t="s">
        <v>93</v>
      </c>
      <c r="E26" s="43"/>
      <c r="F26" s="43"/>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44"/>
      <c r="F27" s="44"/>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44"/>
      <c r="F28" s="44"/>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0.86830153729416881</v>
      </c>
      <c r="C29" s="10">
        <f t="shared" si="0"/>
        <v>1</v>
      </c>
      <c r="D29" s="10">
        <f t="shared" si="1"/>
        <v>0.9</v>
      </c>
      <c r="E29" s="44"/>
      <c r="F29" s="44"/>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44"/>
      <c r="F30" s="44"/>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44"/>
      <c r="F31" s="44"/>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0.86300807444915839</v>
      </c>
      <c r="C32" s="10">
        <f t="shared" si="0"/>
        <v>1</v>
      </c>
      <c r="D32" s="10">
        <f t="shared" si="1"/>
        <v>0.9</v>
      </c>
      <c r="E32" s="44"/>
      <c r="F32" s="44"/>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44"/>
      <c r="F33" s="44"/>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44"/>
      <c r="F34" s="44"/>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0.87384814490706086</v>
      </c>
      <c r="C35" s="10">
        <f t="shared" si="0"/>
        <v>1</v>
      </c>
      <c r="D35" s="10">
        <f t="shared" si="1"/>
        <v>0.9</v>
      </c>
      <c r="E35" s="44"/>
      <c r="F35" s="44"/>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44"/>
      <c r="F36" s="44"/>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44"/>
      <c r="F37" s="44"/>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0.86936577352029243</v>
      </c>
      <c r="C38" s="28">
        <f t="shared" si="0"/>
        <v>1</v>
      </c>
      <c r="D38" s="28">
        <f t="shared" si="1"/>
        <v>0.9</v>
      </c>
      <c r="E38" s="44"/>
      <c r="F38" s="44"/>
      <c r="G38" s="44"/>
      <c r="H38" s="44"/>
      <c r="I38" s="44"/>
      <c r="J38" s="44"/>
      <c r="K38" s="35"/>
      <c r="L38" s="33"/>
      <c r="M38" s="44"/>
      <c r="N38" s="44"/>
      <c r="O38" s="44"/>
      <c r="P38" s="44"/>
      <c r="Q38" s="44"/>
      <c r="R38" s="300"/>
      <c r="S38" s="300"/>
      <c r="T38" s="300"/>
      <c r="U38" s="300"/>
      <c r="V38" s="300"/>
      <c r="W38" s="296"/>
      <c r="X38" s="301"/>
      <c r="Y38" s="23"/>
    </row>
    <row r="39" spans="1:25" ht="17.25" customHeight="1" thickBot="1">
      <c r="A39" s="29" t="s">
        <v>106</v>
      </c>
      <c r="B39" s="30">
        <f>IF(ISERROR($X$23/$X$24),0,$X$23/$X$24)</f>
        <v>0.8689777175080402</v>
      </c>
      <c r="C39" s="30">
        <v>0.85</v>
      </c>
      <c r="D39" s="31">
        <f t="shared" ref="D39" si="2">SUM(D27:D38)/12</f>
        <v>0.90000000000000024</v>
      </c>
      <c r="E39" s="45"/>
      <c r="F39" s="45"/>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1496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1497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1498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1499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467</v>
      </c>
    </row>
    <row r="95" spans="1:25" ht="21" hidden="1" customHeight="1">
      <c r="B95" s="36" t="s">
        <v>468</v>
      </c>
    </row>
    <row r="96" spans="1:25" ht="21" hidden="1" customHeight="1">
      <c r="B96" s="36"/>
    </row>
    <row r="97" spans="2:2" ht="21" hidden="1" customHeight="1">
      <c r="B97" s="36"/>
    </row>
    <row r="98" spans="2:2" ht="21" hidden="1" customHeight="1">
      <c r="B98" s="36" t="s">
        <v>475</v>
      </c>
    </row>
    <row r="99" spans="2:2" ht="21" hidden="1" customHeight="1">
      <c r="B99" s="36"/>
    </row>
    <row r="100" spans="2:2" ht="21" hidden="1" customHeight="1">
      <c r="B100" s="36"/>
    </row>
    <row r="101" spans="2:2" ht="21" hidden="1" customHeight="1"/>
  </sheetData>
  <mergeCells count="164">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4:X75"/>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4715F-A0CD-45FC-9606-3422EF216EA8}">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6.5" style="1" customWidth="1"/>
    <col min="24" max="24" width="6" style="1" customWidth="1"/>
    <col min="25" max="25" width="1.625" style="1" customWidth="1"/>
    <col min="26" max="16384" width="4.625" style="1" hidden="1"/>
  </cols>
  <sheetData>
    <row r="1" spans="1:25" ht="13.5" customHeight="1">
      <c r="A1" s="123" t="s">
        <v>1500</v>
      </c>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465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497</v>
      </c>
      <c r="D7" s="118"/>
      <c r="E7" s="118"/>
      <c r="F7" s="118"/>
      <c r="G7" s="118"/>
      <c r="H7" s="118"/>
      <c r="I7" s="118"/>
      <c r="J7" s="118"/>
      <c r="K7" s="118"/>
      <c r="L7" s="118"/>
      <c r="M7" s="118"/>
      <c r="N7" s="118"/>
      <c r="O7" s="118"/>
      <c r="P7" s="118"/>
      <c r="Q7" s="118"/>
      <c r="R7" s="118"/>
      <c r="S7" s="118"/>
      <c r="T7" s="118"/>
      <c r="U7" s="118"/>
      <c r="V7" s="118"/>
      <c r="W7" s="118"/>
      <c r="X7" s="119"/>
      <c r="Y7" s="23"/>
    </row>
    <row r="8" spans="1:25" ht="57" customHeight="1">
      <c r="A8" s="115" t="s">
        <v>10</v>
      </c>
      <c r="B8" s="116"/>
      <c r="C8" s="120"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Responder a los usuarios del Sistema General de Seguridad Social en Salud-SGSSS, las PQRD recibidas.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499</v>
      </c>
      <c r="D11" s="121"/>
      <c r="E11" s="168"/>
      <c r="F11" s="169" t="s">
        <v>500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501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444</v>
      </c>
      <c r="B16" s="228">
        <v>1</v>
      </c>
      <c r="C16" s="229"/>
      <c r="D16" s="228">
        <v>0.9</v>
      </c>
      <c r="E16" s="229"/>
      <c r="F16" s="205" t="s">
        <v>246</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235644</v>
      </c>
      <c r="F23" s="237"/>
      <c r="G23" s="238"/>
      <c r="H23" s="239"/>
      <c r="I23" s="4"/>
      <c r="J23" s="237">
        <v>236182</v>
      </c>
      <c r="K23" s="238"/>
      <c r="L23" s="239"/>
      <c r="M23" s="4"/>
      <c r="N23" s="237"/>
      <c r="O23" s="239"/>
      <c r="P23" s="237">
        <v>273566</v>
      </c>
      <c r="Q23" s="238"/>
      <c r="R23" s="239"/>
      <c r="S23" s="237"/>
      <c r="T23" s="239"/>
      <c r="U23" s="237"/>
      <c r="V23" s="239"/>
      <c r="W23" s="5">
        <v>230065</v>
      </c>
      <c r="X23" s="5">
        <f>SUM(C23:W23)</f>
        <v>975457</v>
      </c>
      <c r="Y23" s="23"/>
    </row>
    <row r="24" spans="1:25" ht="18.95" customHeight="1" thickBot="1">
      <c r="A24" s="260" t="s">
        <v>76</v>
      </c>
      <c r="B24" s="261"/>
      <c r="C24" s="46"/>
      <c r="D24" s="46"/>
      <c r="E24" s="46">
        <v>235644</v>
      </c>
      <c r="F24" s="246"/>
      <c r="G24" s="246"/>
      <c r="H24" s="246"/>
      <c r="I24" s="46"/>
      <c r="J24" s="246">
        <v>236182</v>
      </c>
      <c r="K24" s="246"/>
      <c r="L24" s="246"/>
      <c r="M24" s="46"/>
      <c r="N24" s="246"/>
      <c r="O24" s="246"/>
      <c r="P24" s="246">
        <v>273566</v>
      </c>
      <c r="Q24" s="246"/>
      <c r="R24" s="246"/>
      <c r="S24" s="246"/>
      <c r="T24" s="246"/>
      <c r="U24" s="246"/>
      <c r="V24" s="246"/>
      <c r="W24" s="6">
        <v>230065</v>
      </c>
      <c r="X24" s="6">
        <f>SUM(C24:W24)</f>
        <v>975457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1501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1502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1503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1504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467</v>
      </c>
    </row>
    <row r="95" spans="1:25" ht="21" hidden="1" customHeight="1">
      <c r="B95" s="36" t="s">
        <v>468</v>
      </c>
    </row>
    <row r="96" spans="1:25" ht="21" hidden="1" customHeight="1">
      <c r="B96" s="36"/>
    </row>
    <row r="97" spans="2:2" ht="21" hidden="1" customHeight="1">
      <c r="B97" s="36"/>
    </row>
    <row r="98" spans="2:2" ht="21" hidden="1" customHeight="1">
      <c r="B98" s="36" t="s">
        <v>498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928D0-EA7C-4271-9A30-ECEE33B1DC9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6.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465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491</v>
      </c>
      <c r="D7" s="118"/>
      <c r="E7" s="118"/>
      <c r="F7" s="118"/>
      <c r="G7" s="118"/>
      <c r="H7" s="118"/>
      <c r="I7" s="118"/>
      <c r="J7" s="118"/>
      <c r="K7" s="118"/>
      <c r="L7" s="118"/>
      <c r="M7" s="118"/>
      <c r="N7" s="118"/>
      <c r="O7" s="118"/>
      <c r="P7" s="118"/>
      <c r="Q7" s="118"/>
      <c r="R7" s="118"/>
      <c r="S7" s="118"/>
      <c r="T7" s="118"/>
      <c r="U7" s="118"/>
      <c r="V7" s="118"/>
      <c r="W7" s="118"/>
      <c r="X7" s="119"/>
      <c r="Y7" s="23"/>
    </row>
    <row r="8" spans="1:25" ht="54.75" customHeight="1">
      <c r="A8" s="115" t="s">
        <v>10</v>
      </c>
      <c r="B8" s="116"/>
      <c r="C8" s="120"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Gestionar a los usuarios del Sistema General de Seguridad Social en Salud-SGSSS, las solicitudes de soluciones inmediatas recibidas.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493</v>
      </c>
      <c r="D11" s="121"/>
      <c r="E11" s="168"/>
      <c r="F11" s="169" t="s">
        <v>495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494</v>
      </c>
      <c r="D13" s="195"/>
      <c r="E13" s="195"/>
      <c r="F13" s="175"/>
      <c r="G13" s="176"/>
      <c r="H13" s="176"/>
      <c r="I13" s="176"/>
      <c r="J13" s="176"/>
      <c r="K13" s="176"/>
      <c r="L13" s="176"/>
      <c r="M13" s="177"/>
      <c r="N13" s="196" t="s">
        <v>199</v>
      </c>
      <c r="O13" s="197"/>
      <c r="P13" s="197"/>
      <c r="Q13" s="198"/>
      <c r="R13" s="199" t="s">
        <v>496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452</v>
      </c>
      <c r="B16" s="228">
        <v>1</v>
      </c>
      <c r="C16" s="229"/>
      <c r="D16" s="228">
        <v>0.9</v>
      </c>
      <c r="E16" s="229"/>
      <c r="F16" s="205" t="s">
        <v>246</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102533</v>
      </c>
      <c r="F23" s="237"/>
      <c r="G23" s="238"/>
      <c r="H23" s="239"/>
      <c r="I23" s="4"/>
      <c r="J23" s="237">
        <v>106319</v>
      </c>
      <c r="K23" s="238"/>
      <c r="L23" s="239"/>
      <c r="M23" s="4"/>
      <c r="N23" s="237"/>
      <c r="O23" s="239"/>
      <c r="P23" s="237">
        <v>1047.71</v>
      </c>
      <c r="Q23" s="238"/>
      <c r="R23" s="239"/>
      <c r="S23" s="237"/>
      <c r="T23" s="239"/>
      <c r="U23" s="237"/>
      <c r="V23" s="239"/>
      <c r="W23" s="5">
        <v>84994</v>
      </c>
      <c r="X23" s="5">
        <f>SUM(C23:W23)</f>
        <v>294893.70999999996</v>
      </c>
      <c r="Y23" s="23"/>
    </row>
    <row r="24" spans="1:25" ht="18.95" customHeight="1" thickBot="1">
      <c r="A24" s="260" t="s">
        <v>76</v>
      </c>
      <c r="B24" s="261"/>
      <c r="C24" s="46"/>
      <c r="D24" s="46"/>
      <c r="E24" s="46">
        <v>102533</v>
      </c>
      <c r="F24" s="246"/>
      <c r="G24" s="246"/>
      <c r="H24" s="246"/>
      <c r="I24" s="46"/>
      <c r="J24" s="246">
        <v>106319</v>
      </c>
      <c r="K24" s="246"/>
      <c r="L24" s="246"/>
      <c r="M24" s="46"/>
      <c r="N24" s="246"/>
      <c r="O24" s="246"/>
      <c r="P24" s="246">
        <v>1047.71</v>
      </c>
      <c r="Q24" s="246"/>
      <c r="R24" s="246"/>
      <c r="S24" s="246"/>
      <c r="T24" s="246"/>
      <c r="U24" s="246"/>
      <c r="V24" s="246"/>
      <c r="W24" s="6">
        <v>84994</v>
      </c>
      <c r="X24" s="6">
        <f>SUM(C24:W24)</f>
        <v>294893.70999999996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1505</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1506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1507</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1508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467</v>
      </c>
    </row>
    <row r="95" spans="1:25" ht="21" hidden="1" customHeight="1">
      <c r="B95" s="36" t="s">
        <v>468</v>
      </c>
    </row>
    <row r="96" spans="1:25" ht="21" hidden="1" customHeight="1">
      <c r="B96" s="36"/>
    </row>
    <row r="97" spans="2:2" ht="21" hidden="1" customHeight="1">
      <c r="B97" s="36"/>
    </row>
    <row r="98" spans="2:2" ht="21" hidden="1" customHeight="1">
      <c r="B98" s="36" t="s">
        <v>492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1E73A-CEDB-43AC-A65A-327B1A92E7A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465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502</v>
      </c>
      <c r="D7" s="118"/>
      <c r="E7" s="118"/>
      <c r="F7" s="118"/>
      <c r="G7" s="118"/>
      <c r="H7" s="118"/>
      <c r="I7" s="118"/>
      <c r="J7" s="118"/>
      <c r="K7" s="118"/>
      <c r="L7" s="118"/>
      <c r="M7" s="118"/>
      <c r="N7" s="118"/>
      <c r="O7" s="118"/>
      <c r="P7" s="118"/>
      <c r="Q7" s="118"/>
      <c r="R7" s="118"/>
      <c r="S7" s="118"/>
      <c r="T7" s="118"/>
      <c r="U7" s="118"/>
      <c r="V7" s="118"/>
      <c r="W7" s="118"/>
      <c r="X7" s="119"/>
      <c r="Y7" s="23"/>
    </row>
    <row r="8" spans="1:25" ht="54.75" customHeight="1">
      <c r="A8" s="115" t="s">
        <v>10</v>
      </c>
      <c r="B8" s="116"/>
      <c r="C8" s="120"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Hacer presencia para la atención al usuario a traves de los puntos de atención en los departamentos del país.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504</v>
      </c>
      <c r="D11" s="121"/>
      <c r="E11" s="168"/>
      <c r="F11" s="169" t="s">
        <v>505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506</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444</v>
      </c>
      <c r="B16" s="228">
        <v>1</v>
      </c>
      <c r="C16" s="229"/>
      <c r="D16" s="228">
        <v>0.9</v>
      </c>
      <c r="E16" s="229"/>
      <c r="F16" s="205" t="s">
        <v>135</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31</v>
      </c>
      <c r="G23" s="238"/>
      <c r="H23" s="239"/>
      <c r="I23" s="4"/>
      <c r="J23" s="237"/>
      <c r="K23" s="238"/>
      <c r="L23" s="239"/>
      <c r="M23" s="4"/>
      <c r="N23" s="237"/>
      <c r="O23" s="239"/>
      <c r="P23" s="237"/>
      <c r="Q23" s="238"/>
      <c r="R23" s="239"/>
      <c r="S23" s="237">
        <v>31</v>
      </c>
      <c r="T23" s="239"/>
      <c r="U23" s="237"/>
      <c r="V23" s="239"/>
      <c r="W23" s="5"/>
      <c r="X23" s="5">
        <f>SUM(C23:W23)</f>
        <v>62</v>
      </c>
      <c r="Y23" s="23"/>
    </row>
    <row r="24" spans="1:25" ht="18.95" customHeight="1" thickBot="1">
      <c r="A24" s="260" t="s">
        <v>76</v>
      </c>
      <c r="B24" s="261"/>
      <c r="C24" s="46"/>
      <c r="D24" s="46"/>
      <c r="E24" s="46"/>
      <c r="F24" s="246">
        <v>25</v>
      </c>
      <c r="G24" s="246"/>
      <c r="H24" s="246"/>
      <c r="I24" s="46"/>
      <c r="J24" s="246"/>
      <c r="K24" s="246"/>
      <c r="L24" s="246"/>
      <c r="M24" s="46"/>
      <c r="N24" s="246"/>
      <c r="O24" s="246"/>
      <c r="P24" s="246"/>
      <c r="Q24" s="246"/>
      <c r="R24" s="246"/>
      <c r="S24" s="246">
        <v>30</v>
      </c>
      <c r="T24" s="246"/>
      <c r="U24" s="246"/>
      <c r="V24" s="246"/>
      <c r="W24" s="6"/>
      <c r="X24" s="6">
        <f>SUM(C24:W24)</f>
        <v>55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1.24</v>
      </c>
      <c r="C30" s="10">
        <f t="shared" si="0"/>
        <v>1</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1.0333333333333334</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1.1272727272727272</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1509</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1510</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467</v>
      </c>
    </row>
    <row r="95" spans="1:25" ht="21" hidden="1" customHeight="1">
      <c r="B95" s="36" t="s">
        <v>468</v>
      </c>
    </row>
    <row r="96" spans="1:25" ht="21" hidden="1" customHeight="1">
      <c r="B96" s="36"/>
    </row>
    <row r="97" spans="2:2" ht="21" hidden="1" customHeight="1">
      <c r="B97" s="36"/>
    </row>
    <row r="98" spans="2:2" ht="21" hidden="1" customHeight="1">
      <c r="B98" s="36" t="s">
        <v>503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BC18-CF99-4926-92B4-461C6F4C556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465</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466</v>
      </c>
      <c r="D7" s="118"/>
      <c r="E7" s="118"/>
      <c r="F7" s="118"/>
      <c r="G7" s="118"/>
      <c r="H7" s="118"/>
      <c r="I7" s="118"/>
      <c r="J7" s="118"/>
      <c r="K7" s="118"/>
      <c r="L7" s="118"/>
      <c r="M7" s="118"/>
      <c r="N7" s="118"/>
      <c r="O7" s="118"/>
      <c r="P7" s="118"/>
      <c r="Q7" s="118"/>
      <c r="R7" s="118"/>
      <c r="S7" s="118"/>
      <c r="T7" s="118"/>
      <c r="U7" s="118"/>
      <c r="V7" s="118"/>
      <c r="W7" s="118"/>
      <c r="X7" s="119"/>
      <c r="Y7" s="23"/>
    </row>
    <row r="8" spans="1:25" ht="54.75" customHeight="1">
      <c r="A8" s="115" t="s">
        <v>10</v>
      </c>
      <c r="B8" s="116"/>
      <c r="C8" s="120" t="str">
        <f>B94&amp;B95&amp;B96</f>
        <v>Elaborar respuestas a derechos de petición de la entidad, gestionar las quejas, reclamos, denuncias, y solicitudes de información, mediante análisis, clasificación, interpretación y aplicación de acciones como medidas cautelares y la metodología de evaluación de desempeño de las EPS en la atención al Usuario; y el envío de respuestas a las partes interesadas conforme a la ley, para brindar al ciudadano un servicio de calidad y satisfacer eficientemente sus necesidades y requerimientos.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Aplicar instrumentos de medición de la calidad a los actores del Sistema General de Seguridad Social en Salud-SGSSS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470</v>
      </c>
      <c r="D11" s="121"/>
      <c r="E11" s="168"/>
      <c r="F11" s="169" t="s">
        <v>472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471</v>
      </c>
      <c r="D13" s="195"/>
      <c r="E13" s="195"/>
      <c r="F13" s="175"/>
      <c r="G13" s="176"/>
      <c r="H13" s="176"/>
      <c r="I13" s="176"/>
      <c r="J13" s="176"/>
      <c r="K13" s="176"/>
      <c r="L13" s="176"/>
      <c r="M13" s="177"/>
      <c r="N13" s="196" t="s">
        <v>132</v>
      </c>
      <c r="O13" s="197"/>
      <c r="P13" s="197"/>
      <c r="Q13" s="198"/>
      <c r="R13" s="199" t="s">
        <v>473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452</v>
      </c>
      <c r="B16" s="228">
        <v>1</v>
      </c>
      <c r="C16" s="229"/>
      <c r="D16" s="228">
        <v>0.9</v>
      </c>
      <c r="E16" s="229"/>
      <c r="F16" s="205" t="s">
        <v>135</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c r="N23" s="237"/>
      <c r="O23" s="239"/>
      <c r="P23" s="237"/>
      <c r="Q23" s="238"/>
      <c r="R23" s="239"/>
      <c r="S23" s="237">
        <v>1</v>
      </c>
      <c r="T23" s="239"/>
      <c r="U23" s="237"/>
      <c r="V23" s="239"/>
      <c r="W23" s="5">
        <v>4</v>
      </c>
      <c r="X23" s="5">
        <f>SUM(C23:W23)</f>
        <v>5</v>
      </c>
      <c r="Y23" s="23"/>
    </row>
    <row r="24" spans="1:25" ht="18.95" customHeight="1" thickBot="1">
      <c r="A24" s="260" t="s">
        <v>76</v>
      </c>
      <c r="B24" s="261"/>
      <c r="C24" s="46"/>
      <c r="D24" s="46"/>
      <c r="E24" s="46"/>
      <c r="F24" s="246"/>
      <c r="G24" s="246"/>
      <c r="H24" s="246"/>
      <c r="I24" s="46"/>
      <c r="J24" s="246"/>
      <c r="K24" s="246"/>
      <c r="L24" s="246"/>
      <c r="M24" s="46"/>
      <c r="N24" s="246"/>
      <c r="O24" s="246"/>
      <c r="P24" s="246"/>
      <c r="Q24" s="246"/>
      <c r="R24" s="246"/>
      <c r="S24" s="246">
        <v>1</v>
      </c>
      <c r="T24" s="246"/>
      <c r="U24" s="246"/>
      <c r="V24" s="246"/>
      <c r="W24" s="6">
        <v>4</v>
      </c>
      <c r="X24" s="6">
        <f>SUM(C24:W24)</f>
        <v>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1511</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1512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467</v>
      </c>
    </row>
    <row r="95" spans="1:25" ht="21" hidden="1" customHeight="1">
      <c r="B95" s="36" t="s">
        <v>468</v>
      </c>
    </row>
    <row r="96" spans="1:25" ht="21" hidden="1" customHeight="1">
      <c r="B96" s="36"/>
    </row>
    <row r="97" spans="2:2" ht="21" hidden="1" customHeight="1">
      <c r="B97" s="36"/>
    </row>
    <row r="98" spans="2:2" ht="21" hidden="1" customHeight="1">
      <c r="B98" s="36" t="s">
        <v>469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6DC15-2569-4C13-8B93-8246FE0AA24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1101</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1102</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Promocionar estrategias de participación e integración que estimulen a los funcionarios, mediante la implementación de actividades orientadas al bienestar y los incentivos, con el fin de contribuir con el mejoramiento de la calidad de vida de los mismos.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del plan de bienestar social y estímulos (Componente Gestión de la Relaciones Humanas)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1097</v>
      </c>
      <c r="D11" s="121"/>
      <c r="E11" s="168"/>
      <c r="F11" s="169" t="s">
        <v>1107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1106</v>
      </c>
      <c r="D13" s="195"/>
      <c r="E13" s="195"/>
      <c r="F13" s="175"/>
      <c r="G13" s="176"/>
      <c r="H13" s="176"/>
      <c r="I13" s="176"/>
      <c r="J13" s="176"/>
      <c r="K13" s="176"/>
      <c r="L13" s="176"/>
      <c r="M13" s="177"/>
      <c r="N13" s="196" t="s">
        <v>132</v>
      </c>
      <c r="O13" s="197"/>
      <c r="P13" s="197"/>
      <c r="Q13" s="198"/>
      <c r="R13" s="199" t="s">
        <v>1108</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1092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17</v>
      </c>
      <c r="F23" s="237"/>
      <c r="G23" s="238"/>
      <c r="H23" s="239"/>
      <c r="I23" s="4"/>
      <c r="J23" s="237">
        <v>27</v>
      </c>
      <c r="K23" s="238"/>
      <c r="L23" s="239"/>
      <c r="M23" s="4"/>
      <c r="N23" s="237"/>
      <c r="O23" s="239"/>
      <c r="P23" s="237">
        <v>26</v>
      </c>
      <c r="Q23" s="238"/>
      <c r="R23" s="239"/>
      <c r="S23" s="237"/>
      <c r="T23" s="239"/>
      <c r="U23" s="237"/>
      <c r="V23" s="239"/>
      <c r="W23" s="5">
        <v>27</v>
      </c>
      <c r="X23" s="5">
        <f>SUM(C23:W23)</f>
        <v>97</v>
      </c>
      <c r="Y23" s="23"/>
    </row>
    <row r="24" spans="1:25" ht="18.95" customHeight="1" thickBot="1">
      <c r="A24" s="260" t="s">
        <v>76</v>
      </c>
      <c r="B24" s="261"/>
      <c r="C24" s="46">
        <v>0</v>
      </c>
      <c r="D24" s="46">
        <v>0</v>
      </c>
      <c r="E24" s="46">
        <v>17</v>
      </c>
      <c r="F24" s="246">
        <v>0</v>
      </c>
      <c r="G24" s="246"/>
      <c r="H24" s="246"/>
      <c r="I24" s="46">
        <v>0</v>
      </c>
      <c r="J24" s="246">
        <v>27</v>
      </c>
      <c r="K24" s="246"/>
      <c r="L24" s="246"/>
      <c r="M24" s="46">
        <v>0</v>
      </c>
      <c r="N24" s="246">
        <v>0</v>
      </c>
      <c r="O24" s="246"/>
      <c r="P24" s="246">
        <v>26</v>
      </c>
      <c r="Q24" s="246"/>
      <c r="R24" s="246"/>
      <c r="S24" s="246">
        <v>0</v>
      </c>
      <c r="T24" s="246"/>
      <c r="U24" s="246">
        <v>0</v>
      </c>
      <c r="V24" s="246"/>
      <c r="W24" s="6">
        <v>27</v>
      </c>
      <c r="X24" s="6">
        <f>SUM(C24:W24)</f>
        <v>97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1513</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1514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1515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1516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1103</v>
      </c>
    </row>
    <row r="95" spans="1:25" ht="21" hidden="1" customHeight="1">
      <c r="B95" s="36" t="s">
        <v>1104</v>
      </c>
    </row>
    <row r="96" spans="1:25" ht="21" hidden="1" customHeight="1">
      <c r="B96" s="36"/>
    </row>
    <row r="97" spans="2:2" ht="21" hidden="1" customHeight="1">
      <c r="B97" s="36"/>
    </row>
    <row r="98" spans="2:2" ht="21" hidden="1" customHeight="1">
      <c r="B98" s="36" t="s">
        <v>1105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05FCE-F11B-400A-B5A3-B0C979E9B573}">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1319</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1320</v>
      </c>
      <c r="D7" s="118"/>
      <c r="E7" s="118"/>
      <c r="F7" s="118"/>
      <c r="G7" s="118"/>
      <c r="H7" s="118"/>
      <c r="I7" s="118"/>
      <c r="J7" s="118"/>
      <c r="K7" s="118"/>
      <c r="L7" s="118"/>
      <c r="M7" s="118"/>
      <c r="N7" s="118"/>
      <c r="O7" s="118"/>
      <c r="P7" s="118"/>
      <c r="Q7" s="118"/>
      <c r="R7" s="118"/>
      <c r="S7" s="118"/>
      <c r="T7" s="118"/>
      <c r="U7" s="118"/>
      <c r="V7" s="118"/>
      <c r="W7" s="118"/>
      <c r="X7" s="119"/>
      <c r="Y7" s="23"/>
    </row>
    <row r="8" spans="1:25" ht="58.5" customHeight="1">
      <c r="A8" s="115" t="s">
        <v>10</v>
      </c>
      <c r="B8" s="116"/>
      <c r="C8" s="120" t="str">
        <f>B94&amp;B95&amp;B96</f>
        <v>Consolidar la información financiera mediante el registro, la validación, la depuración y la conciliación a nivel interno y externo, de las variables que afectan las Cuentas por Cobrar (recaudo, causación, deterioro, recursos, revocatoria, depuraciónentre otras) por concepto de Tasa, Sanción y 0.2% Régimen Subsidiado, con el fin de generar información cualitativa y cuantitativa base para la solución de consultas sobre el estado de la cartera y del reporte de los hechos económicos de la Superintendencia Nacional de Salud en los estados financieros.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Validar estados de cuenta y recaudos por clasificar</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63" customHeight="1">
      <c r="A11" s="160"/>
      <c r="B11" s="161"/>
      <c r="C11" s="120" t="s">
        <v>1325</v>
      </c>
      <c r="D11" s="121"/>
      <c r="E11" s="168"/>
      <c r="F11" s="169" t="s">
        <v>1326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1327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444</v>
      </c>
      <c r="B16" s="228">
        <v>1</v>
      </c>
      <c r="C16" s="229"/>
      <c r="D16" s="228">
        <v>0.9</v>
      </c>
      <c r="E16" s="229"/>
      <c r="F16" s="205" t="s">
        <v>841</v>
      </c>
      <c r="G16" s="206"/>
      <c r="H16" s="206"/>
      <c r="I16" s="206"/>
      <c r="J16" s="214" t="s">
        <v>37</v>
      </c>
      <c r="K16" s="214"/>
      <c r="L16" s="214"/>
      <c r="M16" s="214"/>
      <c r="N16" s="215" t="s">
        <v>136</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v>1</v>
      </c>
      <c r="D23" s="4">
        <v>1</v>
      </c>
      <c r="E23" s="4">
        <v>1</v>
      </c>
      <c r="F23" s="237">
        <v>1</v>
      </c>
      <c r="G23" s="238"/>
      <c r="H23" s="239"/>
      <c r="I23" s="4">
        <v>1</v>
      </c>
      <c r="J23" s="237">
        <v>1</v>
      </c>
      <c r="K23" s="238"/>
      <c r="L23" s="239"/>
      <c r="M23" s="4">
        <v>1</v>
      </c>
      <c r="N23" s="237">
        <v>1</v>
      </c>
      <c r="O23" s="239"/>
      <c r="P23" s="237">
        <v>1</v>
      </c>
      <c r="Q23" s="238"/>
      <c r="R23" s="239"/>
      <c r="S23" s="237">
        <v>1</v>
      </c>
      <c r="T23" s="239"/>
      <c r="U23" s="237">
        <v>1</v>
      </c>
      <c r="V23" s="239"/>
      <c r="W23" s="5">
        <v>1</v>
      </c>
      <c r="X23" s="5">
        <f>SUM(C23:W23)</f>
        <v>12</v>
      </c>
      <c r="Y23" s="23"/>
    </row>
    <row r="24" spans="1:25" ht="18.95" customHeight="1" thickBot="1">
      <c r="A24" s="260" t="s">
        <v>76</v>
      </c>
      <c r="B24" s="261"/>
      <c r="C24" s="46">
        <v>1</v>
      </c>
      <c r="D24" s="46">
        <v>1</v>
      </c>
      <c r="E24" s="46">
        <v>1</v>
      </c>
      <c r="F24" s="246">
        <v>1</v>
      </c>
      <c r="G24" s="246"/>
      <c r="H24" s="246"/>
      <c r="I24" s="46">
        <v>1</v>
      </c>
      <c r="J24" s="246">
        <v>1</v>
      </c>
      <c r="K24" s="246"/>
      <c r="L24" s="246"/>
      <c r="M24" s="46">
        <v>1</v>
      </c>
      <c r="N24" s="246">
        <v>1</v>
      </c>
      <c r="O24" s="246"/>
      <c r="P24" s="246">
        <v>1</v>
      </c>
      <c r="Q24" s="246"/>
      <c r="R24" s="246"/>
      <c r="S24" s="246">
        <v>1</v>
      </c>
      <c r="T24" s="246"/>
      <c r="U24" s="246">
        <v>1</v>
      </c>
      <c r="V24" s="246"/>
      <c r="W24" s="6">
        <v>1</v>
      </c>
      <c r="X24" s="6">
        <f>SUM(C24:W24)</f>
        <v>12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1</v>
      </c>
      <c r="C27" s="10">
        <f t="shared" ref="C27:C38" si="0">IF(B27=0,0,100%)</f>
        <v>1</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1</v>
      </c>
      <c r="C28" s="10">
        <f t="shared" si="0"/>
        <v>1</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1</v>
      </c>
      <c r="C31" s="10">
        <f t="shared" si="0"/>
        <v>1</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1</v>
      </c>
      <c r="C37" s="10">
        <f t="shared" si="0"/>
        <v>1</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271" t="s">
        <v>1517</v>
      </c>
      <c r="B42" s="272"/>
      <c r="C42" s="272"/>
      <c r="D42" s="272"/>
      <c r="E42" s="272"/>
      <c r="F42" s="272"/>
      <c r="G42" s="272"/>
      <c r="H42" s="272"/>
      <c r="I42" s="272"/>
      <c r="J42" s="272"/>
      <c r="K42" s="272"/>
      <c r="L42" s="272"/>
      <c r="M42" s="272"/>
      <c r="N42" s="272"/>
      <c r="O42" s="272"/>
      <c r="P42" s="272"/>
      <c r="Q42" s="272"/>
      <c r="R42" s="272"/>
      <c r="S42" s="272"/>
      <c r="T42" s="272"/>
      <c r="U42" s="272"/>
      <c r="V42" s="272"/>
      <c r="W42" s="272"/>
      <c r="X42" s="273"/>
      <c r="Y42" s="23"/>
    </row>
    <row r="43" spans="1:25" ht="23.25" customHeight="1">
      <c r="A43" s="289"/>
      <c r="B43" s="290"/>
      <c r="C43" s="290"/>
      <c r="D43" s="290"/>
      <c r="E43" s="290"/>
      <c r="F43" s="290"/>
      <c r="G43" s="290"/>
      <c r="H43" s="290"/>
      <c r="I43" s="290"/>
      <c r="J43" s="290"/>
      <c r="K43" s="290"/>
      <c r="L43" s="290"/>
      <c r="M43" s="290"/>
      <c r="N43" s="290"/>
      <c r="O43" s="290"/>
      <c r="P43" s="290"/>
      <c r="Q43" s="290"/>
      <c r="R43" s="290"/>
      <c r="S43" s="290"/>
      <c r="T43" s="290"/>
      <c r="U43" s="290"/>
      <c r="V43" s="290"/>
      <c r="W43" s="290"/>
      <c r="X43" s="291"/>
      <c r="Y43" s="23"/>
    </row>
    <row r="44" spans="1:25" ht="2.25" customHeight="1" thickBot="1">
      <c r="A44" s="314"/>
      <c r="B44" s="315"/>
      <c r="C44" s="315"/>
      <c r="D44" s="315"/>
      <c r="E44" s="315"/>
      <c r="F44" s="315"/>
      <c r="G44" s="315"/>
      <c r="H44" s="315"/>
      <c r="I44" s="315"/>
      <c r="J44" s="315"/>
      <c r="K44" s="315"/>
      <c r="L44" s="315"/>
      <c r="M44" s="315"/>
      <c r="N44" s="315"/>
      <c r="O44" s="315"/>
      <c r="P44" s="315"/>
      <c r="Q44" s="315"/>
      <c r="R44" s="315"/>
      <c r="S44" s="315"/>
      <c r="T44" s="315"/>
      <c r="U44" s="315"/>
      <c r="V44" s="315"/>
      <c r="W44" s="315"/>
      <c r="X44" s="316"/>
      <c r="Y44" s="23"/>
    </row>
    <row r="45" spans="1:25" ht="12">
      <c r="A45" s="311" t="s">
        <v>109</v>
      </c>
      <c r="B45" s="312"/>
      <c r="C45" s="312"/>
      <c r="D45" s="312"/>
      <c r="E45" s="312"/>
      <c r="F45" s="312"/>
      <c r="G45" s="312"/>
      <c r="H45" s="312"/>
      <c r="I45" s="312"/>
      <c r="J45" s="312"/>
      <c r="K45" s="312"/>
      <c r="L45" s="312"/>
      <c r="M45" s="312"/>
      <c r="N45" s="312"/>
      <c r="O45" s="312"/>
      <c r="P45" s="312"/>
      <c r="Q45" s="312"/>
      <c r="R45" s="312"/>
      <c r="S45" s="312"/>
      <c r="T45" s="312"/>
      <c r="U45" s="312"/>
      <c r="V45" s="312"/>
      <c r="W45" s="312"/>
      <c r="X45" s="313"/>
      <c r="Y45" s="23"/>
    </row>
    <row r="46" spans="1:25" s="16" customFormat="1" ht="24" customHeight="1">
      <c r="A46" s="271" t="s">
        <v>1518</v>
      </c>
      <c r="B46" s="272"/>
      <c r="C46" s="272"/>
      <c r="D46" s="272"/>
      <c r="E46" s="272"/>
      <c r="F46" s="272"/>
      <c r="G46" s="272"/>
      <c r="H46" s="272"/>
      <c r="I46" s="272"/>
      <c r="J46" s="272"/>
      <c r="K46" s="272"/>
      <c r="L46" s="272"/>
      <c r="M46" s="272"/>
      <c r="N46" s="272"/>
      <c r="O46" s="272"/>
      <c r="P46" s="272"/>
      <c r="Q46" s="272"/>
      <c r="R46" s="272"/>
      <c r="S46" s="272"/>
      <c r="T46" s="272"/>
      <c r="U46" s="272"/>
      <c r="V46" s="272"/>
      <c r="W46" s="272"/>
      <c r="X46" s="273"/>
      <c r="Y46" s="25"/>
    </row>
    <row r="47" spans="1:25" s="16" customFormat="1" ht="23.25" customHeight="1">
      <c r="A47" s="289"/>
      <c r="B47" s="290"/>
      <c r="C47" s="290"/>
      <c r="D47" s="290"/>
      <c r="E47" s="290"/>
      <c r="F47" s="290"/>
      <c r="G47" s="290"/>
      <c r="H47" s="290"/>
      <c r="I47" s="290"/>
      <c r="J47" s="290"/>
      <c r="K47" s="290"/>
      <c r="L47" s="290"/>
      <c r="M47" s="290"/>
      <c r="N47" s="290"/>
      <c r="O47" s="290"/>
      <c r="P47" s="290"/>
      <c r="Q47" s="290"/>
      <c r="R47" s="290"/>
      <c r="S47" s="290"/>
      <c r="T47" s="290"/>
      <c r="U47" s="290"/>
      <c r="V47" s="290"/>
      <c r="W47" s="290"/>
      <c r="X47" s="291"/>
      <c r="Y47" s="25"/>
    </row>
    <row r="48" spans="1:25" s="16" customFormat="1" ht="2.25" customHeight="1" thickBot="1">
      <c r="A48" s="271"/>
      <c r="B48" s="272"/>
      <c r="C48" s="272"/>
      <c r="D48" s="272"/>
      <c r="E48" s="272"/>
      <c r="F48" s="272"/>
      <c r="G48" s="272"/>
      <c r="H48" s="272"/>
      <c r="I48" s="272"/>
      <c r="J48" s="272"/>
      <c r="K48" s="272"/>
      <c r="L48" s="272"/>
      <c r="M48" s="272"/>
      <c r="N48" s="272"/>
      <c r="O48" s="272"/>
      <c r="P48" s="272"/>
      <c r="Q48" s="272"/>
      <c r="R48" s="272"/>
      <c r="S48" s="272"/>
      <c r="T48" s="272"/>
      <c r="U48" s="272"/>
      <c r="V48" s="272"/>
      <c r="W48" s="272"/>
      <c r="X48" s="273"/>
      <c r="Y48" s="25"/>
    </row>
    <row r="49" spans="1:25" ht="12">
      <c r="A49" s="311" t="s">
        <v>110</v>
      </c>
      <c r="B49" s="312"/>
      <c r="C49" s="312"/>
      <c r="D49" s="312"/>
      <c r="E49" s="312"/>
      <c r="F49" s="312"/>
      <c r="G49" s="312"/>
      <c r="H49" s="312"/>
      <c r="I49" s="312"/>
      <c r="J49" s="312"/>
      <c r="K49" s="312"/>
      <c r="L49" s="312"/>
      <c r="M49" s="312"/>
      <c r="N49" s="312"/>
      <c r="O49" s="312"/>
      <c r="P49" s="312"/>
      <c r="Q49" s="312"/>
      <c r="R49" s="312"/>
      <c r="S49" s="312"/>
      <c r="T49" s="312"/>
      <c r="U49" s="312"/>
      <c r="V49" s="312"/>
      <c r="W49" s="312"/>
      <c r="X49" s="313"/>
      <c r="Y49" s="23"/>
    </row>
    <row r="50" spans="1:25" s="16" customFormat="1" ht="30.75" customHeight="1">
      <c r="A50" s="271" t="s">
        <v>1518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271"/>
      <c r="B52" s="272"/>
      <c r="C52" s="272"/>
      <c r="D52" s="272"/>
      <c r="E52" s="272"/>
      <c r="F52" s="272"/>
      <c r="G52" s="272"/>
      <c r="H52" s="272"/>
      <c r="I52" s="272"/>
      <c r="J52" s="272"/>
      <c r="K52" s="272"/>
      <c r="L52" s="272"/>
      <c r="M52" s="272"/>
      <c r="N52" s="272"/>
      <c r="O52" s="272"/>
      <c r="P52" s="272"/>
      <c r="Q52" s="272"/>
      <c r="R52" s="272"/>
      <c r="S52" s="272"/>
      <c r="T52" s="272"/>
      <c r="U52" s="272"/>
      <c r="V52" s="272"/>
      <c r="W52" s="272"/>
      <c r="X52" s="273"/>
      <c r="Y52" s="25"/>
    </row>
    <row r="53" spans="1:25" ht="12">
      <c r="A53" s="311" t="s">
        <v>111</v>
      </c>
      <c r="B53" s="312"/>
      <c r="C53" s="312"/>
      <c r="D53" s="312"/>
      <c r="E53" s="312"/>
      <c r="F53" s="312"/>
      <c r="G53" s="312"/>
      <c r="H53" s="312"/>
      <c r="I53" s="312"/>
      <c r="J53" s="312"/>
      <c r="K53" s="312"/>
      <c r="L53" s="312"/>
      <c r="M53" s="312"/>
      <c r="N53" s="312"/>
      <c r="O53" s="312"/>
      <c r="P53" s="312"/>
      <c r="Q53" s="312"/>
      <c r="R53" s="312"/>
      <c r="S53" s="312"/>
      <c r="T53" s="312"/>
      <c r="U53" s="312"/>
      <c r="V53" s="312"/>
      <c r="W53" s="312"/>
      <c r="X53" s="313"/>
      <c r="Y53" s="23"/>
    </row>
    <row r="54" spans="1:25" s="16" customFormat="1" ht="27.75" customHeight="1">
      <c r="A54" s="271" t="s">
        <v>1518</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271"/>
      <c r="B56" s="272"/>
      <c r="C56" s="272"/>
      <c r="D56" s="272"/>
      <c r="E56" s="272"/>
      <c r="F56" s="272"/>
      <c r="G56" s="272"/>
      <c r="H56" s="272"/>
      <c r="I56" s="272"/>
      <c r="J56" s="272"/>
      <c r="K56" s="272"/>
      <c r="L56" s="272"/>
      <c r="M56" s="272"/>
      <c r="N56" s="272"/>
      <c r="O56" s="272"/>
      <c r="P56" s="272"/>
      <c r="Q56" s="272"/>
      <c r="R56" s="272"/>
      <c r="S56" s="272"/>
      <c r="T56" s="272"/>
      <c r="U56" s="272"/>
      <c r="V56" s="272"/>
      <c r="W56" s="272"/>
      <c r="X56" s="273"/>
      <c r="Y56" s="25"/>
    </row>
    <row r="57" spans="1:25" ht="12">
      <c r="A57" s="311" t="s">
        <v>112</v>
      </c>
      <c r="B57" s="312"/>
      <c r="C57" s="312"/>
      <c r="D57" s="312"/>
      <c r="E57" s="312"/>
      <c r="F57" s="312"/>
      <c r="G57" s="312"/>
      <c r="H57" s="312"/>
      <c r="I57" s="312"/>
      <c r="J57" s="312"/>
      <c r="K57" s="312"/>
      <c r="L57" s="312"/>
      <c r="M57" s="312"/>
      <c r="N57" s="312"/>
      <c r="O57" s="312"/>
      <c r="P57" s="312"/>
      <c r="Q57" s="312"/>
      <c r="R57" s="312"/>
      <c r="S57" s="312"/>
      <c r="T57" s="312"/>
      <c r="U57" s="312"/>
      <c r="V57" s="312"/>
      <c r="W57" s="312"/>
      <c r="X57" s="313"/>
      <c r="Y57" s="23"/>
    </row>
    <row r="58" spans="1:25" s="16" customFormat="1" ht="27.75" customHeight="1">
      <c r="A58" s="271" t="s">
        <v>1518</v>
      </c>
      <c r="B58" s="272"/>
      <c r="C58" s="272"/>
      <c r="D58" s="272"/>
      <c r="E58" s="272"/>
      <c r="F58" s="272"/>
      <c r="G58" s="272"/>
      <c r="H58" s="272"/>
      <c r="I58" s="272"/>
      <c r="J58" s="272"/>
      <c r="K58" s="272"/>
      <c r="L58" s="272"/>
      <c r="M58" s="272"/>
      <c r="N58" s="272"/>
      <c r="O58" s="272"/>
      <c r="P58" s="272"/>
      <c r="Q58" s="272"/>
      <c r="R58" s="272"/>
      <c r="S58" s="272"/>
      <c r="T58" s="272"/>
      <c r="U58" s="272"/>
      <c r="V58" s="272"/>
      <c r="W58" s="272"/>
      <c r="X58" s="273"/>
      <c r="Y58" s="25"/>
    </row>
    <row r="59" spans="1:25" s="16" customFormat="1" ht="18.75" customHeight="1">
      <c r="A59" s="289"/>
      <c r="B59" s="290"/>
      <c r="C59" s="290"/>
      <c r="D59" s="290"/>
      <c r="E59" s="290"/>
      <c r="F59" s="290"/>
      <c r="G59" s="290"/>
      <c r="H59" s="290"/>
      <c r="I59" s="290"/>
      <c r="J59" s="290"/>
      <c r="K59" s="290"/>
      <c r="L59" s="290"/>
      <c r="M59" s="290"/>
      <c r="N59" s="290"/>
      <c r="O59" s="290"/>
      <c r="P59" s="290"/>
      <c r="Q59" s="290"/>
      <c r="R59" s="290"/>
      <c r="S59" s="290"/>
      <c r="T59" s="290"/>
      <c r="U59" s="290"/>
      <c r="V59" s="290"/>
      <c r="W59" s="290"/>
      <c r="X59" s="291"/>
      <c r="Y59" s="25"/>
    </row>
    <row r="60" spans="1:25" s="16" customFormat="1" ht="2.25" customHeight="1" thickBot="1">
      <c r="A60" s="271"/>
      <c r="B60" s="272"/>
      <c r="C60" s="272"/>
      <c r="D60" s="272"/>
      <c r="E60" s="272"/>
      <c r="F60" s="272"/>
      <c r="G60" s="272"/>
      <c r="H60" s="272"/>
      <c r="I60" s="272"/>
      <c r="J60" s="272"/>
      <c r="K60" s="272"/>
      <c r="L60" s="272"/>
      <c r="M60" s="272"/>
      <c r="N60" s="272"/>
      <c r="O60" s="272"/>
      <c r="P60" s="272"/>
      <c r="Q60" s="272"/>
      <c r="R60" s="272"/>
      <c r="S60" s="272"/>
      <c r="T60" s="272"/>
      <c r="U60" s="272"/>
      <c r="V60" s="272"/>
      <c r="W60" s="272"/>
      <c r="X60" s="273"/>
      <c r="Y60" s="25"/>
    </row>
    <row r="61" spans="1:25" s="16" customFormat="1" ht="12">
      <c r="A61" s="311" t="s">
        <v>113</v>
      </c>
      <c r="B61" s="312"/>
      <c r="C61" s="312"/>
      <c r="D61" s="312"/>
      <c r="E61" s="312"/>
      <c r="F61" s="312"/>
      <c r="G61" s="312"/>
      <c r="H61" s="312"/>
      <c r="I61" s="312"/>
      <c r="J61" s="312"/>
      <c r="K61" s="312"/>
      <c r="L61" s="312"/>
      <c r="M61" s="312"/>
      <c r="N61" s="312"/>
      <c r="O61" s="312"/>
      <c r="P61" s="312"/>
      <c r="Q61" s="312"/>
      <c r="R61" s="312"/>
      <c r="S61" s="312"/>
      <c r="T61" s="312"/>
      <c r="U61" s="312"/>
      <c r="V61" s="312"/>
      <c r="W61" s="312"/>
      <c r="X61" s="313"/>
      <c r="Y61" s="25"/>
    </row>
    <row r="62" spans="1:25" s="16" customFormat="1" ht="25.5" customHeight="1">
      <c r="A62" s="271" t="s">
        <v>1518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271"/>
      <c r="B64" s="272"/>
      <c r="C64" s="272"/>
      <c r="D64" s="272"/>
      <c r="E64" s="272"/>
      <c r="F64" s="272"/>
      <c r="G64" s="272"/>
      <c r="H64" s="272"/>
      <c r="I64" s="272"/>
      <c r="J64" s="272"/>
      <c r="K64" s="272"/>
      <c r="L64" s="272"/>
      <c r="M64" s="272"/>
      <c r="N64" s="272"/>
      <c r="O64" s="272"/>
      <c r="P64" s="272"/>
      <c r="Q64" s="272"/>
      <c r="R64" s="272"/>
      <c r="S64" s="272"/>
      <c r="T64" s="272"/>
      <c r="U64" s="272"/>
      <c r="V64" s="272"/>
      <c r="W64" s="272"/>
      <c r="X64" s="273"/>
      <c r="Y64" s="25"/>
    </row>
    <row r="65" spans="1:25" ht="12">
      <c r="A65" s="311" t="s">
        <v>114</v>
      </c>
      <c r="B65" s="312"/>
      <c r="C65" s="312"/>
      <c r="D65" s="312"/>
      <c r="E65" s="312"/>
      <c r="F65" s="312"/>
      <c r="G65" s="312"/>
      <c r="H65" s="312"/>
      <c r="I65" s="312"/>
      <c r="J65" s="312"/>
      <c r="K65" s="312"/>
      <c r="L65" s="312"/>
      <c r="M65" s="312"/>
      <c r="N65" s="312"/>
      <c r="O65" s="312"/>
      <c r="P65" s="312"/>
      <c r="Q65" s="312"/>
      <c r="R65" s="312"/>
      <c r="S65" s="312"/>
      <c r="T65" s="312"/>
      <c r="U65" s="312"/>
      <c r="V65" s="312"/>
      <c r="W65" s="312"/>
      <c r="X65" s="313"/>
      <c r="Y65" s="23"/>
    </row>
    <row r="66" spans="1:25" s="16" customFormat="1" ht="25.5" customHeight="1">
      <c r="A66" s="271" t="s">
        <v>1518</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271"/>
      <c r="B68" s="272"/>
      <c r="C68" s="272"/>
      <c r="D68" s="272"/>
      <c r="E68" s="272"/>
      <c r="F68" s="272"/>
      <c r="G68" s="272"/>
      <c r="H68" s="272"/>
      <c r="I68" s="272"/>
      <c r="J68" s="272"/>
      <c r="K68" s="272"/>
      <c r="L68" s="272"/>
      <c r="M68" s="272"/>
      <c r="N68" s="272"/>
      <c r="O68" s="272"/>
      <c r="P68" s="272"/>
      <c r="Q68" s="272"/>
      <c r="R68" s="272"/>
      <c r="S68" s="272"/>
      <c r="T68" s="272"/>
      <c r="U68" s="272"/>
      <c r="V68" s="272"/>
      <c r="W68" s="272"/>
      <c r="X68" s="273"/>
      <c r="Y68" s="25"/>
    </row>
    <row r="69" spans="1:25" ht="12">
      <c r="A69" s="311" t="s">
        <v>115</v>
      </c>
      <c r="B69" s="312"/>
      <c r="C69" s="312"/>
      <c r="D69" s="312"/>
      <c r="E69" s="312"/>
      <c r="F69" s="312"/>
      <c r="G69" s="312"/>
      <c r="H69" s="312"/>
      <c r="I69" s="312"/>
      <c r="J69" s="312"/>
      <c r="K69" s="312"/>
      <c r="L69" s="312"/>
      <c r="M69" s="312"/>
      <c r="N69" s="312"/>
      <c r="O69" s="312"/>
      <c r="P69" s="312"/>
      <c r="Q69" s="312"/>
      <c r="R69" s="312"/>
      <c r="S69" s="312"/>
      <c r="T69" s="312"/>
      <c r="U69" s="312"/>
      <c r="V69" s="312"/>
      <c r="W69" s="312"/>
      <c r="X69" s="313"/>
      <c r="Y69" s="23"/>
    </row>
    <row r="70" spans="1:25" s="16" customFormat="1" ht="27" customHeight="1">
      <c r="A70" s="271" t="s">
        <v>1518</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271"/>
      <c r="B72" s="272"/>
      <c r="C72" s="272"/>
      <c r="D72" s="272"/>
      <c r="E72" s="272"/>
      <c r="F72" s="272"/>
      <c r="G72" s="272"/>
      <c r="H72" s="272"/>
      <c r="I72" s="272"/>
      <c r="J72" s="272"/>
      <c r="K72" s="272"/>
      <c r="L72" s="272"/>
      <c r="M72" s="272"/>
      <c r="N72" s="272"/>
      <c r="O72" s="272"/>
      <c r="P72" s="272"/>
      <c r="Q72" s="272"/>
      <c r="R72" s="272"/>
      <c r="S72" s="272"/>
      <c r="T72" s="272"/>
      <c r="U72" s="272"/>
      <c r="V72" s="272"/>
      <c r="W72" s="272"/>
      <c r="X72" s="273"/>
      <c r="Y72" s="25"/>
    </row>
    <row r="73" spans="1:25" s="16" customFormat="1" ht="12">
      <c r="A73" s="311" t="s">
        <v>116</v>
      </c>
      <c r="B73" s="312"/>
      <c r="C73" s="312"/>
      <c r="D73" s="312"/>
      <c r="E73" s="312"/>
      <c r="F73" s="312"/>
      <c r="G73" s="312"/>
      <c r="H73" s="312"/>
      <c r="I73" s="312"/>
      <c r="J73" s="312"/>
      <c r="K73" s="312"/>
      <c r="L73" s="312"/>
      <c r="M73" s="312"/>
      <c r="N73" s="312"/>
      <c r="O73" s="312"/>
      <c r="P73" s="312"/>
      <c r="Q73" s="312"/>
      <c r="R73" s="312"/>
      <c r="S73" s="312"/>
      <c r="T73" s="312"/>
      <c r="U73" s="312"/>
      <c r="V73" s="312"/>
      <c r="W73" s="312"/>
      <c r="X73" s="313"/>
      <c r="Y73" s="25"/>
    </row>
    <row r="74" spans="1:25" s="17" customFormat="1" ht="27" customHeight="1">
      <c r="A74" s="271" t="s">
        <v>1518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74"/>
      <c r="B76" s="275"/>
      <c r="C76" s="275"/>
      <c r="D76" s="275"/>
      <c r="E76" s="275"/>
      <c r="F76" s="275"/>
      <c r="G76" s="275"/>
      <c r="H76" s="275"/>
      <c r="I76" s="275"/>
      <c r="J76" s="275"/>
      <c r="K76" s="275"/>
      <c r="L76" s="275"/>
      <c r="M76" s="275"/>
      <c r="N76" s="275"/>
      <c r="O76" s="275"/>
      <c r="P76" s="275"/>
      <c r="Q76" s="275"/>
      <c r="R76" s="275"/>
      <c r="S76" s="275"/>
      <c r="T76" s="275"/>
      <c r="U76" s="275"/>
      <c r="V76" s="275"/>
      <c r="W76" s="275"/>
      <c r="X76" s="276"/>
      <c r="Y76" s="25"/>
    </row>
    <row r="77" spans="1:25" s="16" customFormat="1" ht="12">
      <c r="A77" s="311" t="s">
        <v>117</v>
      </c>
      <c r="B77" s="312"/>
      <c r="C77" s="312"/>
      <c r="D77" s="312"/>
      <c r="E77" s="312"/>
      <c r="F77" s="312"/>
      <c r="G77" s="312"/>
      <c r="H77" s="312"/>
      <c r="I77" s="312"/>
      <c r="J77" s="312"/>
      <c r="K77" s="312"/>
      <c r="L77" s="312"/>
      <c r="M77" s="312"/>
      <c r="N77" s="312"/>
      <c r="O77" s="312"/>
      <c r="P77" s="312"/>
      <c r="Q77" s="312"/>
      <c r="R77" s="312"/>
      <c r="S77" s="312"/>
      <c r="T77" s="312"/>
      <c r="U77" s="312"/>
      <c r="V77" s="312"/>
      <c r="W77" s="312"/>
      <c r="X77" s="313"/>
      <c r="Y77" s="25"/>
    </row>
    <row r="78" spans="1:25" s="16" customFormat="1" ht="27.75" customHeight="1">
      <c r="A78" s="271" t="s">
        <v>1518</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271"/>
      <c r="B80" s="272"/>
      <c r="C80" s="272"/>
      <c r="D80" s="272"/>
      <c r="E80" s="272"/>
      <c r="F80" s="272"/>
      <c r="G80" s="272"/>
      <c r="H80" s="272"/>
      <c r="I80" s="272"/>
      <c r="J80" s="272"/>
      <c r="K80" s="272"/>
      <c r="L80" s="272"/>
      <c r="M80" s="272"/>
      <c r="N80" s="272"/>
      <c r="O80" s="272"/>
      <c r="P80" s="272"/>
      <c r="Q80" s="272"/>
      <c r="R80" s="272"/>
      <c r="S80" s="272"/>
      <c r="T80" s="272"/>
      <c r="U80" s="272"/>
      <c r="V80" s="272"/>
      <c r="W80" s="272"/>
      <c r="X80" s="273"/>
      <c r="Y80" s="25"/>
    </row>
    <row r="81" spans="1:25" ht="12">
      <c r="A81" s="311" t="s">
        <v>118</v>
      </c>
      <c r="B81" s="312"/>
      <c r="C81" s="312"/>
      <c r="D81" s="312"/>
      <c r="E81" s="312"/>
      <c r="F81" s="312"/>
      <c r="G81" s="312"/>
      <c r="H81" s="312"/>
      <c r="I81" s="312"/>
      <c r="J81" s="312"/>
      <c r="K81" s="312"/>
      <c r="L81" s="312"/>
      <c r="M81" s="312"/>
      <c r="N81" s="312"/>
      <c r="O81" s="312"/>
      <c r="P81" s="312"/>
      <c r="Q81" s="312"/>
      <c r="R81" s="312"/>
      <c r="S81" s="312"/>
      <c r="T81" s="312"/>
      <c r="U81" s="312"/>
      <c r="V81" s="312"/>
      <c r="W81" s="312"/>
      <c r="X81" s="313"/>
      <c r="Y81" s="23"/>
    </row>
    <row r="82" spans="1:25" s="16" customFormat="1" ht="24" customHeight="1">
      <c r="A82" s="271" t="s">
        <v>1518</v>
      </c>
      <c r="B82" s="272"/>
      <c r="C82" s="272"/>
      <c r="D82" s="272"/>
      <c r="E82" s="272"/>
      <c r="F82" s="272"/>
      <c r="G82" s="272"/>
      <c r="H82" s="272"/>
      <c r="I82" s="272"/>
      <c r="J82" s="272"/>
      <c r="K82" s="272"/>
      <c r="L82" s="272"/>
      <c r="M82" s="272"/>
      <c r="N82" s="272"/>
      <c r="O82" s="272"/>
      <c r="P82" s="272"/>
      <c r="Q82" s="272"/>
      <c r="R82" s="272"/>
      <c r="S82" s="272"/>
      <c r="T82" s="272"/>
      <c r="U82" s="272"/>
      <c r="V82" s="272"/>
      <c r="W82" s="272"/>
      <c r="X82" s="273"/>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1518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1321</v>
      </c>
    </row>
    <row r="95" spans="1:25" ht="21" hidden="1" customHeight="1">
      <c r="B95" s="36" t="s">
        <v>1322</v>
      </c>
    </row>
    <row r="96" spans="1:25" ht="21" hidden="1" customHeight="1">
      <c r="B96" s="36" t="s">
        <v>1323</v>
      </c>
    </row>
    <row r="97" spans="2:2" ht="21" hidden="1" customHeight="1">
      <c r="B97" s="36"/>
    </row>
    <row r="98" spans="2:2" ht="21" hidden="1" customHeight="1">
      <c r="B98" s="36" t="s">
        <v>1324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296D-E8D6-4F76-82D2-ADA2B896FC9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942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958</v>
      </c>
      <c r="D7" s="118"/>
      <c r="E7" s="118"/>
      <c r="F7" s="118"/>
      <c r="G7" s="118"/>
      <c r="H7" s="118"/>
      <c r="I7" s="118"/>
      <c r="J7" s="118"/>
      <c r="K7" s="118"/>
      <c r="L7" s="118"/>
      <c r="M7" s="118"/>
      <c r="N7" s="118"/>
      <c r="O7" s="118"/>
      <c r="P7" s="118"/>
      <c r="Q7" s="118"/>
      <c r="R7" s="118"/>
      <c r="S7" s="118"/>
      <c r="T7" s="118"/>
      <c r="U7" s="118"/>
      <c r="V7" s="118"/>
      <c r="W7" s="118"/>
      <c r="X7" s="119"/>
      <c r="Y7" s="23"/>
    </row>
    <row r="8" spans="1:25" ht="69" customHeight="1">
      <c r="A8" s="115" t="s">
        <v>10</v>
      </c>
      <c r="B8" s="116"/>
      <c r="C8" s="120"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a través de la  herramienta metodológica del comportamiento de los canales digitales de la entidad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960</v>
      </c>
      <c r="D11" s="121"/>
      <c r="E11" s="168"/>
      <c r="F11" s="169" t="s">
        <v>961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962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135</v>
      </c>
      <c r="G16" s="206"/>
      <c r="H16" s="206"/>
      <c r="I16" s="206"/>
      <c r="J16" s="214" t="s">
        <v>37</v>
      </c>
      <c r="K16" s="214"/>
      <c r="L16" s="214"/>
      <c r="M16" s="214"/>
      <c r="N16" s="215" t="s">
        <v>136</v>
      </c>
      <c r="O16" s="216"/>
      <c r="P16" s="216"/>
      <c r="Q16" s="216"/>
      <c r="R16" s="217"/>
      <c r="S16" s="205" t="s">
        <v>952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46"/>
      <c r="D24" s="46"/>
      <c r="E24" s="46"/>
      <c r="F24" s="246"/>
      <c r="G24" s="246"/>
      <c r="H24" s="246"/>
      <c r="I24" s="46"/>
      <c r="J24" s="246">
        <v>1</v>
      </c>
      <c r="K24" s="246"/>
      <c r="L24" s="246"/>
      <c r="M24" s="46"/>
      <c r="N24" s="246"/>
      <c r="O24" s="246"/>
      <c r="P24" s="246"/>
      <c r="Q24" s="246"/>
      <c r="R24" s="246"/>
      <c r="S24" s="246"/>
      <c r="T24" s="246"/>
      <c r="U24" s="246"/>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1519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1520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944</v>
      </c>
    </row>
    <row r="95" spans="1:25" ht="21" hidden="1" customHeight="1">
      <c r="B95" s="36" t="s">
        <v>945</v>
      </c>
    </row>
    <row r="96" spans="1:25" ht="21" hidden="1" customHeight="1">
      <c r="B96" s="36" t="s">
        <v>946</v>
      </c>
    </row>
    <row r="97" spans="2:2" ht="21" hidden="1" customHeight="1">
      <c r="B97" s="36"/>
    </row>
    <row r="98" spans="2:2" ht="21" hidden="1" customHeight="1">
      <c r="B98" s="36" t="s">
        <v>959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3DD4-F6BF-416C-B170-E89984FA8DA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942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963</v>
      </c>
      <c r="D7" s="118"/>
      <c r="E7" s="118"/>
      <c r="F7" s="118"/>
      <c r="G7" s="118"/>
      <c r="H7" s="118"/>
      <c r="I7" s="118"/>
      <c r="J7" s="118"/>
      <c r="K7" s="118"/>
      <c r="L7" s="118"/>
      <c r="M7" s="118"/>
      <c r="N7" s="118"/>
      <c r="O7" s="118"/>
      <c r="P7" s="118"/>
      <c r="Q7" s="118"/>
      <c r="R7" s="118"/>
      <c r="S7" s="118"/>
      <c r="T7" s="118"/>
      <c r="U7" s="118"/>
      <c r="V7" s="118"/>
      <c r="W7" s="118"/>
      <c r="X7" s="119"/>
      <c r="Y7" s="23"/>
    </row>
    <row r="8" spans="1:25" ht="60.75" customHeight="1">
      <c r="A8" s="115" t="s">
        <v>10</v>
      </c>
      <c r="B8" s="116"/>
      <c r="C8" s="120"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actividades de relacionamiento con los medios de comunicación para mostrar la gestión institucional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965</v>
      </c>
      <c r="D11" s="121"/>
      <c r="E11" s="168"/>
      <c r="F11" s="169" t="s">
        <v>966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967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952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2</v>
      </c>
      <c r="K23" s="238"/>
      <c r="L23" s="239"/>
      <c r="M23" s="4"/>
      <c r="N23" s="237"/>
      <c r="O23" s="239"/>
      <c r="P23" s="237">
        <v>2</v>
      </c>
      <c r="Q23" s="238"/>
      <c r="R23" s="239"/>
      <c r="S23" s="237"/>
      <c r="T23" s="239"/>
      <c r="U23" s="237"/>
      <c r="V23" s="239"/>
      <c r="W23" s="5">
        <v>2</v>
      </c>
      <c r="X23" s="5">
        <f>SUM(C23:W23)</f>
        <v>8</v>
      </c>
      <c r="Y23" s="23"/>
    </row>
    <row r="24" spans="1:25" ht="18.95" customHeight="1" thickBot="1">
      <c r="A24" s="260" t="s">
        <v>76</v>
      </c>
      <c r="B24" s="261"/>
      <c r="C24" s="46"/>
      <c r="D24" s="46"/>
      <c r="E24" s="46">
        <v>2</v>
      </c>
      <c r="F24" s="246"/>
      <c r="G24" s="246"/>
      <c r="H24" s="246"/>
      <c r="I24" s="46"/>
      <c r="J24" s="246">
        <v>2</v>
      </c>
      <c r="K24" s="246"/>
      <c r="L24" s="246"/>
      <c r="M24" s="46"/>
      <c r="N24" s="246"/>
      <c r="O24" s="246"/>
      <c r="P24" s="246">
        <v>2</v>
      </c>
      <c r="Q24" s="246"/>
      <c r="R24" s="246"/>
      <c r="S24" s="246"/>
      <c r="T24" s="246"/>
      <c r="U24" s="246"/>
      <c r="V24" s="246"/>
      <c r="W24" s="6">
        <v>2</v>
      </c>
      <c r="X24" s="6">
        <f>SUM(C24:W24)</f>
        <v>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1521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1522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1523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1524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944</v>
      </c>
    </row>
    <row r="95" spans="1:25" ht="21" hidden="1" customHeight="1">
      <c r="B95" s="36" t="s">
        <v>945</v>
      </c>
    </row>
    <row r="96" spans="1:25" ht="21" hidden="1" customHeight="1">
      <c r="B96" s="36" t="s">
        <v>946</v>
      </c>
    </row>
    <row r="97" spans="2:2" ht="21" hidden="1" customHeight="1">
      <c r="B97" s="36"/>
    </row>
    <row r="98" spans="2:2" ht="21" hidden="1" customHeight="1">
      <c r="B98" s="36" t="s">
        <v>964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0847-1FF5-4BAC-A7A1-FCE93956F178}">
  <dimension ref="A1:I37"/>
  <sheetViews>
    <sheetView workbookViewId="0">
      <pane ySplit="9" topLeftCell="A10" activePane="bottomLeft" state="frozen"/>
      <selection pane="bottomLeft"/>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88"/>
      <c r="D7" s="71"/>
      <c r="E7" s="72"/>
      <c r="F7" s="65"/>
      <c r="G7" s="65"/>
    </row>
    <row r="8" spans="1:7" customFormat="1" ht="20.25">
      <c r="A8" s="65"/>
      <c r="B8" s="70"/>
      <c r="C8" s="89" t="s">
        <v>330</v>
      </c>
      <c r="D8" s="71"/>
      <c r="E8" s="72"/>
      <c r="F8" s="65"/>
      <c r="G8" s="65"/>
    </row>
    <row r="9" spans="1:7" customFormat="1">
      <c r="A9" s="65"/>
      <c r="B9" s="70"/>
      <c r="C9" s="88"/>
      <c r="D9" s="71"/>
      <c r="E9" s="72"/>
      <c r="F9" s="65"/>
      <c r="G9" s="65"/>
    </row>
    <row r="10" spans="1:7" customFormat="1">
      <c r="A10" s="65"/>
      <c r="B10" s="70"/>
      <c r="C10" s="92" t="s">
        <v>273</v>
      </c>
      <c r="D10" s="93" t="s">
        <v>268</v>
      </c>
      <c r="E10" s="72"/>
      <c r="F10" s="65"/>
      <c r="G10" s="65"/>
    </row>
    <row r="11" spans="1:7" customFormat="1">
      <c r="A11" s="65"/>
      <c r="B11" s="70"/>
      <c r="C11" s="92" t="s">
        <v>276</v>
      </c>
      <c r="D11" s="93" t="s">
        <v>268</v>
      </c>
      <c r="E11" s="72"/>
      <c r="F11" s="65"/>
      <c r="G11" s="65"/>
    </row>
    <row r="12" spans="1:7" customFormat="1" ht="28.5">
      <c r="A12" s="65"/>
      <c r="B12" s="70"/>
      <c r="C12" s="92" t="s">
        <v>299</v>
      </c>
      <c r="D12" s="93" t="s">
        <v>295</v>
      </c>
      <c r="E12" s="72"/>
      <c r="F12" s="71"/>
      <c r="G12" s="65"/>
    </row>
    <row r="13" spans="1:7" customFormat="1" ht="28.5">
      <c r="A13" s="65"/>
      <c r="B13" s="70"/>
      <c r="C13" s="92" t="s">
        <v>317</v>
      </c>
      <c r="D13" s="93" t="s">
        <v>311</v>
      </c>
      <c r="E13" s="72"/>
      <c r="F13" s="71"/>
      <c r="G13" s="65"/>
    </row>
    <row r="14" spans="1:7" customFormat="1">
      <c r="A14" s="65"/>
      <c r="B14" s="70"/>
      <c r="C14" s="92" t="s">
        <v>329</v>
      </c>
      <c r="D14" s="93" t="s">
        <v>323</v>
      </c>
      <c r="E14" s="72"/>
      <c r="F14" s="71"/>
      <c r="G14" s="65"/>
    </row>
    <row r="15" spans="1:7" customFormat="1">
      <c r="A15" s="65"/>
      <c r="B15" s="70"/>
      <c r="C15" s="92" t="s">
        <v>359</v>
      </c>
      <c r="D15" s="93" t="s">
        <v>355</v>
      </c>
      <c r="E15" s="72"/>
      <c r="F15" s="71"/>
      <c r="G15" s="65"/>
    </row>
    <row r="16" spans="1:7" customFormat="1" ht="28.5">
      <c r="A16" s="65"/>
      <c r="B16" s="70"/>
      <c r="C16" s="92" t="s">
        <v>364</v>
      </c>
      <c r="D16" s="93" t="s">
        <v>360</v>
      </c>
      <c r="E16" s="72"/>
      <c r="F16" s="71"/>
      <c r="G16" s="65"/>
    </row>
    <row r="17" spans="1:6" s="65" customFormat="1">
      <c r="B17" s="70"/>
      <c r="C17" s="92" t="s">
        <v>369</v>
      </c>
      <c r="D17" s="93" t="s">
        <v>365</v>
      </c>
      <c r="E17" s="72"/>
    </row>
    <row r="18" spans="1:6" customFormat="1" ht="28.5">
      <c r="A18" s="65"/>
      <c r="B18" s="70"/>
      <c r="C18" s="92" t="s">
        <v>374</v>
      </c>
      <c r="D18" s="93" t="s">
        <v>370</v>
      </c>
      <c r="E18" s="72"/>
      <c r="F18" s="65"/>
    </row>
    <row r="19" spans="1:6" customFormat="1" ht="28.5">
      <c r="A19" s="65"/>
      <c r="B19" s="70"/>
      <c r="C19" s="92" t="s">
        <v>379</v>
      </c>
      <c r="D19" s="93" t="s">
        <v>375</v>
      </c>
      <c r="E19" s="72"/>
      <c r="F19" s="65"/>
    </row>
    <row r="20" spans="1:6" customFormat="1" ht="28.5">
      <c r="A20" s="65"/>
      <c r="B20" s="70"/>
      <c r="C20" s="92" t="s">
        <v>384</v>
      </c>
      <c r="D20" s="93" t="s">
        <v>380</v>
      </c>
      <c r="E20" s="72"/>
      <c r="F20" s="65"/>
    </row>
    <row r="21" spans="1:6" customFormat="1" ht="42.75">
      <c r="A21" s="65"/>
      <c r="B21" s="70"/>
      <c r="C21" s="92" t="s">
        <v>389</v>
      </c>
      <c r="D21" s="93" t="s">
        <v>385</v>
      </c>
      <c r="E21" s="72"/>
      <c r="F21" s="65"/>
    </row>
    <row r="22" spans="1:6" customFormat="1" ht="42.75">
      <c r="A22" s="65"/>
      <c r="B22" s="70"/>
      <c r="C22" s="92" t="s">
        <v>394</v>
      </c>
      <c r="D22" s="93" t="s">
        <v>390</v>
      </c>
      <c r="E22" s="72"/>
      <c r="F22" s="65"/>
    </row>
    <row r="23" spans="1:6" customFormat="1" ht="28.5">
      <c r="A23" s="65"/>
      <c r="B23" s="70"/>
      <c r="C23" s="92" t="s">
        <v>417</v>
      </c>
      <c r="D23" s="93" t="s">
        <v>412</v>
      </c>
      <c r="E23" s="72"/>
      <c r="F23" s="65"/>
    </row>
    <row r="24" spans="1:6" customFormat="1" ht="28.5">
      <c r="A24" s="65"/>
      <c r="B24" s="70"/>
      <c r="C24" s="92" t="s">
        <v>429</v>
      </c>
      <c r="D24" s="93" t="s">
        <v>424</v>
      </c>
      <c r="E24" s="72"/>
      <c r="F24" s="65"/>
    </row>
    <row r="25" spans="1:6" customFormat="1" ht="42.75">
      <c r="A25" s="65"/>
      <c r="B25" s="70"/>
      <c r="C25" s="92" t="s">
        <v>558</v>
      </c>
      <c r="D25" s="93" t="s">
        <v>551</v>
      </c>
      <c r="E25" s="72"/>
      <c r="F25" s="65"/>
    </row>
    <row r="26" spans="1:6" customFormat="1" ht="28.5">
      <c r="A26" s="65"/>
      <c r="B26" s="70"/>
      <c r="C26" s="92" t="s">
        <v>564</v>
      </c>
      <c r="D26" s="93" t="s">
        <v>560</v>
      </c>
      <c r="E26" s="72"/>
      <c r="F26" s="65"/>
    </row>
    <row r="27" spans="1:6" customFormat="1" ht="42.75">
      <c r="A27" s="65"/>
      <c r="B27" s="70"/>
      <c r="C27" s="92" t="s">
        <v>570</v>
      </c>
      <c r="D27" s="93" t="s">
        <v>566</v>
      </c>
      <c r="E27" s="72"/>
      <c r="F27" s="65"/>
    </row>
    <row r="28" spans="1:6" customFormat="1">
      <c r="A28" s="65"/>
      <c r="B28" s="70"/>
      <c r="C28" s="92" t="s">
        <v>575</v>
      </c>
      <c r="D28" s="93" t="s">
        <v>571</v>
      </c>
      <c r="E28" s="72"/>
      <c r="F28" s="65"/>
    </row>
    <row r="29" spans="1:6" customFormat="1" ht="57">
      <c r="A29" s="65"/>
      <c r="B29" s="70"/>
      <c r="C29" s="92" t="s">
        <v>580</v>
      </c>
      <c r="D29" s="93" t="s">
        <v>576</v>
      </c>
      <c r="E29" s="72"/>
      <c r="F29" s="65"/>
    </row>
    <row r="30" spans="1:6" customFormat="1" ht="42.75">
      <c r="A30" s="65"/>
      <c r="B30" s="70"/>
      <c r="C30" s="92" t="s">
        <v>587</v>
      </c>
      <c r="D30" s="93" t="s">
        <v>582</v>
      </c>
      <c r="E30" s="72"/>
      <c r="F30" s="65"/>
    </row>
    <row r="31" spans="1:6" customFormat="1">
      <c r="A31" s="65"/>
      <c r="B31" s="70"/>
      <c r="C31" s="88"/>
      <c r="D31" s="71"/>
      <c r="E31" s="72"/>
      <c r="F31" s="65"/>
    </row>
    <row r="32" spans="1:6" ht="15" thickBot="1">
      <c r="A32" s="71"/>
      <c r="B32" s="73"/>
      <c r="C32" s="90"/>
      <c r="D32" s="74"/>
      <c r="E32" s="75"/>
      <c r="F32" s="71"/>
    </row>
    <row r="33" spans="1:6" ht="14.25" customHeight="1">
      <c r="A33" s="71"/>
      <c r="B33" s="71"/>
      <c r="C33" s="88"/>
      <c r="D33" s="71"/>
      <c r="E33" s="71"/>
      <c r="F33" s="71"/>
    </row>
    <row r="34" spans="1:6" ht="14.25" customHeight="1"/>
    <row r="35" spans="1:6" ht="14.25" customHeight="1"/>
    <row r="36" spans="1:6" ht="14.25" customHeight="1"/>
    <row r="37" spans="1:6" ht="14.25" customHeight="1"/>
  </sheetData>
  <hyperlinks>
    <hyperlink ref="C10" location="SU10_A!A1" display="SU10_A" xr:uid="{DE4376F4-642E-4160-B3A0-A22EF82BADB2}"/>
    <hyperlink ref="C11" location="SU10_B!A1" display="SU10_B" xr:uid="{196C24E7-65D1-4049-ABF4-23BDFBF42609}"/>
    <hyperlink ref="C12" location="'SU13'!A1" display="SU13" xr:uid="{F26B7111-9593-43CD-AB11-18A339A9123B}"/>
    <hyperlink ref="C13" location="'RI07'!A1" display="RI07" xr:uid="{BCBEDE08-E373-46F2-AA63-3A6E19FF4FE4}"/>
    <hyperlink ref="C14" location="RI25_A!A1" display="RI25" xr:uid="{418A7DA4-7194-45FA-A85D-87CFCC738184}"/>
    <hyperlink ref="C15" location="'RI08'!A1" display="RI08" xr:uid="{545524A0-663F-4936-AD51-834B64071402}"/>
    <hyperlink ref="C16" location="'RI09'!A1" display="RI09" xr:uid="{1A670FB2-A5FB-4D65-AB0A-5F9949BB0646}"/>
    <hyperlink ref="C17" location="'RI26'!A1" display="RI26" xr:uid="{B84CD291-DF67-451A-A63A-E18D4C1CBBE9}"/>
    <hyperlink ref="C18" location="'RI11'!A1" display="RI11" xr:uid="{56906756-1593-440A-9D30-72A241134F8E}"/>
    <hyperlink ref="C19" location="'RI12'!A1" display="RI12" xr:uid="{AF6812D9-BB12-40B2-BF77-D2E66416C46E}"/>
    <hyperlink ref="C20" location="'RI01'!A1" display="RI01" xr:uid="{AACB82A7-EB24-461C-8145-B9AAC5A2A9E9}"/>
    <hyperlink ref="C21" location="'RI02'!A1" display="RI02" xr:uid="{D3DEE91C-8F14-4B1F-90A6-DE20D57A3744}"/>
    <hyperlink ref="C22" location="'RI03'!A1" display="RI03" xr:uid="{258AC742-C7BD-469B-A1F6-1A4D051E8B31}"/>
    <hyperlink ref="C23" location="'RI13'!A1" display="RI13" xr:uid="{8ADC3AAB-AE2C-48D1-8E57-C487F9880915}"/>
    <hyperlink ref="C24" location="'RI15'!A1" display="RI15" xr:uid="{0CE9A751-9264-4991-A98E-9D80C042A874}"/>
    <hyperlink ref="C25" location="'ME01'!A1" display="ME01" xr:uid="{E65CDE60-B257-46D3-8354-A99583B523FA}"/>
    <hyperlink ref="C26" location="'AI05'!A1" display="AI05" xr:uid="{150A5249-C94D-4358-9AEE-8626308535C2}"/>
    <hyperlink ref="C27" location="'ME04'!A1" display="ME04" xr:uid="{26536F49-C7F4-49B6-98BD-709F21F79F19}"/>
    <hyperlink ref="C28" location="'ME10'!A1" display="ME10" xr:uid="{DAE2478D-395A-4013-927B-F7D231246BC6}"/>
    <hyperlink ref="C29" location="'ME14'!A1" display="ME14" xr:uid="{7DEC3EA2-5549-46A5-BE70-0738A939BEE4}"/>
    <hyperlink ref="C30" location="'ME17'!A1" display="ME17" xr:uid="{9203AC25-CBA4-4A6C-BA77-013337740703}"/>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039E-97C3-4BEB-B9FF-5C2B63A514F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942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968</v>
      </c>
      <c r="D7" s="118"/>
      <c r="E7" s="118"/>
      <c r="F7" s="118"/>
      <c r="G7" s="118"/>
      <c r="H7" s="118"/>
      <c r="I7" s="118"/>
      <c r="J7" s="118"/>
      <c r="K7" s="118"/>
      <c r="L7" s="118"/>
      <c r="M7" s="118"/>
      <c r="N7" s="118"/>
      <c r="O7" s="118"/>
      <c r="P7" s="118"/>
      <c r="Q7" s="118"/>
      <c r="R7" s="118"/>
      <c r="S7" s="118"/>
      <c r="T7" s="118"/>
      <c r="U7" s="118"/>
      <c r="V7" s="118"/>
      <c r="W7" s="118"/>
      <c r="X7" s="119"/>
      <c r="Y7" s="23"/>
    </row>
    <row r="8" spans="1:25" ht="60.75" customHeight="1">
      <c r="A8" s="115" t="s">
        <v>10</v>
      </c>
      <c r="B8" s="116"/>
      <c r="C8" s="120"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Audiencia Pública de Rendición de Cuentas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970</v>
      </c>
      <c r="D11" s="121"/>
      <c r="E11" s="168"/>
      <c r="F11" s="169" t="s">
        <v>971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972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973</v>
      </c>
      <c r="G16" s="206"/>
      <c r="H16" s="206"/>
      <c r="I16" s="206"/>
      <c r="J16" s="214" t="s">
        <v>37</v>
      </c>
      <c r="K16" s="214"/>
      <c r="L16" s="214"/>
      <c r="M16" s="214"/>
      <c r="N16" s="215" t="s">
        <v>136</v>
      </c>
      <c r="O16" s="216"/>
      <c r="P16" s="216"/>
      <c r="Q16" s="216"/>
      <c r="R16" s="217"/>
      <c r="S16" s="205" t="s">
        <v>952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v>1</v>
      </c>
      <c r="N23" s="237"/>
      <c r="O23" s="239"/>
      <c r="P23" s="237"/>
      <c r="Q23" s="238"/>
      <c r="R23" s="239"/>
      <c r="S23" s="237"/>
      <c r="T23" s="239"/>
      <c r="U23" s="237"/>
      <c r="V23" s="239"/>
      <c r="W23" s="5"/>
      <c r="X23" s="5">
        <f>SUM(C23:W23)</f>
        <v>1</v>
      </c>
      <c r="Y23" s="23"/>
    </row>
    <row r="24" spans="1:25" ht="18.95" customHeight="1" thickBot="1">
      <c r="A24" s="260" t="s">
        <v>76</v>
      </c>
      <c r="B24" s="261"/>
      <c r="C24" s="46"/>
      <c r="D24" s="46"/>
      <c r="E24" s="46"/>
      <c r="F24" s="246"/>
      <c r="G24" s="246"/>
      <c r="H24" s="246"/>
      <c r="I24" s="46"/>
      <c r="J24" s="246"/>
      <c r="K24" s="246"/>
      <c r="L24" s="246"/>
      <c r="M24" s="46">
        <v>1</v>
      </c>
      <c r="N24" s="246"/>
      <c r="O24" s="246"/>
      <c r="P24" s="246"/>
      <c r="Q24" s="246"/>
      <c r="R24" s="246"/>
      <c r="S24" s="246"/>
      <c r="T24" s="246"/>
      <c r="U24" s="246"/>
      <c r="V24" s="246"/>
      <c r="W24" s="6"/>
      <c r="X24" s="6">
        <f>SUM(C24:W24)</f>
        <v>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1525</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271"/>
      <c r="B68" s="272"/>
      <c r="C68" s="272"/>
      <c r="D68" s="272"/>
      <c r="E68" s="272"/>
      <c r="F68" s="272"/>
      <c r="G68" s="272"/>
      <c r="H68" s="272"/>
      <c r="I68" s="272"/>
      <c r="J68" s="272"/>
      <c r="K68" s="272"/>
      <c r="L68" s="272"/>
      <c r="M68" s="272"/>
      <c r="N68" s="272"/>
      <c r="O68" s="272"/>
      <c r="P68" s="272"/>
      <c r="Q68" s="272"/>
      <c r="R68" s="272"/>
      <c r="S68" s="272"/>
      <c r="T68" s="272"/>
      <c r="U68" s="272"/>
      <c r="V68" s="272"/>
      <c r="W68" s="272"/>
      <c r="X68" s="273"/>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944</v>
      </c>
    </row>
    <row r="95" spans="1:25" ht="21" hidden="1" customHeight="1">
      <c r="B95" s="36" t="s">
        <v>945</v>
      </c>
    </row>
    <row r="96" spans="1:25" ht="21" hidden="1" customHeight="1">
      <c r="B96" s="36" t="s">
        <v>946</v>
      </c>
    </row>
    <row r="97" spans="2:2" ht="21" hidden="1" customHeight="1">
      <c r="B97" s="36"/>
    </row>
    <row r="98" spans="2:2" ht="21" hidden="1" customHeight="1">
      <c r="B98" s="36" t="s">
        <v>969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70847-4630-49DE-844C-0D45C018308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5.87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942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943</v>
      </c>
      <c r="D7" s="118"/>
      <c r="E7" s="118"/>
      <c r="F7" s="118"/>
      <c r="G7" s="118"/>
      <c r="H7" s="118"/>
      <c r="I7" s="118"/>
      <c r="J7" s="118"/>
      <c r="K7" s="118"/>
      <c r="L7" s="118"/>
      <c r="M7" s="118"/>
      <c r="N7" s="118"/>
      <c r="O7" s="118"/>
      <c r="P7" s="118"/>
      <c r="Q7" s="118"/>
      <c r="R7" s="118"/>
      <c r="S7" s="118"/>
      <c r="T7" s="118"/>
      <c r="U7" s="118"/>
      <c r="V7" s="118"/>
      <c r="W7" s="118"/>
      <c r="X7" s="119"/>
      <c r="Y7" s="23"/>
    </row>
    <row r="8" spans="1:25" ht="60" customHeight="1">
      <c r="A8" s="115" t="s">
        <v>10</v>
      </c>
      <c r="B8" s="116"/>
      <c r="C8" s="120"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Evaluar las campañas y mensajes de comunicación interna de acuerdo con la muestra seleccionada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948</v>
      </c>
      <c r="D11" s="121"/>
      <c r="E11" s="168"/>
      <c r="F11" s="169" t="s">
        <v>950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949</v>
      </c>
      <c r="D13" s="195"/>
      <c r="E13" s="195"/>
      <c r="F13" s="175"/>
      <c r="G13" s="176"/>
      <c r="H13" s="176"/>
      <c r="I13" s="176"/>
      <c r="J13" s="176"/>
      <c r="K13" s="176"/>
      <c r="L13" s="176"/>
      <c r="M13" s="177"/>
      <c r="N13" s="196" t="s">
        <v>286</v>
      </c>
      <c r="O13" s="197"/>
      <c r="P13" s="197"/>
      <c r="Q13" s="198"/>
      <c r="R13" s="199" t="s">
        <v>951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0.8</v>
      </c>
      <c r="C16" s="229"/>
      <c r="D16" s="228">
        <v>0.9</v>
      </c>
      <c r="E16" s="229"/>
      <c r="F16" s="205" t="s">
        <v>246</v>
      </c>
      <c r="G16" s="206"/>
      <c r="H16" s="206"/>
      <c r="I16" s="206"/>
      <c r="J16" s="214" t="s">
        <v>37</v>
      </c>
      <c r="K16" s="214"/>
      <c r="L16" s="214"/>
      <c r="M16" s="214"/>
      <c r="N16" s="215" t="s">
        <v>136</v>
      </c>
      <c r="O16" s="216"/>
      <c r="P16" s="216"/>
      <c r="Q16" s="216"/>
      <c r="R16" s="217"/>
      <c r="S16" s="205" t="s">
        <v>952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46354</v>
      </c>
      <c r="F23" s="237"/>
      <c r="G23" s="238"/>
      <c r="H23" s="239"/>
      <c r="I23" s="4"/>
      <c r="J23" s="237">
        <v>40073</v>
      </c>
      <c r="K23" s="238"/>
      <c r="L23" s="239"/>
      <c r="M23" s="4"/>
      <c r="N23" s="237"/>
      <c r="O23" s="239"/>
      <c r="P23" s="237">
        <v>49704</v>
      </c>
      <c r="Q23" s="238"/>
      <c r="R23" s="239"/>
      <c r="S23" s="237"/>
      <c r="T23" s="239"/>
      <c r="U23" s="237"/>
      <c r="V23" s="239"/>
      <c r="W23" s="5">
        <v>70187</v>
      </c>
      <c r="X23" s="5">
        <f>SUM(C23:W23)</f>
        <v>206318</v>
      </c>
      <c r="Y23" s="23"/>
    </row>
    <row r="24" spans="1:25" ht="18.95" customHeight="1" thickBot="1">
      <c r="A24" s="260" t="s">
        <v>76</v>
      </c>
      <c r="B24" s="261"/>
      <c r="C24" s="46"/>
      <c r="D24" s="46"/>
      <c r="E24" s="46">
        <v>68057</v>
      </c>
      <c r="F24" s="246"/>
      <c r="G24" s="246"/>
      <c r="H24" s="246"/>
      <c r="I24" s="46"/>
      <c r="J24" s="246">
        <v>62741</v>
      </c>
      <c r="K24" s="246"/>
      <c r="L24" s="246"/>
      <c r="M24" s="46"/>
      <c r="N24" s="246"/>
      <c r="O24" s="246"/>
      <c r="P24" s="246">
        <v>73107</v>
      </c>
      <c r="Q24" s="246"/>
      <c r="R24" s="246"/>
      <c r="S24" s="246"/>
      <c r="T24" s="246"/>
      <c r="U24" s="246"/>
      <c r="V24" s="246"/>
      <c r="W24" s="6">
        <v>100370</v>
      </c>
      <c r="X24" s="6">
        <f>SUM(C24:W24)</f>
        <v>304275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0.68110554388233391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0.63870515293030072</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0.67988017563297631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0.69928265417953572</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0.67806425108865331</v>
      </c>
      <c r="C39" s="30">
        <v>0.8</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1526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1527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1528</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1529</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944</v>
      </c>
    </row>
    <row r="95" spans="1:25" ht="21" hidden="1" customHeight="1">
      <c r="B95" s="36" t="s">
        <v>945</v>
      </c>
    </row>
    <row r="96" spans="1:25" ht="21" hidden="1" customHeight="1">
      <c r="B96" s="36" t="s">
        <v>946</v>
      </c>
    </row>
    <row r="97" spans="2:2" ht="21" hidden="1" customHeight="1">
      <c r="B97" s="36"/>
    </row>
    <row r="98" spans="2:2" ht="21" hidden="1" customHeight="1">
      <c r="B98" s="36" t="s">
        <v>947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DE76-4DEF-4D81-AA22-C9373D0323E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942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953</v>
      </c>
      <c r="D7" s="118"/>
      <c r="E7" s="118"/>
      <c r="F7" s="118"/>
      <c r="G7" s="118"/>
      <c r="H7" s="118"/>
      <c r="I7" s="118"/>
      <c r="J7" s="118"/>
      <c r="K7" s="118"/>
      <c r="L7" s="118"/>
      <c r="M7" s="118"/>
      <c r="N7" s="118"/>
      <c r="O7" s="118"/>
      <c r="P7" s="118"/>
      <c r="Q7" s="118"/>
      <c r="R7" s="118"/>
      <c r="S7" s="118"/>
      <c r="T7" s="118"/>
      <c r="U7" s="118"/>
      <c r="V7" s="118"/>
      <c r="W7" s="118"/>
      <c r="X7" s="119"/>
      <c r="Y7" s="23"/>
    </row>
    <row r="8" spans="1:25" ht="58.5" customHeight="1">
      <c r="A8" s="115" t="s">
        <v>10</v>
      </c>
      <c r="B8" s="116"/>
      <c r="C8" s="120" t="str">
        <f>B94&amp;B95&amp;B96</f>
        <v>Informar a nuestros públicos objetivos tanto internos como externos así como a los actores  del Sistema General de Seguridad Social en Salud (SGSSS), sobre las políticas, programas,  acciones de IVC y directrices adoptadas por la Superintendencia Nacional de Salud, definidas dentro la política de comunicaciones, con el propósito de fomentar en los servidores un sentido de pertenencia y una cultura organizacional en torno a una gestión ética, eficiente y eficaz y generar confianza en la entidad atodos los actores que hacen parte del SGSSS.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encuesta de percepción de la comunicación interna ( mensajes, campañas, videos, notas, piezas gráficas, entrevistas)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955</v>
      </c>
      <c r="D11" s="121"/>
      <c r="E11" s="168"/>
      <c r="F11" s="169" t="s">
        <v>956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957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305" t="s">
        <v>258</v>
      </c>
      <c r="E16" s="229"/>
      <c r="F16" s="205" t="s">
        <v>135</v>
      </c>
      <c r="G16" s="206"/>
      <c r="H16" s="206"/>
      <c r="I16" s="206"/>
      <c r="J16" s="214" t="s">
        <v>37</v>
      </c>
      <c r="K16" s="214"/>
      <c r="L16" s="214"/>
      <c r="M16" s="214"/>
      <c r="N16" s="215" t="s">
        <v>259</v>
      </c>
      <c r="O16" s="216"/>
      <c r="P16" s="216"/>
      <c r="Q16" s="216"/>
      <c r="R16" s="217"/>
      <c r="S16" s="205" t="s">
        <v>952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85</v>
      </c>
      <c r="K23" s="238"/>
      <c r="L23" s="239"/>
      <c r="M23" s="4"/>
      <c r="N23" s="237"/>
      <c r="O23" s="239"/>
      <c r="P23" s="237"/>
      <c r="Q23" s="238"/>
      <c r="R23" s="239"/>
      <c r="S23" s="237"/>
      <c r="T23" s="239"/>
      <c r="U23" s="237"/>
      <c r="V23" s="239"/>
      <c r="W23" s="5">
        <v>85</v>
      </c>
      <c r="X23" s="5">
        <f>SUM(C23:W23)</f>
        <v>170</v>
      </c>
      <c r="Y23" s="23"/>
    </row>
    <row r="24" spans="1:25" ht="18.95" customHeight="1" thickBot="1">
      <c r="A24" s="260" t="s">
        <v>76</v>
      </c>
      <c r="B24" s="261"/>
      <c r="C24" s="46"/>
      <c r="D24" s="46"/>
      <c r="E24" s="46"/>
      <c r="F24" s="246"/>
      <c r="G24" s="246"/>
      <c r="H24" s="246"/>
      <c r="I24" s="46"/>
      <c r="J24" s="246">
        <v>85</v>
      </c>
      <c r="K24" s="246"/>
      <c r="L24" s="246"/>
      <c r="M24" s="46"/>
      <c r="N24" s="246"/>
      <c r="O24" s="246"/>
      <c r="P24" s="246"/>
      <c r="Q24" s="246"/>
      <c r="R24" s="246"/>
      <c r="S24" s="246"/>
      <c r="T24" s="246"/>
      <c r="U24" s="246"/>
      <c r="V24" s="246"/>
      <c r="W24" s="6">
        <v>85</v>
      </c>
      <c r="X24" s="6">
        <f>SUM(C24:W24)</f>
        <v>170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1530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1531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944</v>
      </c>
    </row>
    <row r="95" spans="1:25" ht="21" hidden="1" customHeight="1">
      <c r="B95" s="36" t="s">
        <v>945</v>
      </c>
    </row>
    <row r="96" spans="1:25" ht="21" hidden="1" customHeight="1">
      <c r="B96" s="36" t="s">
        <v>946</v>
      </c>
    </row>
    <row r="97" spans="2:2" ht="21" hidden="1" customHeight="1">
      <c r="B97" s="36"/>
    </row>
    <row r="98" spans="2:2" ht="21" hidden="1" customHeight="1">
      <c r="B98" s="36" t="s">
        <v>954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A9E4-362E-497E-8071-F88D65E4DAA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7.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9" style="1" customWidth="1"/>
    <col min="24" max="24" width="6" style="1" customWidth="1"/>
    <col min="25" max="25" width="1.625" style="1" customWidth="1"/>
    <col min="26" max="16384" width="4.625" style="1" hidden="1"/>
  </cols>
  <sheetData>
    <row r="1" spans="1:25" ht="13.5" customHeight="1">
      <c r="A1" s="123" t="s">
        <v>1532</v>
      </c>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888</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889</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Adelantar la gestión de cobro coactivo para la recuperación de las obligaciones a favor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Gestionar y controlar el recaudo del total de obligaciones (tasa, sanciones, contribución y Régimen Subsidiado) que se encuentren en proceso de cobro persuasivo y coactivo.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892</v>
      </c>
      <c r="D11" s="121"/>
      <c r="E11" s="168"/>
      <c r="F11" s="169" t="s">
        <v>894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893</v>
      </c>
      <c r="D13" s="195"/>
      <c r="E13" s="195"/>
      <c r="F13" s="175"/>
      <c r="G13" s="176"/>
      <c r="H13" s="176"/>
      <c r="I13" s="176"/>
      <c r="J13" s="176"/>
      <c r="K13" s="176"/>
      <c r="L13" s="176"/>
      <c r="M13" s="177"/>
      <c r="N13" s="196" t="s">
        <v>286</v>
      </c>
      <c r="O13" s="197"/>
      <c r="P13" s="197"/>
      <c r="Q13" s="198"/>
      <c r="R13" s="199" t="s">
        <v>895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0.15</v>
      </c>
      <c r="C16" s="229"/>
      <c r="D16" s="305" t="s">
        <v>258</v>
      </c>
      <c r="E16" s="229"/>
      <c r="F16" s="205" t="s">
        <v>135</v>
      </c>
      <c r="G16" s="206"/>
      <c r="H16" s="206"/>
      <c r="I16" s="206"/>
      <c r="J16" s="214" t="s">
        <v>37</v>
      </c>
      <c r="K16" s="214"/>
      <c r="L16" s="214"/>
      <c r="M16" s="214"/>
      <c r="N16" s="215" t="s">
        <v>259</v>
      </c>
      <c r="O16" s="216"/>
      <c r="P16" s="216"/>
      <c r="Q16" s="216"/>
      <c r="R16" s="217"/>
      <c r="S16" s="205" t="s">
        <v>896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11624550740</v>
      </c>
      <c r="K23" s="238"/>
      <c r="L23" s="239"/>
      <c r="M23" s="4"/>
      <c r="N23" s="237"/>
      <c r="O23" s="239"/>
      <c r="P23" s="237"/>
      <c r="Q23" s="238"/>
      <c r="R23" s="239"/>
      <c r="S23" s="237"/>
      <c r="T23" s="239"/>
      <c r="U23" s="237"/>
      <c r="V23" s="239"/>
      <c r="W23" s="5">
        <v>141820960444</v>
      </c>
      <c r="X23" s="5">
        <f>SUM(C23:W23)</f>
        <v>153445511184</v>
      </c>
      <c r="Y23" s="23"/>
    </row>
    <row r="24" spans="1:25" ht="18.95" customHeight="1" thickBot="1">
      <c r="A24" s="260" t="s">
        <v>76</v>
      </c>
      <c r="B24" s="261"/>
      <c r="C24" s="46"/>
      <c r="D24" s="46"/>
      <c r="E24" s="46"/>
      <c r="F24" s="246"/>
      <c r="G24" s="246"/>
      <c r="H24" s="246"/>
      <c r="I24" s="46"/>
      <c r="J24" s="246">
        <v>141820960444</v>
      </c>
      <c r="K24" s="246"/>
      <c r="L24" s="246"/>
      <c r="M24" s="46"/>
      <c r="N24" s="246"/>
      <c r="O24" s="246"/>
      <c r="P24" s="246"/>
      <c r="Q24" s="246"/>
      <c r="R24" s="246"/>
      <c r="S24" s="246"/>
      <c r="T24" s="246"/>
      <c r="U24" s="246"/>
      <c r="V24" s="246"/>
      <c r="W24" s="6">
        <v>23834978832</v>
      </c>
      <c r="X24" s="6">
        <f>SUM(C24:W24)</f>
        <v>165655939276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8.1966380030193894E-2</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5.9501190013056018</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0.92629042975841536</v>
      </c>
      <c r="C39" s="30">
        <v>0.15</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1533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1534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890</v>
      </c>
    </row>
    <row r="95" spans="1:25" ht="21" hidden="1" customHeight="1">
      <c r="B95" s="36"/>
    </row>
    <row r="96" spans="1:25" ht="21" hidden="1" customHeight="1">
      <c r="B96" s="36"/>
    </row>
    <row r="97" spans="2:2" ht="21" hidden="1" customHeight="1">
      <c r="B97" s="36"/>
    </row>
    <row r="98" spans="2:2" ht="21" hidden="1" customHeight="1">
      <c r="B98" s="36" t="s">
        <v>891</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DA69E-20D7-461B-9507-7585EAB1B82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4.125" style="1" customWidth="1"/>
    <col min="12" max="12" width="4.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9.75" style="1" customWidth="1"/>
    <col min="24" max="24" width="9.25"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888</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897</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Adelantar la gestión de cobro coactivo para la recuperación de las obligaciones a favor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Depurar la cartera a partir de la acción ejecutiva de cobro de la cartera a 31 de diciembre de 2019</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899</v>
      </c>
      <c r="D11" s="121"/>
      <c r="E11" s="168"/>
      <c r="F11" s="169" t="s">
        <v>900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901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305" t="s">
        <v>258</v>
      </c>
      <c r="E16" s="229"/>
      <c r="F16" s="205" t="s">
        <v>135</v>
      </c>
      <c r="G16" s="206"/>
      <c r="H16" s="206"/>
      <c r="I16" s="206"/>
      <c r="J16" s="214" t="s">
        <v>37</v>
      </c>
      <c r="K16" s="214"/>
      <c r="L16" s="214"/>
      <c r="M16" s="214"/>
      <c r="N16" s="215" t="s">
        <v>259</v>
      </c>
      <c r="O16" s="216"/>
      <c r="P16" s="216"/>
      <c r="Q16" s="216"/>
      <c r="R16" s="217"/>
      <c r="S16" s="205" t="s">
        <v>896</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7941549851</v>
      </c>
      <c r="K23" s="238"/>
      <c r="L23" s="239"/>
      <c r="M23" s="4"/>
      <c r="N23" s="237"/>
      <c r="O23" s="239"/>
      <c r="P23" s="237"/>
      <c r="Q23" s="238"/>
      <c r="R23" s="239"/>
      <c r="S23" s="237"/>
      <c r="T23" s="239"/>
      <c r="U23" s="237"/>
      <c r="V23" s="239"/>
      <c r="W23" s="5">
        <v>9336767423</v>
      </c>
      <c r="X23" s="5">
        <f>SUM(C23:W23)</f>
        <v>17278317274</v>
      </c>
      <c r="Y23" s="23"/>
    </row>
    <row r="24" spans="1:25" ht="18.95" customHeight="1" thickBot="1">
      <c r="A24" s="260" t="s">
        <v>76</v>
      </c>
      <c r="B24" s="261"/>
      <c r="C24" s="46"/>
      <c r="D24" s="46"/>
      <c r="E24" s="46"/>
      <c r="F24" s="246"/>
      <c r="G24" s="246"/>
      <c r="H24" s="246"/>
      <c r="I24" s="46"/>
      <c r="J24" s="246">
        <v>2500000000</v>
      </c>
      <c r="K24" s="246"/>
      <c r="L24" s="246"/>
      <c r="M24" s="46"/>
      <c r="N24" s="246"/>
      <c r="O24" s="246"/>
      <c r="P24" s="246"/>
      <c r="Q24" s="246"/>
      <c r="R24" s="246"/>
      <c r="S24" s="246"/>
      <c r="T24" s="246"/>
      <c r="U24" s="246"/>
      <c r="V24" s="246"/>
      <c r="W24" s="6">
        <v>2500000000</v>
      </c>
      <c r="X24" s="6">
        <f>SUM(C24:W24)</f>
        <v>5000000000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3.1766199404000002</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3.7347069691999999</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3.4556634547999998</v>
      </c>
      <c r="C39" s="30">
        <v>1</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1535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1536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890</v>
      </c>
    </row>
    <row r="95" spans="1:25" ht="21" hidden="1" customHeight="1">
      <c r="B95" s="36"/>
    </row>
    <row r="96" spans="1:25" ht="21" hidden="1" customHeight="1">
      <c r="B96" s="36"/>
    </row>
    <row r="97" spans="2:2" ht="21" hidden="1" customHeight="1">
      <c r="B97" s="36"/>
    </row>
    <row r="98" spans="2:2" ht="21" hidden="1" customHeight="1">
      <c r="B98" s="36" t="s">
        <v>898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C8EB0-9B05-495A-8193-6482620F45E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5.6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436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453</v>
      </c>
      <c r="D7" s="118"/>
      <c r="E7" s="118"/>
      <c r="F7" s="118"/>
      <c r="G7" s="118"/>
      <c r="H7" s="118"/>
      <c r="I7" s="118"/>
      <c r="J7" s="118"/>
      <c r="K7" s="118"/>
      <c r="L7" s="118"/>
      <c r="M7" s="118"/>
      <c r="N7" s="118"/>
      <c r="O7" s="118"/>
      <c r="P7" s="118"/>
      <c r="Q7" s="118"/>
      <c r="R7" s="118"/>
      <c r="S7" s="118"/>
      <c r="T7" s="118"/>
      <c r="U7" s="118"/>
      <c r="V7" s="118"/>
      <c r="W7" s="118"/>
      <c r="X7" s="119"/>
      <c r="Y7" s="23"/>
    </row>
    <row r="8" spans="1:25" ht="54.75" customHeight="1">
      <c r="A8" s="115" t="s">
        <v>10</v>
      </c>
      <c r="B8" s="116"/>
      <c r="C8" s="120"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Incrementar el número de asistentes a los eventos de participación ciudadana y promoción de derechos y deberes.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455</v>
      </c>
      <c r="D11" s="121"/>
      <c r="E11" s="168"/>
      <c r="F11" s="169" t="s">
        <v>456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286</v>
      </c>
      <c r="O13" s="197"/>
      <c r="P13" s="197"/>
      <c r="Q13" s="198"/>
      <c r="R13" s="199" t="s">
        <v>457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444</v>
      </c>
      <c r="B16" s="228">
        <v>1</v>
      </c>
      <c r="C16" s="229"/>
      <c r="D16" s="228">
        <v>0.9</v>
      </c>
      <c r="E16" s="229"/>
      <c r="F16" s="205" t="s">
        <v>135</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c r="N23" s="237"/>
      <c r="O23" s="239"/>
      <c r="P23" s="237"/>
      <c r="Q23" s="238"/>
      <c r="R23" s="239"/>
      <c r="S23" s="237">
        <v>15881</v>
      </c>
      <c r="T23" s="239"/>
      <c r="U23" s="237"/>
      <c r="V23" s="239"/>
      <c r="W23" s="5">
        <v>2504</v>
      </c>
      <c r="X23" s="5">
        <f>SUM(C23:W23)</f>
        <v>18385</v>
      </c>
      <c r="Y23" s="23"/>
    </row>
    <row r="24" spans="1:25" ht="18.95" customHeight="1" thickBot="1">
      <c r="A24" s="260" t="s">
        <v>76</v>
      </c>
      <c r="B24" s="261"/>
      <c r="C24" s="46"/>
      <c r="D24" s="46"/>
      <c r="E24" s="46"/>
      <c r="F24" s="246"/>
      <c r="G24" s="246"/>
      <c r="H24" s="246"/>
      <c r="I24" s="46"/>
      <c r="J24" s="246"/>
      <c r="K24" s="246"/>
      <c r="L24" s="246"/>
      <c r="M24" s="46"/>
      <c r="N24" s="246"/>
      <c r="O24" s="246"/>
      <c r="P24" s="246"/>
      <c r="Q24" s="246"/>
      <c r="R24" s="246"/>
      <c r="S24" s="246">
        <v>10000</v>
      </c>
      <c r="T24" s="246"/>
      <c r="U24" s="246"/>
      <c r="V24" s="246"/>
      <c r="W24" s="6">
        <v>2000</v>
      </c>
      <c r="X24" s="6">
        <f>SUM(C24:W24)</f>
        <v>12000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1.5881000000000001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1.252</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1.5320833333333332</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1537</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1538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438</v>
      </c>
    </row>
    <row r="95" spans="1:25" ht="21" hidden="1" customHeight="1">
      <c r="B95" s="36" t="s">
        <v>439</v>
      </c>
    </row>
    <row r="96" spans="1:25" ht="21" hidden="1" customHeight="1">
      <c r="B96" s="36"/>
    </row>
    <row r="97" spans="2:2" ht="21" hidden="1" customHeight="1">
      <c r="B97" s="36"/>
    </row>
    <row r="98" spans="2:2" ht="21" hidden="1" customHeight="1">
      <c r="B98" s="36" t="s">
        <v>454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6A512-B747-467C-A77A-85890C94D51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436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437</v>
      </c>
      <c r="D7" s="118"/>
      <c r="E7" s="118"/>
      <c r="F7" s="118"/>
      <c r="G7" s="118"/>
      <c r="H7" s="118"/>
      <c r="I7" s="118"/>
      <c r="J7" s="118"/>
      <c r="K7" s="118"/>
      <c r="L7" s="118"/>
      <c r="M7" s="118"/>
      <c r="N7" s="118"/>
      <c r="O7" s="118"/>
      <c r="P7" s="118"/>
      <c r="Q7" s="118"/>
      <c r="R7" s="118"/>
      <c r="S7" s="118"/>
      <c r="T7" s="118"/>
      <c r="U7" s="118"/>
      <c r="V7" s="118"/>
      <c r="W7" s="118"/>
      <c r="X7" s="119"/>
      <c r="Y7" s="23"/>
    </row>
    <row r="8" spans="1:25" ht="56.25" customHeight="1">
      <c r="A8" s="115" t="s">
        <v>10</v>
      </c>
      <c r="B8" s="116"/>
      <c r="C8" s="120"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Difundir carta de derechos y deberes traducidos a lenguas indígenas ( Embera - Katio - Chami - Siapidara - Dobida)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441</v>
      </c>
      <c r="D11" s="121"/>
      <c r="E11" s="168"/>
      <c r="F11" s="169" t="s">
        <v>442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443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444</v>
      </c>
      <c r="B16" s="228">
        <v>1</v>
      </c>
      <c r="C16" s="229"/>
      <c r="D16" s="228">
        <v>0.9</v>
      </c>
      <c r="E16" s="229"/>
      <c r="F16" s="205" t="s">
        <v>135</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c r="N23" s="237"/>
      <c r="O23" s="239"/>
      <c r="P23" s="237"/>
      <c r="Q23" s="238"/>
      <c r="R23" s="239"/>
      <c r="S23" s="237">
        <v>1</v>
      </c>
      <c r="T23" s="239"/>
      <c r="U23" s="237"/>
      <c r="V23" s="239"/>
      <c r="W23" s="5">
        <v>3</v>
      </c>
      <c r="X23" s="5">
        <f>SUM(C23:W23)</f>
        <v>4</v>
      </c>
      <c r="Y23" s="23"/>
    </row>
    <row r="24" spans="1:25" ht="18.95" customHeight="1" thickBot="1">
      <c r="A24" s="260" t="s">
        <v>76</v>
      </c>
      <c r="B24" s="261"/>
      <c r="C24" s="46"/>
      <c r="D24" s="46"/>
      <c r="E24" s="46"/>
      <c r="F24" s="246"/>
      <c r="G24" s="246"/>
      <c r="H24" s="246"/>
      <c r="I24" s="46"/>
      <c r="J24" s="246"/>
      <c r="K24" s="246"/>
      <c r="L24" s="246"/>
      <c r="M24" s="46"/>
      <c r="N24" s="246"/>
      <c r="O24" s="246"/>
      <c r="P24" s="246"/>
      <c r="Q24" s="246"/>
      <c r="R24" s="246"/>
      <c r="S24" s="246">
        <v>3</v>
      </c>
      <c r="T24" s="246"/>
      <c r="U24" s="246"/>
      <c r="V24" s="246"/>
      <c r="W24" s="6">
        <v>1</v>
      </c>
      <c r="X24" s="6">
        <f>SUM(C24:W24)</f>
        <v>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0.33333333333333331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3</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1539</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1540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438</v>
      </c>
    </row>
    <row r="95" spans="1:25" ht="21" hidden="1" customHeight="1">
      <c r="B95" s="36" t="s">
        <v>439</v>
      </c>
    </row>
    <row r="96" spans="1:25" ht="21" hidden="1" customHeight="1">
      <c r="B96" s="36"/>
    </row>
    <row r="97" spans="2:2" ht="21" hidden="1" customHeight="1">
      <c r="B97" s="36"/>
    </row>
    <row r="98" spans="2:2" ht="21" hidden="1" customHeight="1">
      <c r="B98" s="36" t="s">
        <v>440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394B8-3216-4A2E-A232-961A929FBD5B}">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436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458</v>
      </c>
      <c r="D7" s="118"/>
      <c r="E7" s="118"/>
      <c r="F7" s="118"/>
      <c r="G7" s="118"/>
      <c r="H7" s="118"/>
      <c r="I7" s="118"/>
      <c r="J7" s="118"/>
      <c r="K7" s="118"/>
      <c r="L7" s="118"/>
      <c r="M7" s="118"/>
      <c r="N7" s="118"/>
      <c r="O7" s="118"/>
      <c r="P7" s="118"/>
      <c r="Q7" s="118"/>
      <c r="R7" s="118"/>
      <c r="S7" s="118"/>
      <c r="T7" s="118"/>
      <c r="U7" s="118"/>
      <c r="V7" s="118"/>
      <c r="W7" s="118"/>
      <c r="X7" s="119"/>
      <c r="Y7" s="23"/>
    </row>
    <row r="8" spans="1:25" ht="60" customHeight="1">
      <c r="A8" s="115" t="s">
        <v>10</v>
      </c>
      <c r="B8" s="116"/>
      <c r="C8" s="120"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acciones de inspección y vigilancia a  las EAPB, ESE e IPS de naturaleza pública del cumplimiento de la Circular 008/2018 respecto del reporte de la fecha de audiencia pública de rendición de cuentas conforme la metodología definida por la Oficina de Metodologías y Análisis de Riesgos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461</v>
      </c>
      <c r="D11" s="121"/>
      <c r="E11" s="168"/>
      <c r="F11" s="169" t="s">
        <v>463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462</v>
      </c>
      <c r="D13" s="195"/>
      <c r="E13" s="195"/>
      <c r="F13" s="175"/>
      <c r="G13" s="176"/>
      <c r="H13" s="176"/>
      <c r="I13" s="176"/>
      <c r="J13" s="176"/>
      <c r="K13" s="176"/>
      <c r="L13" s="176"/>
      <c r="M13" s="177"/>
      <c r="N13" s="196" t="s">
        <v>132</v>
      </c>
      <c r="O13" s="197"/>
      <c r="P13" s="197"/>
      <c r="Q13" s="198"/>
      <c r="R13" s="199" t="s">
        <v>464</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452</v>
      </c>
      <c r="B16" s="228">
        <v>1</v>
      </c>
      <c r="C16" s="229"/>
      <c r="D16" s="228">
        <v>0.9</v>
      </c>
      <c r="E16" s="229"/>
      <c r="F16" s="205" t="s">
        <v>135</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c r="N23" s="237"/>
      <c r="O23" s="239"/>
      <c r="P23" s="237"/>
      <c r="Q23" s="238"/>
      <c r="R23" s="239"/>
      <c r="S23" s="237">
        <v>956</v>
      </c>
      <c r="T23" s="239"/>
      <c r="U23" s="237"/>
      <c r="V23" s="239"/>
      <c r="W23" s="5">
        <v>82</v>
      </c>
      <c r="X23" s="5">
        <f>SUM(C23:W23)</f>
        <v>1038</v>
      </c>
      <c r="Y23" s="23"/>
    </row>
    <row r="24" spans="1:25" ht="18.95" customHeight="1" thickBot="1">
      <c r="A24" s="260" t="s">
        <v>76</v>
      </c>
      <c r="B24" s="261"/>
      <c r="C24" s="46"/>
      <c r="D24" s="46"/>
      <c r="E24" s="46"/>
      <c r="F24" s="246"/>
      <c r="G24" s="246"/>
      <c r="H24" s="246"/>
      <c r="I24" s="46"/>
      <c r="J24" s="246"/>
      <c r="K24" s="246"/>
      <c r="L24" s="246"/>
      <c r="M24" s="46"/>
      <c r="N24" s="246"/>
      <c r="O24" s="246"/>
      <c r="P24" s="246"/>
      <c r="Q24" s="246"/>
      <c r="R24" s="246"/>
      <c r="S24" s="246">
        <v>1038</v>
      </c>
      <c r="T24" s="246"/>
      <c r="U24" s="246"/>
      <c r="V24" s="246"/>
      <c r="W24" s="6">
        <v>82</v>
      </c>
      <c r="X24" s="6">
        <f>SUM(C24:W24)</f>
        <v>1120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0.92100192678227355</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0.92678571428571432</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1541</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1542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438</v>
      </c>
    </row>
    <row r="95" spans="1:25" ht="21" hidden="1" customHeight="1">
      <c r="B95" s="36" t="s">
        <v>439</v>
      </c>
    </row>
    <row r="96" spans="1:25" ht="21" hidden="1" customHeight="1">
      <c r="B96" s="36"/>
    </row>
    <row r="97" spans="2:2" ht="21" hidden="1" customHeight="1">
      <c r="B97" s="36"/>
    </row>
    <row r="98" spans="2:2" ht="21" hidden="1" customHeight="1">
      <c r="B98" s="36" t="s">
        <v>459</v>
      </c>
    </row>
    <row r="99" spans="2:2" ht="21" hidden="1" customHeight="1">
      <c r="B99" s="36" t="s">
        <v>460</v>
      </c>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A6F57-97C1-4D7B-94A8-7E139BD030A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436</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446</v>
      </c>
      <c r="D7" s="118"/>
      <c r="E7" s="118"/>
      <c r="F7" s="118"/>
      <c r="G7" s="118"/>
      <c r="H7" s="118"/>
      <c r="I7" s="118"/>
      <c r="J7" s="118"/>
      <c r="K7" s="118"/>
      <c r="L7" s="118"/>
      <c r="M7" s="118"/>
      <c r="N7" s="118"/>
      <c r="O7" s="118"/>
      <c r="P7" s="118"/>
      <c r="Q7" s="118"/>
      <c r="R7" s="118"/>
      <c r="S7" s="118"/>
      <c r="T7" s="118"/>
      <c r="U7" s="118"/>
      <c r="V7" s="118"/>
      <c r="W7" s="118"/>
      <c r="X7" s="119"/>
      <c r="Y7" s="23"/>
    </row>
    <row r="8" spans="1:25" ht="51.75" customHeight="1">
      <c r="A8" s="115" t="s">
        <v>10</v>
      </c>
      <c r="B8" s="116"/>
      <c r="C8" s="120" t="str">
        <f>B94&amp;B95&amp;B96</f>
        <v>Desarrollar y liderar estrategias de promoción de la participación ciudadana, protección al usuario y del ejercicio del control social en el Sistema General de Seguridad Social en Salud, incluidos los regímenes especiales y excepcionales en salud, contribuyendo al fortalecimiento de la participación ciudadana y los grupos de control social en el sector salud, así como verificar el cumplimiento de la normatividad vigente en materia de participación ciudadana por parte de los sujetos vigilados.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Construir herramientas de acceso a los bienes y servicios del SGSSS para la población vulnerable</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448</v>
      </c>
      <c r="D11" s="121"/>
      <c r="E11" s="168"/>
      <c r="F11" s="169" t="s">
        <v>450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449</v>
      </c>
      <c r="D13" s="195"/>
      <c r="E13" s="195"/>
      <c r="F13" s="175"/>
      <c r="G13" s="176"/>
      <c r="H13" s="176"/>
      <c r="I13" s="176"/>
      <c r="J13" s="176"/>
      <c r="K13" s="176"/>
      <c r="L13" s="176"/>
      <c r="M13" s="177"/>
      <c r="N13" s="196" t="s">
        <v>132</v>
      </c>
      <c r="O13" s="197"/>
      <c r="P13" s="197"/>
      <c r="Q13" s="198"/>
      <c r="R13" s="199" t="s">
        <v>451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452</v>
      </c>
      <c r="B16" s="228">
        <v>1</v>
      </c>
      <c r="C16" s="229"/>
      <c r="D16" s="228">
        <v>0.9</v>
      </c>
      <c r="E16" s="229"/>
      <c r="F16" s="205" t="s">
        <v>135</v>
      </c>
      <c r="G16" s="206"/>
      <c r="H16" s="206"/>
      <c r="I16" s="206"/>
      <c r="J16" s="214" t="s">
        <v>37</v>
      </c>
      <c r="K16" s="214"/>
      <c r="L16" s="214"/>
      <c r="M16" s="214"/>
      <c r="N16" s="215" t="s">
        <v>136</v>
      </c>
      <c r="O16" s="216"/>
      <c r="P16" s="216"/>
      <c r="Q16" s="216"/>
      <c r="R16" s="217"/>
      <c r="S16" s="205" t="s">
        <v>445</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c r="K23" s="238"/>
      <c r="L23" s="239"/>
      <c r="M23" s="4"/>
      <c r="N23" s="237"/>
      <c r="O23" s="239"/>
      <c r="P23" s="237"/>
      <c r="Q23" s="238"/>
      <c r="R23" s="239"/>
      <c r="S23" s="237">
        <v>3</v>
      </c>
      <c r="T23" s="239"/>
      <c r="U23" s="237"/>
      <c r="V23" s="239"/>
      <c r="W23" s="5">
        <v>2</v>
      </c>
      <c r="X23" s="5">
        <f>SUM(C23:W23)</f>
        <v>5</v>
      </c>
      <c r="Y23" s="23"/>
    </row>
    <row r="24" spans="1:25" ht="18.95" customHeight="1" thickBot="1">
      <c r="A24" s="260" t="s">
        <v>76</v>
      </c>
      <c r="B24" s="261"/>
      <c r="C24" s="46"/>
      <c r="D24" s="46"/>
      <c r="E24" s="46"/>
      <c r="F24" s="246"/>
      <c r="G24" s="246"/>
      <c r="H24" s="246"/>
      <c r="I24" s="46"/>
      <c r="J24" s="246"/>
      <c r="K24" s="246"/>
      <c r="L24" s="246"/>
      <c r="M24" s="46"/>
      <c r="N24" s="246"/>
      <c r="O24" s="246"/>
      <c r="P24" s="246"/>
      <c r="Q24" s="246"/>
      <c r="R24" s="246"/>
      <c r="S24" s="246">
        <v>3</v>
      </c>
      <c r="T24" s="246"/>
      <c r="U24" s="246"/>
      <c r="V24" s="246"/>
      <c r="W24" s="6">
        <v>2</v>
      </c>
      <c r="X24" s="6">
        <f>SUM(C24:W24)</f>
        <v>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1543</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1544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438</v>
      </c>
    </row>
    <row r="95" spans="1:25" ht="21" hidden="1" customHeight="1">
      <c r="B95" s="36" t="s">
        <v>439</v>
      </c>
    </row>
    <row r="96" spans="1:25" ht="21" hidden="1" customHeight="1">
      <c r="B96" s="36"/>
    </row>
    <row r="97" spans="2:2" ht="21" hidden="1" customHeight="1">
      <c r="B97" s="36"/>
    </row>
    <row r="98" spans="2:2" ht="21" hidden="1" customHeight="1">
      <c r="B98" s="36" t="s">
        <v>447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E3A77-55D7-4060-8E4A-C45E0FC4792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833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834</v>
      </c>
      <c r="D7" s="118"/>
      <c r="E7" s="118"/>
      <c r="F7" s="118"/>
      <c r="G7" s="118"/>
      <c r="H7" s="118"/>
      <c r="I7" s="118"/>
      <c r="J7" s="118"/>
      <c r="K7" s="118"/>
      <c r="L7" s="118"/>
      <c r="M7" s="118"/>
      <c r="N7" s="118"/>
      <c r="O7" s="118"/>
      <c r="P7" s="118"/>
      <c r="Q7" s="118"/>
      <c r="R7" s="118"/>
      <c r="S7" s="118"/>
      <c r="T7" s="118"/>
      <c r="U7" s="118"/>
      <c r="V7" s="118"/>
      <c r="W7" s="118"/>
      <c r="X7" s="119"/>
      <c r="Y7" s="23"/>
    </row>
    <row r="8" spans="1:25" ht="56.25" customHeight="1">
      <c r="A8" s="115" t="s">
        <v>10</v>
      </c>
      <c r="B8" s="116"/>
      <c r="C8" s="120" t="str">
        <f>B94&amp;B95&amp;B96</f>
        <v>Formular, implementar y evaluar estudios y proyectos, así como diseñar, producir, administrar y publicar  información estadística institucional, mediante la aplicación de metodologías e instrumentos técnicos establecidos o adoptados por la Entidad yla elaboración, validación y divulgación de informes, reportes y/o documentos técnicos con el fin de brindar información oportuna para la toma de decisiones y apoyar el cumplimiento de los objetivos institucionales.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Elaborar y publicar informes de seguimiento frente a la ejecución de los proyectos de inversión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838</v>
      </c>
      <c r="D11" s="121"/>
      <c r="E11" s="168"/>
      <c r="F11" s="169" t="s">
        <v>839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840</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841</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v>1</v>
      </c>
      <c r="E23" s="4">
        <v>1</v>
      </c>
      <c r="F23" s="237">
        <v>2</v>
      </c>
      <c r="G23" s="238"/>
      <c r="H23" s="239"/>
      <c r="I23" s="4">
        <v>1</v>
      </c>
      <c r="J23" s="237">
        <v>1</v>
      </c>
      <c r="K23" s="238"/>
      <c r="L23" s="239"/>
      <c r="M23" s="4">
        <v>2</v>
      </c>
      <c r="N23" s="237">
        <v>1</v>
      </c>
      <c r="O23" s="239"/>
      <c r="P23" s="237">
        <v>1</v>
      </c>
      <c r="Q23" s="238"/>
      <c r="R23" s="239"/>
      <c r="S23" s="237">
        <v>1</v>
      </c>
      <c r="T23" s="239"/>
      <c r="U23" s="237">
        <v>2</v>
      </c>
      <c r="V23" s="239"/>
      <c r="W23" s="5">
        <v>1</v>
      </c>
      <c r="X23" s="5">
        <f>SUM(C23:W23)</f>
        <v>14</v>
      </c>
      <c r="Y23" s="23"/>
    </row>
    <row r="24" spans="1:25" ht="18.95" customHeight="1" thickBot="1">
      <c r="A24" s="260" t="s">
        <v>76</v>
      </c>
      <c r="B24" s="261"/>
      <c r="C24" s="46"/>
      <c r="D24" s="46">
        <v>1</v>
      </c>
      <c r="E24" s="46">
        <v>1</v>
      </c>
      <c r="F24" s="246">
        <v>2</v>
      </c>
      <c r="G24" s="246"/>
      <c r="H24" s="246"/>
      <c r="I24" s="46">
        <v>1</v>
      </c>
      <c r="J24" s="246">
        <v>1</v>
      </c>
      <c r="K24" s="246"/>
      <c r="L24" s="246"/>
      <c r="M24" s="46">
        <v>2</v>
      </c>
      <c r="N24" s="246">
        <v>1</v>
      </c>
      <c r="O24" s="246"/>
      <c r="P24" s="246">
        <v>1</v>
      </c>
      <c r="Q24" s="246"/>
      <c r="R24" s="246"/>
      <c r="S24" s="246">
        <v>2</v>
      </c>
      <c r="T24" s="246"/>
      <c r="U24" s="246">
        <v>1</v>
      </c>
      <c r="V24" s="246"/>
      <c r="W24" s="6">
        <v>1</v>
      </c>
      <c r="X24" s="6">
        <f>SUM(C24:W24)</f>
        <v>14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1</v>
      </c>
      <c r="C28" s="10">
        <f t="shared" si="0"/>
        <v>1</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1</v>
      </c>
      <c r="C31" s="10">
        <f t="shared" si="0"/>
        <v>1</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0.5</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2</v>
      </c>
      <c r="C37" s="10">
        <f t="shared" si="0"/>
        <v>1</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271" t="s">
        <v>1545</v>
      </c>
      <c r="B46" s="272"/>
      <c r="C46" s="272"/>
      <c r="D46" s="272"/>
      <c r="E46" s="272"/>
      <c r="F46" s="272"/>
      <c r="G46" s="272"/>
      <c r="H46" s="272"/>
      <c r="I46" s="272"/>
      <c r="J46" s="272"/>
      <c r="K46" s="272"/>
      <c r="L46" s="272"/>
      <c r="M46" s="272"/>
      <c r="N46" s="272"/>
      <c r="O46" s="272"/>
      <c r="P46" s="272"/>
      <c r="Q46" s="272"/>
      <c r="R46" s="272"/>
      <c r="S46" s="272"/>
      <c r="T46" s="272"/>
      <c r="U46" s="272"/>
      <c r="V46" s="272"/>
      <c r="W46" s="272"/>
      <c r="X46" s="273"/>
      <c r="Y46" s="25"/>
    </row>
    <row r="47" spans="1:25" s="16" customFormat="1" ht="23.25" customHeight="1">
      <c r="A47" s="289"/>
      <c r="B47" s="290"/>
      <c r="C47" s="290"/>
      <c r="D47" s="290"/>
      <c r="E47" s="290"/>
      <c r="F47" s="290"/>
      <c r="G47" s="290"/>
      <c r="H47" s="290"/>
      <c r="I47" s="290"/>
      <c r="J47" s="290"/>
      <c r="K47" s="290"/>
      <c r="L47" s="290"/>
      <c r="M47" s="290"/>
      <c r="N47" s="290"/>
      <c r="O47" s="290"/>
      <c r="P47" s="290"/>
      <c r="Q47" s="290"/>
      <c r="R47" s="290"/>
      <c r="S47" s="290"/>
      <c r="T47" s="290"/>
      <c r="U47" s="290"/>
      <c r="V47" s="290"/>
      <c r="W47" s="290"/>
      <c r="X47" s="291"/>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1546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1547</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271" t="s">
        <v>1548</v>
      </c>
      <c r="B58" s="272"/>
      <c r="C58" s="272"/>
      <c r="D58" s="272"/>
      <c r="E58" s="272"/>
      <c r="F58" s="272"/>
      <c r="G58" s="272"/>
      <c r="H58" s="272"/>
      <c r="I58" s="272"/>
      <c r="J58" s="272"/>
      <c r="K58" s="272"/>
      <c r="L58" s="272"/>
      <c r="M58" s="272"/>
      <c r="N58" s="272"/>
      <c r="O58" s="272"/>
      <c r="P58" s="272"/>
      <c r="Q58" s="272"/>
      <c r="R58" s="272"/>
      <c r="S58" s="272"/>
      <c r="T58" s="272"/>
      <c r="U58" s="272"/>
      <c r="V58" s="272"/>
      <c r="W58" s="272"/>
      <c r="X58" s="273"/>
      <c r="Y58" s="25"/>
    </row>
    <row r="59" spans="1:25" s="16" customFormat="1" ht="18.75" customHeight="1">
      <c r="A59" s="289"/>
      <c r="B59" s="290"/>
      <c r="C59" s="290"/>
      <c r="D59" s="290"/>
      <c r="E59" s="290"/>
      <c r="F59" s="290"/>
      <c r="G59" s="290"/>
      <c r="H59" s="290"/>
      <c r="I59" s="290"/>
      <c r="J59" s="290"/>
      <c r="K59" s="290"/>
      <c r="L59" s="290"/>
      <c r="M59" s="290"/>
      <c r="N59" s="290"/>
      <c r="O59" s="290"/>
      <c r="P59" s="290"/>
      <c r="Q59" s="290"/>
      <c r="R59" s="290"/>
      <c r="S59" s="290"/>
      <c r="T59" s="290"/>
      <c r="U59" s="290"/>
      <c r="V59" s="290"/>
      <c r="W59" s="290"/>
      <c r="X59" s="291"/>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1549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1550</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1551</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1552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1553</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271" t="s">
        <v>1554</v>
      </c>
      <c r="B82" s="272"/>
      <c r="C82" s="272"/>
      <c r="D82" s="272"/>
      <c r="E82" s="272"/>
      <c r="F82" s="272"/>
      <c r="G82" s="272"/>
      <c r="H82" s="272"/>
      <c r="I82" s="272"/>
      <c r="J82" s="272"/>
      <c r="K82" s="272"/>
      <c r="L82" s="272"/>
      <c r="M82" s="272"/>
      <c r="N82" s="272"/>
      <c r="O82" s="272"/>
      <c r="P82" s="272"/>
      <c r="Q82" s="272"/>
      <c r="R82" s="272"/>
      <c r="S82" s="272"/>
      <c r="T82" s="272"/>
      <c r="U82" s="272"/>
      <c r="V82" s="272"/>
      <c r="W82" s="272"/>
      <c r="X82" s="273"/>
      <c r="Y82" s="25"/>
    </row>
    <row r="83" spans="1:25" s="16" customFormat="1" ht="24.75" customHeight="1">
      <c r="A83" s="289"/>
      <c r="B83" s="290"/>
      <c r="C83" s="290"/>
      <c r="D83" s="290"/>
      <c r="E83" s="290"/>
      <c r="F83" s="290"/>
      <c r="G83" s="290"/>
      <c r="H83" s="290"/>
      <c r="I83" s="290"/>
      <c r="J83" s="290"/>
      <c r="K83" s="290"/>
      <c r="L83" s="290"/>
      <c r="M83" s="290"/>
      <c r="N83" s="290"/>
      <c r="O83" s="290"/>
      <c r="P83" s="290"/>
      <c r="Q83" s="290"/>
      <c r="R83" s="290"/>
      <c r="S83" s="290"/>
      <c r="T83" s="290"/>
      <c r="U83" s="290"/>
      <c r="V83" s="290"/>
      <c r="W83" s="290"/>
      <c r="X83" s="291"/>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1555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835</v>
      </c>
    </row>
    <row r="95" spans="1:25" ht="21" hidden="1" customHeight="1">
      <c r="B95" s="36" t="s">
        <v>836</v>
      </c>
    </row>
    <row r="96" spans="1:25" ht="21" hidden="1" customHeight="1">
      <c r="B96" s="36"/>
    </row>
    <row r="97" spans="2:2" ht="21" hidden="1" customHeight="1">
      <c r="B97" s="36"/>
    </row>
    <row r="98" spans="2:2" ht="21" hidden="1" customHeight="1">
      <c r="B98" s="36" t="s">
        <v>837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6489F-C0EF-407C-8893-A8AF0A9ABF20}">
  <dimension ref="A1:I48"/>
  <sheetViews>
    <sheetView workbookViewId="0">
      <pane ySplit="9" topLeftCell="A10" activePane="bottomLeft" state="frozen"/>
      <selection pane="bottomLeft"/>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1372</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ht="28.5">
      <c r="A10" s="65"/>
      <c r="B10" s="70"/>
      <c r="C10" s="92" t="s">
        <v>1370</v>
      </c>
      <c r="D10" s="93" t="s">
        <v>1363</v>
      </c>
      <c r="E10" s="72"/>
      <c r="F10" s="65"/>
      <c r="G10" s="65"/>
    </row>
    <row r="11" spans="1:7" customFormat="1" ht="28.5">
      <c r="A11" s="65"/>
      <c r="B11" s="70"/>
      <c r="C11" s="92" t="s">
        <v>1381</v>
      </c>
      <c r="D11" s="93" t="s">
        <v>1374</v>
      </c>
      <c r="E11" s="72"/>
      <c r="F11" s="65"/>
      <c r="G11" s="65"/>
    </row>
    <row r="12" spans="1:7" customFormat="1" ht="28.5">
      <c r="A12" s="65"/>
      <c r="B12" s="70"/>
      <c r="C12" s="92" t="s">
        <v>1385</v>
      </c>
      <c r="D12" s="93" t="s">
        <v>1382</v>
      </c>
      <c r="E12" s="72"/>
      <c r="F12" s="71"/>
      <c r="G12" s="65"/>
    </row>
    <row r="13" spans="1:7" ht="15" thickBot="1">
      <c r="A13" s="71"/>
      <c r="B13" s="73"/>
      <c r="C13" s="90"/>
      <c r="D13" s="74"/>
      <c r="E13" s="75"/>
      <c r="F13" s="71"/>
    </row>
    <row r="14" spans="1:7" ht="14.25" customHeight="1">
      <c r="A14" s="71"/>
      <c r="B14" s="71"/>
      <c r="C14" s="88"/>
      <c r="D14" s="71"/>
      <c r="E14" s="71"/>
      <c r="F14" s="71"/>
    </row>
    <row r="15" spans="1:7" ht="14.25" customHeight="1"/>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sheetData>
  <mergeCells count="1">
    <mergeCell ref="C7:D8"/>
  </mergeCells>
  <hyperlinks>
    <hyperlink ref="C10" location="'IG01'!A1" display="IG01" xr:uid="{EA737920-B82D-49A4-B03F-5B15B8E4270A}"/>
    <hyperlink ref="C11" location="'GI01'!A1" display="GI01" xr:uid="{497212B7-B019-4C09-804A-07E626F36B34}"/>
    <hyperlink ref="C12" location="'GI02'!A1" display="GI02" xr:uid="{2D1265D1-A87F-4C84-A4B1-B57DC3161BAB}"/>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685C-AB5C-49D6-B020-CE169C22B558}">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833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842</v>
      </c>
      <c r="D7" s="118"/>
      <c r="E7" s="118"/>
      <c r="F7" s="118"/>
      <c r="G7" s="118"/>
      <c r="H7" s="118"/>
      <c r="I7" s="118"/>
      <c r="J7" s="118"/>
      <c r="K7" s="118"/>
      <c r="L7" s="118"/>
      <c r="M7" s="118"/>
      <c r="N7" s="118"/>
      <c r="O7" s="118"/>
      <c r="P7" s="118"/>
      <c r="Q7" s="118"/>
      <c r="R7" s="118"/>
      <c r="S7" s="118"/>
      <c r="T7" s="118"/>
      <c r="U7" s="118"/>
      <c r="V7" s="118"/>
      <c r="W7" s="118"/>
      <c r="X7" s="119"/>
      <c r="Y7" s="23"/>
    </row>
    <row r="8" spans="1:25" ht="49.5" customHeight="1">
      <c r="A8" s="115" t="s">
        <v>10</v>
      </c>
      <c r="B8" s="116"/>
      <c r="C8" s="120" t="str">
        <f>B94&amp;B95&amp;B96</f>
        <v>Formular, implementar y evaluar estudios y proyectos, así como diseñar, producir, administrar y publicar  información estadística institucional, mediante la aplicación de metodologías e instrumentos técnicos establecidos o adoptados por la Entidad yla elaboración, validación y divulgación de informes, reportes y/o documentos técnicos con el fin de brindar información oportuna para la toma de decisiones y apoyar el cumplimiento de los objetivos institucionales.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Evaluar las actividades de capacitación relacionadas con proyectos de inversión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844</v>
      </c>
      <c r="D11" s="121"/>
      <c r="E11" s="168"/>
      <c r="F11" s="169" t="s">
        <v>846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845</v>
      </c>
      <c r="D13" s="195"/>
      <c r="E13" s="195"/>
      <c r="F13" s="175"/>
      <c r="G13" s="176"/>
      <c r="H13" s="176"/>
      <c r="I13" s="176"/>
      <c r="J13" s="176"/>
      <c r="K13" s="176"/>
      <c r="L13" s="176"/>
      <c r="M13" s="177"/>
      <c r="N13" s="196" t="s">
        <v>286</v>
      </c>
      <c r="O13" s="197"/>
      <c r="P13" s="197"/>
      <c r="Q13" s="198"/>
      <c r="R13" s="199" t="s">
        <v>847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0.99</v>
      </c>
      <c r="C16" s="229"/>
      <c r="D16" s="228">
        <v>0.9</v>
      </c>
      <c r="E16" s="229"/>
      <c r="F16" s="205" t="s">
        <v>202</v>
      </c>
      <c r="G16" s="206"/>
      <c r="H16" s="206"/>
      <c r="I16" s="206"/>
      <c r="J16" s="214" t="s">
        <v>37</v>
      </c>
      <c r="K16" s="214"/>
      <c r="L16" s="214"/>
      <c r="M16" s="214"/>
      <c r="N16" s="215" t="s">
        <v>136</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63</v>
      </c>
      <c r="G23" s="238"/>
      <c r="H23" s="239"/>
      <c r="I23" s="4"/>
      <c r="J23" s="237"/>
      <c r="K23" s="238"/>
      <c r="L23" s="239"/>
      <c r="M23" s="4"/>
      <c r="N23" s="237">
        <v>63</v>
      </c>
      <c r="O23" s="239"/>
      <c r="P23" s="237"/>
      <c r="Q23" s="238"/>
      <c r="R23" s="239"/>
      <c r="S23" s="237"/>
      <c r="T23" s="239"/>
      <c r="U23" s="237"/>
      <c r="V23" s="239"/>
      <c r="W23" s="5">
        <v>79</v>
      </c>
      <c r="X23" s="5">
        <f>SUM(C23:W23)</f>
        <v>205</v>
      </c>
      <c r="Y23" s="23"/>
    </row>
    <row r="24" spans="1:25" ht="18.95" customHeight="1" thickBot="1">
      <c r="A24" s="260" t="s">
        <v>76</v>
      </c>
      <c r="B24" s="261"/>
      <c r="C24" s="46"/>
      <c r="D24" s="46"/>
      <c r="E24" s="46"/>
      <c r="F24" s="246">
        <v>65</v>
      </c>
      <c r="G24" s="246"/>
      <c r="H24" s="246"/>
      <c r="I24" s="46"/>
      <c r="J24" s="246"/>
      <c r="K24" s="246"/>
      <c r="L24" s="246"/>
      <c r="M24" s="46"/>
      <c r="N24" s="246">
        <v>65</v>
      </c>
      <c r="O24" s="246"/>
      <c r="P24" s="246"/>
      <c r="Q24" s="246"/>
      <c r="R24" s="246"/>
      <c r="S24" s="246"/>
      <c r="T24" s="246"/>
      <c r="U24" s="246"/>
      <c r="V24" s="246"/>
      <c r="W24" s="6">
        <v>81</v>
      </c>
      <c r="X24" s="6">
        <f>SUM(C24:W24)</f>
        <v>211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0.96923076923076923</v>
      </c>
      <c r="C30" s="10">
        <f t="shared" si="0"/>
        <v>1</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0.96923076923076923</v>
      </c>
      <c r="C34" s="10">
        <f t="shared" si="0"/>
        <v>1</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0.97530864197530864</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0.97156398104265407</v>
      </c>
      <c r="C39" s="30">
        <v>0.99</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1556</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1556</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1557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835</v>
      </c>
    </row>
    <row r="95" spans="1:25" ht="21" hidden="1" customHeight="1">
      <c r="B95" s="36" t="s">
        <v>836</v>
      </c>
    </row>
    <row r="96" spans="1:25" ht="21" hidden="1" customHeight="1">
      <c r="B96" s="36"/>
    </row>
    <row r="97" spans="2:2" ht="21" hidden="1" customHeight="1">
      <c r="B97" s="36"/>
    </row>
    <row r="98" spans="2:2" ht="21" hidden="1" customHeight="1">
      <c r="B98" s="36" t="s">
        <v>843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B161-0039-423E-8862-B4B325F11D62}">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833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1017</v>
      </c>
      <c r="D7" s="118"/>
      <c r="E7" s="118"/>
      <c r="F7" s="118"/>
      <c r="G7" s="118"/>
      <c r="H7" s="118"/>
      <c r="I7" s="118"/>
      <c r="J7" s="118"/>
      <c r="K7" s="118"/>
      <c r="L7" s="118"/>
      <c r="M7" s="118"/>
      <c r="N7" s="118"/>
      <c r="O7" s="118"/>
      <c r="P7" s="118"/>
      <c r="Q7" s="118"/>
      <c r="R7" s="118"/>
      <c r="S7" s="118"/>
      <c r="T7" s="118"/>
      <c r="U7" s="118"/>
      <c r="V7" s="118"/>
      <c r="W7" s="118"/>
      <c r="X7" s="119"/>
      <c r="Y7" s="23"/>
    </row>
    <row r="8" spans="1:25" ht="51" customHeight="1">
      <c r="A8" s="115" t="s">
        <v>10</v>
      </c>
      <c r="B8" s="116"/>
      <c r="C8" s="120" t="str">
        <f>B94&amp;B95&amp;B96</f>
        <v>Formular, implementar y evaluar estudios y proyectos, así como diseñar, producir, administrar y publicar  información estadística institucional, mediante la aplicación de metodologías e instrumentos técnicos establecidos o adoptados por la Entidad yla elaboración, validación y divulgación de informes, reportes y/o documentos técnicos con el fin de brindar información oportuna para la toma de decisiones y apoyar el cumplimiento de los objetivos institucionales.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Organizar y difundir las cifras y la Información Estadística de la Superintendencia en medios y canales institucionales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1019</v>
      </c>
      <c r="D11" s="121"/>
      <c r="E11" s="168"/>
      <c r="F11" s="169" t="s">
        <v>1020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1021</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5</v>
      </c>
      <c r="F23" s="237"/>
      <c r="G23" s="238"/>
      <c r="H23" s="239"/>
      <c r="I23" s="4"/>
      <c r="J23" s="237">
        <v>6</v>
      </c>
      <c r="K23" s="238"/>
      <c r="L23" s="239"/>
      <c r="M23" s="4"/>
      <c r="N23" s="237"/>
      <c r="O23" s="239"/>
      <c r="P23" s="237">
        <v>4</v>
      </c>
      <c r="Q23" s="238"/>
      <c r="R23" s="239"/>
      <c r="S23" s="237"/>
      <c r="T23" s="239"/>
      <c r="U23" s="237"/>
      <c r="V23" s="239"/>
      <c r="W23" s="5"/>
      <c r="X23" s="5">
        <f>SUM(C23:W23)</f>
        <v>15</v>
      </c>
      <c r="Y23" s="23"/>
    </row>
    <row r="24" spans="1:25" ht="18.95" customHeight="1" thickBot="1">
      <c r="A24" s="260" t="s">
        <v>76</v>
      </c>
      <c r="B24" s="261"/>
      <c r="C24" s="46"/>
      <c r="D24" s="46"/>
      <c r="E24" s="46">
        <v>5</v>
      </c>
      <c r="F24" s="246"/>
      <c r="G24" s="246"/>
      <c r="H24" s="246"/>
      <c r="I24" s="46"/>
      <c r="J24" s="246">
        <v>6</v>
      </c>
      <c r="K24" s="246"/>
      <c r="L24" s="246"/>
      <c r="M24" s="46"/>
      <c r="N24" s="246"/>
      <c r="O24" s="246"/>
      <c r="P24" s="246">
        <v>4</v>
      </c>
      <c r="Q24" s="246"/>
      <c r="R24" s="246"/>
      <c r="S24" s="246"/>
      <c r="T24" s="246"/>
      <c r="U24" s="246"/>
      <c r="V24" s="246"/>
      <c r="W24" s="6"/>
      <c r="X24" s="6">
        <f>SUM(C24:W24)</f>
        <v>15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1558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1559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1560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835</v>
      </c>
    </row>
    <row r="95" spans="1:25" ht="21" hidden="1" customHeight="1">
      <c r="B95" s="36" t="s">
        <v>836</v>
      </c>
    </row>
    <row r="96" spans="1:25" ht="21" hidden="1" customHeight="1">
      <c r="B96" s="36"/>
    </row>
    <row r="97" spans="2:2" ht="21" hidden="1" customHeight="1">
      <c r="B97" s="36"/>
    </row>
    <row r="98" spans="2:2" ht="21" hidden="1" customHeight="1">
      <c r="B98" s="36" t="s">
        <v>1018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D33C4-9334-4E51-840E-39C2B1507CF2}">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9.75" style="1" customWidth="1"/>
    <col min="6" max="6" width="3.5" style="1" customWidth="1"/>
    <col min="7" max="7" width="2.375" style="1" customWidth="1"/>
    <col min="8" max="8" width="2" style="1" customWidth="1"/>
    <col min="9" max="9" width="6.125" style="1" customWidth="1"/>
    <col min="10" max="10" width="1.75" style="1" customWidth="1"/>
    <col min="11" max="11" width="2.125" style="1" customWidth="1"/>
    <col min="12" max="13" width="6.125" style="1" customWidth="1"/>
    <col min="14" max="14" width="4.5" style="1" customWidth="1"/>
    <col min="15" max="15" width="2" style="1" customWidth="1"/>
    <col min="16" max="16" width="1.5" style="1" customWidth="1"/>
    <col min="17" max="17" width="2.875" style="1" customWidth="1"/>
    <col min="18" max="18" width="4.875" style="1" customWidth="1"/>
    <col min="19" max="19" width="1.25" style="1" customWidth="1"/>
    <col min="20" max="20" width="3.875" style="1" customWidth="1"/>
    <col min="21" max="21" width="2.25" style="1" customWidth="1"/>
    <col min="22" max="22" width="2.625" style="1" customWidth="1"/>
    <col min="23" max="23" width="9" style="1" customWidth="1"/>
    <col min="24" max="24" width="10.375"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833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848</v>
      </c>
      <c r="D7" s="118"/>
      <c r="E7" s="118"/>
      <c r="F7" s="118"/>
      <c r="G7" s="118"/>
      <c r="H7" s="118"/>
      <c r="I7" s="118"/>
      <c r="J7" s="118"/>
      <c r="K7" s="118"/>
      <c r="L7" s="118"/>
      <c r="M7" s="118"/>
      <c r="N7" s="118"/>
      <c r="O7" s="118"/>
      <c r="P7" s="118"/>
      <c r="Q7" s="118"/>
      <c r="R7" s="118"/>
      <c r="S7" s="118"/>
      <c r="T7" s="118"/>
      <c r="U7" s="118"/>
      <c r="V7" s="118"/>
      <c r="W7" s="118"/>
      <c r="X7" s="119"/>
      <c r="Y7" s="23"/>
    </row>
    <row r="8" spans="1:25" ht="53.25" customHeight="1">
      <c r="A8" s="115" t="s">
        <v>10</v>
      </c>
      <c r="B8" s="116"/>
      <c r="C8" s="120" t="str">
        <f>B94&amp;B95&amp;B96</f>
        <v>Formular, implementar y evaluar estudios y proyectos, así como diseñar, producir, administrar y publicar  información estadística institucional, mediante la aplicación de metodologías e instrumentos técnicos establecidos o adoptados por la Entidad yla elaboración, validación y divulgación de informes, reportes y/o documentos técnicos con el fin de brindar información oportuna para la toma de decisiones y apoyar el cumplimiento de los objetivos institucionales.</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y emitir alertas tempranas sobre la ejecución del presupuesto.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850</v>
      </c>
      <c r="D11" s="121"/>
      <c r="E11" s="168"/>
      <c r="F11" s="169" t="s">
        <v>852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851</v>
      </c>
      <c r="D13" s="195"/>
      <c r="E13" s="195"/>
      <c r="F13" s="175"/>
      <c r="G13" s="176"/>
      <c r="H13" s="176"/>
      <c r="I13" s="176"/>
      <c r="J13" s="176"/>
      <c r="K13" s="176"/>
      <c r="L13" s="176"/>
      <c r="M13" s="177"/>
      <c r="N13" s="196" t="s">
        <v>132</v>
      </c>
      <c r="O13" s="197"/>
      <c r="P13" s="197"/>
      <c r="Q13" s="198"/>
      <c r="R13" s="199" t="s">
        <v>853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0.92</v>
      </c>
      <c r="C16" s="229"/>
      <c r="D16" s="305" t="s">
        <v>258</v>
      </c>
      <c r="E16" s="229"/>
      <c r="F16" s="205" t="s">
        <v>246</v>
      </c>
      <c r="G16" s="206"/>
      <c r="H16" s="206"/>
      <c r="I16" s="206"/>
      <c r="J16" s="214" t="s">
        <v>37</v>
      </c>
      <c r="K16" s="214"/>
      <c r="L16" s="214"/>
      <c r="M16" s="214"/>
      <c r="N16" s="215" t="s">
        <v>259</v>
      </c>
      <c r="O16" s="216"/>
      <c r="P16" s="216"/>
      <c r="Q16" s="216"/>
      <c r="R16" s="217"/>
      <c r="S16" s="205" t="s">
        <v>774</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18897230474</v>
      </c>
      <c r="F23" s="237"/>
      <c r="G23" s="238"/>
      <c r="H23" s="239"/>
      <c r="I23" s="4"/>
      <c r="J23" s="237">
        <v>62990768248</v>
      </c>
      <c r="K23" s="238"/>
      <c r="L23" s="239"/>
      <c r="M23" s="4"/>
      <c r="N23" s="237"/>
      <c r="O23" s="239"/>
      <c r="P23" s="237">
        <v>56061783741</v>
      </c>
      <c r="Q23" s="238"/>
      <c r="R23" s="239"/>
      <c r="S23" s="237"/>
      <c r="T23" s="239"/>
      <c r="U23" s="237"/>
      <c r="V23" s="239"/>
      <c r="W23" s="5">
        <v>61579124112</v>
      </c>
      <c r="X23" s="5">
        <f>SUM(C23:W23)</f>
        <v>199528906575</v>
      </c>
      <c r="Y23" s="23"/>
    </row>
    <row r="24" spans="1:25" ht="18.95" customHeight="1" thickBot="1">
      <c r="A24" s="260" t="s">
        <v>76</v>
      </c>
      <c r="B24" s="261"/>
      <c r="C24" s="46"/>
      <c r="D24" s="46"/>
      <c r="E24" s="46">
        <v>39425689381</v>
      </c>
      <c r="F24" s="246"/>
      <c r="G24" s="246"/>
      <c r="H24" s="246"/>
      <c r="I24" s="46"/>
      <c r="J24" s="246">
        <v>48975395119</v>
      </c>
      <c r="K24" s="246"/>
      <c r="L24" s="246"/>
      <c r="M24" s="46"/>
      <c r="N24" s="246"/>
      <c r="O24" s="246"/>
      <c r="P24" s="246">
        <v>62900768248</v>
      </c>
      <c r="Q24" s="246"/>
      <c r="R24" s="246"/>
      <c r="S24" s="246"/>
      <c r="T24" s="246"/>
      <c r="U24" s="246"/>
      <c r="V24" s="246"/>
      <c r="W24" s="6">
        <v>62990768248</v>
      </c>
      <c r="X24" s="6">
        <f>SUM(C24:W24)</f>
        <v>214292620996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0.47931262003770919</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1.286171721431661</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0.89127343437148798</v>
      </c>
      <c r="C35" s="10">
        <f t="shared" si="0"/>
        <v>1</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0.97758966630725574</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0.9311048866154118</v>
      </c>
      <c r="C39" s="30">
        <v>0.92</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852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835</v>
      </c>
    </row>
    <row r="95" spans="1:25" ht="21" hidden="1" customHeight="1">
      <c r="B95" s="36" t="s">
        <v>836</v>
      </c>
    </row>
    <row r="96" spans="1:25" ht="21" hidden="1" customHeight="1">
      <c r="B96" s="36"/>
    </row>
    <row r="97" spans="2:2" ht="21" hidden="1" customHeight="1">
      <c r="B97" s="36"/>
    </row>
    <row r="98" spans="2:2" ht="21" hidden="1" customHeight="1">
      <c r="B98" s="36" t="s">
        <v>849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79" firstPageNumber="0" pageOrder="overThenDown"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9530-CA64-4CB2-926A-26BB0D239246}">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1093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1094</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Cualificar los servidores públicos de la Superintendencia Nacional de Salud, mediante eventos de capacitación para mejorar su desempeño en el puesto de trabajo.</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del plan institucional de capacitación ( Componente de Gestión del Desarrollo)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1097</v>
      </c>
      <c r="D11" s="121"/>
      <c r="E11" s="168"/>
      <c r="F11" s="169" t="s">
        <v>1099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1098</v>
      </c>
      <c r="D13" s="195"/>
      <c r="E13" s="195"/>
      <c r="F13" s="175"/>
      <c r="G13" s="176"/>
      <c r="H13" s="176"/>
      <c r="I13" s="176"/>
      <c r="J13" s="176"/>
      <c r="K13" s="176"/>
      <c r="L13" s="176"/>
      <c r="M13" s="177"/>
      <c r="N13" s="196" t="s">
        <v>132</v>
      </c>
      <c r="O13" s="197"/>
      <c r="P13" s="197"/>
      <c r="Q13" s="198"/>
      <c r="R13" s="199" t="s">
        <v>1100</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1092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2</v>
      </c>
      <c r="K23" s="238"/>
      <c r="L23" s="239"/>
      <c r="M23" s="4"/>
      <c r="N23" s="237"/>
      <c r="O23" s="239"/>
      <c r="P23" s="237">
        <v>1</v>
      </c>
      <c r="Q23" s="238"/>
      <c r="R23" s="239"/>
      <c r="S23" s="237"/>
      <c r="T23" s="239"/>
      <c r="U23" s="237"/>
      <c r="V23" s="239"/>
      <c r="W23" s="5">
        <v>43</v>
      </c>
      <c r="X23" s="5">
        <f>SUM(C23:W23)</f>
        <v>48</v>
      </c>
      <c r="Y23" s="23"/>
    </row>
    <row r="24" spans="1:25" ht="18.95" customHeight="1" thickBot="1">
      <c r="A24" s="260" t="s">
        <v>76</v>
      </c>
      <c r="B24" s="261"/>
      <c r="C24" s="46">
        <v>0</v>
      </c>
      <c r="D24" s="46">
        <v>0</v>
      </c>
      <c r="E24" s="46">
        <v>2</v>
      </c>
      <c r="F24" s="246">
        <v>0</v>
      </c>
      <c r="G24" s="246"/>
      <c r="H24" s="246"/>
      <c r="I24" s="46">
        <v>0</v>
      </c>
      <c r="J24" s="246">
        <v>2</v>
      </c>
      <c r="K24" s="246"/>
      <c r="L24" s="246"/>
      <c r="M24" s="46">
        <v>0</v>
      </c>
      <c r="N24" s="246">
        <v>0</v>
      </c>
      <c r="O24" s="246"/>
      <c r="P24" s="246">
        <v>1</v>
      </c>
      <c r="Q24" s="246"/>
      <c r="R24" s="246"/>
      <c r="S24" s="246">
        <v>0</v>
      </c>
      <c r="T24" s="246"/>
      <c r="U24" s="246">
        <v>0</v>
      </c>
      <c r="V24" s="246"/>
      <c r="W24" s="6">
        <v>43</v>
      </c>
      <c r="X24" s="6">
        <f>SUM(C24:W24)</f>
        <v>48</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1561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1562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1563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1564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21"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1095</v>
      </c>
    </row>
    <row r="95" spans="1:25" ht="21" hidden="1" customHeight="1">
      <c r="B95" s="36"/>
    </row>
    <row r="96" spans="1:25" ht="21" hidden="1" customHeight="1">
      <c r="B96" s="36"/>
    </row>
    <row r="97" spans="2:2" ht="21" hidden="1" customHeight="1">
      <c r="B97" s="36"/>
    </row>
    <row r="98" spans="2:2" ht="21" hidden="1" customHeight="1">
      <c r="B98" s="36" t="s">
        <v>1096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47DE-7080-4352-80B2-4E297E6F19A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1128</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1129</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Cualificar los servidores públicos de la Superintendencia Nacional de Salud, mediante eventos de capacitación para mejorar su desempeño en el puesto de trabajo.</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para la Implementación de la Política de Gestión del Conocimiento -MIPG. (Componente de Gestión del Desarrollo)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1097</v>
      </c>
      <c r="D11" s="121"/>
      <c r="E11" s="168"/>
      <c r="F11" s="169" t="s">
        <v>1132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1131</v>
      </c>
      <c r="D13" s="195"/>
      <c r="E13" s="195"/>
      <c r="F13" s="175"/>
      <c r="G13" s="176"/>
      <c r="H13" s="176"/>
      <c r="I13" s="176"/>
      <c r="J13" s="176"/>
      <c r="K13" s="176"/>
      <c r="L13" s="176"/>
      <c r="M13" s="177"/>
      <c r="N13" s="196" t="s">
        <v>132</v>
      </c>
      <c r="O13" s="197"/>
      <c r="P13" s="197"/>
      <c r="Q13" s="198"/>
      <c r="R13" s="199" t="s">
        <v>1133</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v>
      </c>
      <c r="F23" s="237"/>
      <c r="G23" s="238"/>
      <c r="H23" s="239"/>
      <c r="I23" s="4"/>
      <c r="J23" s="237">
        <v>4</v>
      </c>
      <c r="K23" s="238"/>
      <c r="L23" s="239"/>
      <c r="M23" s="4"/>
      <c r="N23" s="237"/>
      <c r="O23" s="239"/>
      <c r="P23" s="237">
        <v>1</v>
      </c>
      <c r="Q23" s="238"/>
      <c r="R23" s="239"/>
      <c r="S23" s="237"/>
      <c r="T23" s="239"/>
      <c r="U23" s="237"/>
      <c r="V23" s="239"/>
      <c r="W23" s="5">
        <v>4</v>
      </c>
      <c r="X23" s="5">
        <f>SUM(C23:W23)</f>
        <v>13</v>
      </c>
      <c r="Y23" s="23"/>
    </row>
    <row r="24" spans="1:25" ht="18.95" customHeight="1" thickBot="1">
      <c r="A24" s="260" t="s">
        <v>76</v>
      </c>
      <c r="B24" s="261"/>
      <c r="C24" s="46">
        <v>0</v>
      </c>
      <c r="D24" s="46">
        <v>0</v>
      </c>
      <c r="E24" s="46">
        <v>4</v>
      </c>
      <c r="F24" s="246">
        <v>0</v>
      </c>
      <c r="G24" s="246"/>
      <c r="H24" s="246"/>
      <c r="I24" s="46">
        <v>0</v>
      </c>
      <c r="J24" s="246">
        <v>4</v>
      </c>
      <c r="K24" s="246"/>
      <c r="L24" s="246"/>
      <c r="M24" s="46">
        <v>0</v>
      </c>
      <c r="N24" s="246">
        <v>0</v>
      </c>
      <c r="O24" s="246"/>
      <c r="P24" s="246">
        <v>1</v>
      </c>
      <c r="Q24" s="246"/>
      <c r="R24" s="246"/>
      <c r="S24" s="246">
        <v>0</v>
      </c>
      <c r="T24" s="246"/>
      <c r="U24" s="246">
        <v>0</v>
      </c>
      <c r="V24" s="246"/>
      <c r="W24" s="6">
        <v>4</v>
      </c>
      <c r="X24" s="6">
        <f>SUM(C24:W24)</f>
        <v>13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1565</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1566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1567</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1568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1095</v>
      </c>
    </row>
    <row r="95" spans="1:25" ht="21" hidden="1" customHeight="1">
      <c r="B95" s="36"/>
    </row>
    <row r="96" spans="1:25" ht="21" hidden="1" customHeight="1">
      <c r="B96" s="36"/>
    </row>
    <row r="97" spans="2:2" ht="21" hidden="1" customHeight="1">
      <c r="B97" s="36"/>
    </row>
    <row r="98" spans="2:2" ht="21" hidden="1" customHeight="1">
      <c r="B98" s="36" t="s">
        <v>1130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0408-DAFB-4A59-B478-E976E798810A}">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1310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1311</v>
      </c>
      <c r="D7" s="118"/>
      <c r="E7" s="118"/>
      <c r="F7" s="118"/>
      <c r="G7" s="118"/>
      <c r="H7" s="118"/>
      <c r="I7" s="118"/>
      <c r="J7" s="118"/>
      <c r="K7" s="118"/>
      <c r="L7" s="118"/>
      <c r="M7" s="118"/>
      <c r="N7" s="118"/>
      <c r="O7" s="118"/>
      <c r="P7" s="118"/>
      <c r="Q7" s="118"/>
      <c r="R7" s="118"/>
      <c r="S7" s="118"/>
      <c r="T7" s="118"/>
      <c r="U7" s="118"/>
      <c r="V7" s="118"/>
      <c r="W7" s="118"/>
      <c r="X7" s="119"/>
      <c r="Y7" s="23"/>
    </row>
    <row r="8" spans="1:25" ht="43.5" customHeight="1">
      <c r="A8" s="115" t="s">
        <v>10</v>
      </c>
      <c r="B8" s="116"/>
      <c r="C8" s="120" t="str">
        <f>B94&amp;B95&amp;B96</f>
        <v>Revelar la realidad económica de la Superintendencia Nacional de Salud mediante el registro, análisis, verificación y control de la información contable derivada de hechos económicos para  presentar Estados Financieros con información confiable, relevante y comprensible</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cronograma de actividades que permiten presentar información financiera confiable y oportuna  para la toma de decisiones y análisis de los usuarios internos y externos de la Entidad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1315</v>
      </c>
      <c r="D11" s="121"/>
      <c r="E11" s="168"/>
      <c r="F11" s="169" t="s">
        <v>1317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1316</v>
      </c>
      <c r="D13" s="195"/>
      <c r="E13" s="195"/>
      <c r="F13" s="175"/>
      <c r="G13" s="176"/>
      <c r="H13" s="176"/>
      <c r="I13" s="176"/>
      <c r="J13" s="176"/>
      <c r="K13" s="176"/>
      <c r="L13" s="176"/>
      <c r="M13" s="177"/>
      <c r="N13" s="196" t="s">
        <v>132</v>
      </c>
      <c r="O13" s="197"/>
      <c r="P13" s="197"/>
      <c r="Q13" s="198"/>
      <c r="R13" s="199" t="s">
        <v>1318</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v>2</v>
      </c>
      <c r="K23" s="238"/>
      <c r="L23" s="239"/>
      <c r="M23" s="4"/>
      <c r="N23" s="237"/>
      <c r="O23" s="239"/>
      <c r="P23" s="237">
        <v>2</v>
      </c>
      <c r="Q23" s="238"/>
      <c r="R23" s="239"/>
      <c r="S23" s="237"/>
      <c r="T23" s="239"/>
      <c r="U23" s="237"/>
      <c r="V23" s="239"/>
      <c r="W23" s="5">
        <v>2</v>
      </c>
      <c r="X23" s="5">
        <f>SUM(C23:W23)</f>
        <v>7</v>
      </c>
      <c r="Y23" s="23"/>
    </row>
    <row r="24" spans="1:25" ht="18.95" customHeight="1" thickBot="1">
      <c r="A24" s="260" t="s">
        <v>76</v>
      </c>
      <c r="B24" s="261"/>
      <c r="C24" s="46">
        <v>0</v>
      </c>
      <c r="D24" s="46">
        <v>0</v>
      </c>
      <c r="E24" s="46">
        <v>1</v>
      </c>
      <c r="F24" s="246">
        <v>0</v>
      </c>
      <c r="G24" s="246"/>
      <c r="H24" s="246"/>
      <c r="I24" s="46">
        <v>0</v>
      </c>
      <c r="J24" s="246">
        <v>2</v>
      </c>
      <c r="K24" s="246"/>
      <c r="L24" s="246"/>
      <c r="M24" s="46">
        <v>0</v>
      </c>
      <c r="N24" s="246">
        <v>0</v>
      </c>
      <c r="O24" s="246"/>
      <c r="P24" s="246">
        <v>2</v>
      </c>
      <c r="Q24" s="246"/>
      <c r="R24" s="246"/>
      <c r="S24" s="246">
        <v>0</v>
      </c>
      <c r="T24" s="246"/>
      <c r="U24" s="246">
        <v>0</v>
      </c>
      <c r="V24" s="246"/>
      <c r="W24" s="6">
        <v>2</v>
      </c>
      <c r="X24" s="6">
        <f>SUM(C24:W24)</f>
        <v>7</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1569</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1570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1571</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5" customHeight="1">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1572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1312</v>
      </c>
    </row>
    <row r="95" spans="1:25" ht="21" hidden="1" customHeight="1">
      <c r="B95" s="36" t="s">
        <v>1313</v>
      </c>
    </row>
    <row r="96" spans="1:25" ht="21" hidden="1" customHeight="1">
      <c r="B96" s="36"/>
    </row>
    <row r="97" spans="2:2" ht="21" hidden="1" customHeight="1">
      <c r="B97" s="36"/>
    </row>
    <row r="98" spans="2:2" ht="21" hidden="1" customHeight="1">
      <c r="B98" s="36" t="s">
        <v>1314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61DF-C4BB-48A4-B6B6-0C49D32B730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6.6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1199</v>
      </c>
      <c r="D7" s="118"/>
      <c r="E7" s="118"/>
      <c r="F7" s="118"/>
      <c r="G7" s="118"/>
      <c r="H7" s="118"/>
      <c r="I7" s="118"/>
      <c r="J7" s="118"/>
      <c r="K7" s="118"/>
      <c r="L7" s="118"/>
      <c r="M7" s="118"/>
      <c r="N7" s="118"/>
      <c r="O7" s="118"/>
      <c r="P7" s="118"/>
      <c r="Q7" s="118"/>
      <c r="R7" s="118"/>
      <c r="S7" s="118"/>
      <c r="T7" s="118"/>
      <c r="U7" s="118"/>
      <c r="V7" s="118"/>
      <c r="W7" s="118"/>
      <c r="X7" s="119"/>
      <c r="Y7" s="23"/>
    </row>
    <row r="8" spans="1:25" ht="54.7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Notificar los actos administrativos producidos por la Entidad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1201</v>
      </c>
      <c r="D11" s="121"/>
      <c r="E11" s="168"/>
      <c r="F11" s="169" t="s">
        <v>1203</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1202</v>
      </c>
      <c r="D13" s="195"/>
      <c r="E13" s="195"/>
      <c r="F13" s="175"/>
      <c r="G13" s="176"/>
      <c r="H13" s="176"/>
      <c r="I13" s="176"/>
      <c r="J13" s="176"/>
      <c r="K13" s="176"/>
      <c r="L13" s="176"/>
      <c r="M13" s="177"/>
      <c r="N13" s="196" t="s">
        <v>132</v>
      </c>
      <c r="O13" s="197"/>
      <c r="P13" s="197"/>
      <c r="Q13" s="198"/>
      <c r="R13" s="199" t="s">
        <v>1204</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2195</v>
      </c>
      <c r="F23" s="237"/>
      <c r="G23" s="238"/>
      <c r="H23" s="239"/>
      <c r="I23" s="4"/>
      <c r="J23" s="237">
        <v>5751</v>
      </c>
      <c r="K23" s="238"/>
      <c r="L23" s="239"/>
      <c r="M23" s="4"/>
      <c r="N23" s="237"/>
      <c r="O23" s="239"/>
      <c r="P23" s="237">
        <v>9899</v>
      </c>
      <c r="Q23" s="238"/>
      <c r="R23" s="239"/>
      <c r="S23" s="237"/>
      <c r="T23" s="239"/>
      <c r="U23" s="237"/>
      <c r="V23" s="239"/>
      <c r="W23" s="5">
        <v>13731</v>
      </c>
      <c r="X23" s="5">
        <f>SUM(C23:W23)</f>
        <v>31576</v>
      </c>
      <c r="Y23" s="23"/>
    </row>
    <row r="24" spans="1:25" ht="18.95" customHeight="1" thickBot="1">
      <c r="A24" s="260" t="s">
        <v>76</v>
      </c>
      <c r="B24" s="261"/>
      <c r="C24" s="46">
        <v>0</v>
      </c>
      <c r="D24" s="46">
        <v>0</v>
      </c>
      <c r="E24" s="46">
        <v>2195</v>
      </c>
      <c r="F24" s="246">
        <v>0</v>
      </c>
      <c r="G24" s="246"/>
      <c r="H24" s="246"/>
      <c r="I24" s="46">
        <v>0</v>
      </c>
      <c r="J24" s="246">
        <v>5751</v>
      </c>
      <c r="K24" s="246"/>
      <c r="L24" s="246"/>
      <c r="M24" s="46">
        <v>0</v>
      </c>
      <c r="N24" s="246">
        <v>0</v>
      </c>
      <c r="O24" s="246"/>
      <c r="P24" s="246">
        <v>9899</v>
      </c>
      <c r="Q24" s="246"/>
      <c r="R24" s="246"/>
      <c r="S24" s="246">
        <v>0</v>
      </c>
      <c r="T24" s="246"/>
      <c r="U24" s="246">
        <v>0</v>
      </c>
      <c r="V24" s="246"/>
      <c r="W24" s="6">
        <v>13731</v>
      </c>
      <c r="X24" s="6">
        <f>SUM(C24:W24)</f>
        <v>31576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1573</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1574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1575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1576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1200</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9B9D8-9F27-4ACA-9830-042AADC78111}">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5.37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1178</v>
      </c>
      <c r="D7" s="118"/>
      <c r="E7" s="118"/>
      <c r="F7" s="118"/>
      <c r="G7" s="118"/>
      <c r="H7" s="118"/>
      <c r="I7" s="118"/>
      <c r="J7" s="118"/>
      <c r="K7" s="118"/>
      <c r="L7" s="118"/>
      <c r="M7" s="118"/>
      <c r="N7" s="118"/>
      <c r="O7" s="118"/>
      <c r="P7" s="118"/>
      <c r="Q7" s="118"/>
      <c r="R7" s="118"/>
      <c r="S7" s="118"/>
      <c r="T7" s="118"/>
      <c r="U7" s="118"/>
      <c r="V7" s="118"/>
      <c r="W7" s="118"/>
      <c r="X7" s="119"/>
      <c r="Y7" s="23"/>
    </row>
    <row r="8" spans="1:25" ht="49.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Disminuir el porcentaje de error en el direccionamiento de los documentos de entrada radicados a las dependencias respecto al promedio del año  inmediatamente anterior (Línea base)</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1180</v>
      </c>
      <c r="D11" s="121"/>
      <c r="E11" s="168"/>
      <c r="F11" s="169" t="s">
        <v>1182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1181</v>
      </c>
      <c r="D13" s="195"/>
      <c r="E13" s="195"/>
      <c r="F13" s="175"/>
      <c r="G13" s="176"/>
      <c r="H13" s="176"/>
      <c r="I13" s="176"/>
      <c r="J13" s="176"/>
      <c r="K13" s="176"/>
      <c r="L13" s="176"/>
      <c r="M13" s="177"/>
      <c r="N13" s="196" t="s">
        <v>132</v>
      </c>
      <c r="O13" s="197"/>
      <c r="P13" s="197"/>
      <c r="Q13" s="198"/>
      <c r="R13" s="199" t="s">
        <v>1183</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1.4E-2</v>
      </c>
      <c r="C16" s="229"/>
      <c r="D16" s="305" t="s">
        <v>1184</v>
      </c>
      <c r="E16" s="229"/>
      <c r="F16" s="205" t="s">
        <v>246</v>
      </c>
      <c r="G16" s="206"/>
      <c r="H16" s="206"/>
      <c r="I16" s="206"/>
      <c r="J16" s="214" t="s">
        <v>37</v>
      </c>
      <c r="K16" s="214"/>
      <c r="L16" s="214"/>
      <c r="M16" s="214"/>
      <c r="N16" s="215" t="s">
        <v>1185</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1186</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1187</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421</v>
      </c>
      <c r="F23" s="237"/>
      <c r="G23" s="238"/>
      <c r="H23" s="239"/>
      <c r="I23" s="4"/>
      <c r="J23" s="237">
        <v>341</v>
      </c>
      <c r="K23" s="238"/>
      <c r="L23" s="239"/>
      <c r="M23" s="4"/>
      <c r="N23" s="237"/>
      <c r="O23" s="239"/>
      <c r="P23" s="237">
        <v>178</v>
      </c>
      <c r="Q23" s="238"/>
      <c r="R23" s="239"/>
      <c r="S23" s="237"/>
      <c r="T23" s="239"/>
      <c r="U23" s="237"/>
      <c r="V23" s="239"/>
      <c r="W23" s="5">
        <v>158</v>
      </c>
      <c r="X23" s="5">
        <f>SUM(C23:W23)</f>
        <v>1098</v>
      </c>
      <c r="Y23" s="23"/>
    </row>
    <row r="24" spans="1:25" ht="18.95" customHeight="1" thickBot="1">
      <c r="A24" s="260" t="s">
        <v>76</v>
      </c>
      <c r="B24" s="261"/>
      <c r="C24" s="46">
        <v>0</v>
      </c>
      <c r="D24" s="46">
        <v>0</v>
      </c>
      <c r="E24" s="46">
        <v>47869</v>
      </c>
      <c r="F24" s="246">
        <v>0</v>
      </c>
      <c r="G24" s="246"/>
      <c r="H24" s="246"/>
      <c r="I24" s="46">
        <v>0</v>
      </c>
      <c r="J24" s="246">
        <v>55888</v>
      </c>
      <c r="K24" s="246"/>
      <c r="L24" s="246"/>
      <c r="M24" s="46">
        <v>0</v>
      </c>
      <c r="N24" s="246">
        <v>0</v>
      </c>
      <c r="O24" s="246"/>
      <c r="P24" s="246">
        <v>68464</v>
      </c>
      <c r="Q24" s="246"/>
      <c r="R24" s="246"/>
      <c r="S24" s="246">
        <v>0</v>
      </c>
      <c r="T24" s="246"/>
      <c r="U24" s="246">
        <v>0</v>
      </c>
      <c r="V24" s="246"/>
      <c r="W24" s="6">
        <v>63309</v>
      </c>
      <c r="X24" s="6">
        <f>SUM(C24:W24)</f>
        <v>235530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Menor a 1%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Menor a 1%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8.7948359063276856E-3</v>
      </c>
      <c r="C29" s="10">
        <f t="shared" si="0"/>
        <v>1</v>
      </c>
      <c r="D29" s="10" t="str">
        <f t="shared" si="1"/>
        <v xml:space="preserve">Menor a 1%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Menor a 1%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Menor a 1%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6.1014886916690523E-3</v>
      </c>
      <c r="C32" s="10">
        <f t="shared" si="0"/>
        <v>1</v>
      </c>
      <c r="D32" s="10" t="str">
        <f t="shared" si="1"/>
        <v xml:space="preserve">Menor a 1%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Menor a 1%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Menor a 1%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2.5999065202150034E-3</v>
      </c>
      <c r="C35" s="10">
        <f t="shared" si="0"/>
        <v>1</v>
      </c>
      <c r="D35" s="10" t="str">
        <f t="shared" si="1"/>
        <v xml:space="preserve">Menor a 1%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Menor a 1%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Menor a 1%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2.4956957146693203E-3</v>
      </c>
      <c r="C38" s="28">
        <f t="shared" si="0"/>
        <v>1</v>
      </c>
      <c r="D38" s="28" t="str">
        <f t="shared" si="1"/>
        <v xml:space="preserve">Menor a 1%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4.6618265189147879E-3</v>
      </c>
      <c r="C39" s="30">
        <v>1.4E-2</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1577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1578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1579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1580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0.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1.2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1179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D96A6-313D-45E2-8EB8-B4DA0AAD8797}">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6.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1188</v>
      </c>
      <c r="D7" s="118"/>
      <c r="E7" s="118"/>
      <c r="F7" s="118"/>
      <c r="G7" s="118"/>
      <c r="H7" s="118"/>
      <c r="I7" s="118"/>
      <c r="J7" s="118"/>
      <c r="K7" s="118"/>
      <c r="L7" s="118"/>
      <c r="M7" s="118"/>
      <c r="N7" s="118"/>
      <c r="O7" s="118"/>
      <c r="P7" s="118"/>
      <c r="Q7" s="118"/>
      <c r="R7" s="118"/>
      <c r="S7" s="118"/>
      <c r="T7" s="118"/>
      <c r="U7" s="118"/>
      <c r="V7" s="118"/>
      <c r="W7" s="118"/>
      <c r="X7" s="119"/>
      <c r="Y7" s="23"/>
    </row>
    <row r="8" spans="1:25" ht="52.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Disminuir el porcentaje de error de documentos digitalizados con cumplimiento de las características de calidad, respecto al promedio del año inmediatamente anterior (Línea Base)</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1190</v>
      </c>
      <c r="D11" s="121"/>
      <c r="E11" s="168"/>
      <c r="F11" s="169" t="s">
        <v>1192</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1191</v>
      </c>
      <c r="D13" s="195"/>
      <c r="E13" s="195"/>
      <c r="F13" s="175"/>
      <c r="G13" s="176"/>
      <c r="H13" s="176"/>
      <c r="I13" s="176"/>
      <c r="J13" s="176"/>
      <c r="K13" s="176"/>
      <c r="L13" s="176"/>
      <c r="M13" s="177"/>
      <c r="N13" s="196" t="s">
        <v>132</v>
      </c>
      <c r="O13" s="197"/>
      <c r="P13" s="197"/>
      <c r="Q13" s="198"/>
      <c r="R13" s="199" t="s">
        <v>1193</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6.0000000000000001E-3</v>
      </c>
      <c r="C16" s="229"/>
      <c r="D16" s="305" t="s">
        <v>1184</v>
      </c>
      <c r="E16" s="229"/>
      <c r="F16" s="205" t="s">
        <v>246</v>
      </c>
      <c r="G16" s="206"/>
      <c r="H16" s="206"/>
      <c r="I16" s="206"/>
      <c r="J16" s="214" t="s">
        <v>37</v>
      </c>
      <c r="K16" s="214"/>
      <c r="L16" s="214"/>
      <c r="M16" s="214"/>
      <c r="N16" s="215" t="s">
        <v>1185</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1186</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1187</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0</v>
      </c>
      <c r="F23" s="237"/>
      <c r="G23" s="238"/>
      <c r="H23" s="239"/>
      <c r="I23" s="4"/>
      <c r="J23" s="237">
        <v>0</v>
      </c>
      <c r="K23" s="238"/>
      <c r="L23" s="239"/>
      <c r="M23" s="4"/>
      <c r="N23" s="237"/>
      <c r="O23" s="239"/>
      <c r="P23" s="237">
        <v>281</v>
      </c>
      <c r="Q23" s="238"/>
      <c r="R23" s="239"/>
      <c r="S23" s="237"/>
      <c r="T23" s="239"/>
      <c r="U23" s="237"/>
      <c r="V23" s="239"/>
      <c r="W23" s="5">
        <v>40</v>
      </c>
      <c r="X23" s="5">
        <f>SUM(C23:W23)</f>
        <v>321</v>
      </c>
      <c r="Y23" s="23"/>
    </row>
    <row r="24" spans="1:25" ht="18.95" customHeight="1" thickBot="1">
      <c r="A24" s="260" t="s">
        <v>76</v>
      </c>
      <c r="B24" s="261"/>
      <c r="C24" s="46">
        <v>0</v>
      </c>
      <c r="D24" s="46">
        <v>0</v>
      </c>
      <c r="E24" s="46">
        <v>2393</v>
      </c>
      <c r="F24" s="246">
        <v>0</v>
      </c>
      <c r="G24" s="246"/>
      <c r="H24" s="246"/>
      <c r="I24" s="46">
        <v>0</v>
      </c>
      <c r="J24" s="246">
        <v>2793</v>
      </c>
      <c r="K24" s="246"/>
      <c r="L24" s="246"/>
      <c r="M24" s="46">
        <v>0</v>
      </c>
      <c r="N24" s="246">
        <v>0</v>
      </c>
      <c r="O24" s="246"/>
      <c r="P24" s="246">
        <v>68464</v>
      </c>
      <c r="Q24" s="246"/>
      <c r="R24" s="246"/>
      <c r="S24" s="246">
        <v>0</v>
      </c>
      <c r="T24" s="246"/>
      <c r="U24" s="246">
        <v>0</v>
      </c>
      <c r="V24" s="246"/>
      <c r="W24" s="6">
        <v>63309</v>
      </c>
      <c r="X24" s="6">
        <f>SUM(C24:W24)</f>
        <v>136959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Menor a 1%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Menor a 1%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t="str">
        <f t="shared" si="1"/>
        <v xml:space="preserve">Menor a 1%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Menor a 1%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Menor a 1%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t="str">
        <f t="shared" si="1"/>
        <v xml:space="preserve">Menor a 1%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Menor a 1%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Menor a 1%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4.1043468100023369E-3</v>
      </c>
      <c r="C35" s="10">
        <f t="shared" si="0"/>
        <v>1</v>
      </c>
      <c r="D35" s="10" t="str">
        <f t="shared" si="1"/>
        <v xml:space="preserve">Menor a 1%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Menor a 1%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Menor a 1%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6.3182169991628364E-4</v>
      </c>
      <c r="C38" s="28">
        <f t="shared" si="0"/>
        <v>1</v>
      </c>
      <c r="D38" s="28" t="str">
        <f t="shared" si="1"/>
        <v xml:space="preserve">Menor a 1%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2.3437671127855783E-3</v>
      </c>
      <c r="C39" s="30">
        <v>6.0000000000000001E-3</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1581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1582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1583</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1584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hidden="1"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1189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A478-D59B-4C75-8A73-A57869E5AB3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1172</v>
      </c>
      <c r="D7" s="118"/>
      <c r="E7" s="118"/>
      <c r="F7" s="118"/>
      <c r="G7" s="118"/>
      <c r="H7" s="118"/>
      <c r="I7" s="118"/>
      <c r="J7" s="118"/>
      <c r="K7" s="118"/>
      <c r="L7" s="118"/>
      <c r="M7" s="118"/>
      <c r="N7" s="118"/>
      <c r="O7" s="118"/>
      <c r="P7" s="118"/>
      <c r="Q7" s="118"/>
      <c r="R7" s="118"/>
      <c r="S7" s="118"/>
      <c r="T7" s="118"/>
      <c r="U7" s="118"/>
      <c r="V7" s="118"/>
      <c r="W7" s="118"/>
      <c r="X7" s="119"/>
      <c r="Y7" s="23"/>
    </row>
    <row r="8" spans="1:25" ht="53.2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Plan de Implementación de la Política de Gestión Documental 2021 según MIPG</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1174</v>
      </c>
      <c r="D11" s="121"/>
      <c r="E11" s="168"/>
      <c r="F11" s="169" t="s">
        <v>1176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51.75" customHeight="1" thickBot="1">
      <c r="A13" s="162"/>
      <c r="B13" s="163"/>
      <c r="C13" s="195" t="s">
        <v>1175</v>
      </c>
      <c r="D13" s="195"/>
      <c r="E13" s="195"/>
      <c r="F13" s="175"/>
      <c r="G13" s="176"/>
      <c r="H13" s="176"/>
      <c r="I13" s="176"/>
      <c r="J13" s="176"/>
      <c r="K13" s="176"/>
      <c r="L13" s="176"/>
      <c r="M13" s="177"/>
      <c r="N13" s="196" t="s">
        <v>132</v>
      </c>
      <c r="O13" s="197"/>
      <c r="P13" s="197"/>
      <c r="Q13" s="198"/>
      <c r="R13" s="199" t="s">
        <v>1177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v>
      </c>
      <c r="F23" s="237"/>
      <c r="G23" s="238"/>
      <c r="H23" s="239"/>
      <c r="I23" s="4"/>
      <c r="J23" s="237">
        <v>7</v>
      </c>
      <c r="K23" s="238"/>
      <c r="L23" s="239"/>
      <c r="M23" s="4"/>
      <c r="N23" s="237"/>
      <c r="O23" s="239"/>
      <c r="P23" s="237">
        <v>6</v>
      </c>
      <c r="Q23" s="238"/>
      <c r="R23" s="239"/>
      <c r="S23" s="237"/>
      <c r="T23" s="239"/>
      <c r="U23" s="237"/>
      <c r="V23" s="239"/>
      <c r="W23" s="5">
        <v>28</v>
      </c>
      <c r="X23" s="5">
        <f>SUM(C23:W23)</f>
        <v>45</v>
      </c>
      <c r="Y23" s="23"/>
    </row>
    <row r="24" spans="1:25" ht="18.95" customHeight="1" thickBot="1">
      <c r="A24" s="260" t="s">
        <v>76</v>
      </c>
      <c r="B24" s="261"/>
      <c r="C24" s="46">
        <v>0</v>
      </c>
      <c r="D24" s="46">
        <v>0</v>
      </c>
      <c r="E24" s="46">
        <v>4</v>
      </c>
      <c r="F24" s="246">
        <v>0</v>
      </c>
      <c r="G24" s="246"/>
      <c r="H24" s="246"/>
      <c r="I24" s="46">
        <v>0</v>
      </c>
      <c r="J24" s="246">
        <v>7</v>
      </c>
      <c r="K24" s="246"/>
      <c r="L24" s="246"/>
      <c r="M24" s="46">
        <v>0</v>
      </c>
      <c r="N24" s="246">
        <v>0</v>
      </c>
      <c r="O24" s="246"/>
      <c r="P24" s="246">
        <v>6</v>
      </c>
      <c r="Q24" s="246"/>
      <c r="R24" s="246"/>
      <c r="S24" s="246">
        <v>0</v>
      </c>
      <c r="T24" s="246"/>
      <c r="U24" s="246">
        <v>0</v>
      </c>
      <c r="V24" s="246"/>
      <c r="W24" s="6">
        <v>28</v>
      </c>
      <c r="X24" s="6">
        <f>SUM(C24:W24)</f>
        <v>45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1585</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1586</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1587</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1588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1173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1858-FB3F-48E4-801A-11C1CC818122}">
  <dimension ref="A1:I37"/>
  <sheetViews>
    <sheetView workbookViewId="0">
      <pane ySplit="9" topLeftCell="A10" activePane="bottomLeft" state="frozen"/>
      <selection pane="bottomLeft"/>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445</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ht="28.5">
      <c r="A10" s="65"/>
      <c r="B10" s="70"/>
      <c r="C10" s="92" t="s">
        <v>443</v>
      </c>
      <c r="D10" s="93" t="s">
        <v>437</v>
      </c>
      <c r="E10" s="72"/>
      <c r="F10" s="65"/>
      <c r="G10" s="65"/>
    </row>
    <row r="11" spans="1:7" customFormat="1" ht="57">
      <c r="A11" s="65"/>
      <c r="B11" s="70"/>
      <c r="C11" s="92" t="s">
        <v>451</v>
      </c>
      <c r="D11" s="93" t="s">
        <v>446</v>
      </c>
      <c r="E11" s="72"/>
      <c r="F11" s="65"/>
      <c r="G11" s="65"/>
    </row>
    <row r="12" spans="1:7" customFormat="1" ht="28.5">
      <c r="A12" s="65"/>
      <c r="B12" s="70"/>
      <c r="C12" s="92" t="s">
        <v>457</v>
      </c>
      <c r="D12" s="93" t="s">
        <v>453</v>
      </c>
      <c r="E12" s="72"/>
      <c r="F12" s="71"/>
      <c r="G12" s="65"/>
    </row>
    <row r="13" spans="1:7" customFormat="1" ht="42.75">
      <c r="A13" s="65"/>
      <c r="B13" s="70"/>
      <c r="C13" s="92" t="s">
        <v>464</v>
      </c>
      <c r="D13" s="93" t="s">
        <v>458</v>
      </c>
      <c r="E13" s="72"/>
      <c r="F13" s="71"/>
      <c r="G13" s="65"/>
    </row>
    <row r="14" spans="1:7" customFormat="1" ht="28.5">
      <c r="A14" s="65"/>
      <c r="B14" s="70"/>
      <c r="C14" s="92" t="s">
        <v>473</v>
      </c>
      <c r="D14" s="93" t="s">
        <v>466</v>
      </c>
      <c r="E14" s="72"/>
      <c r="F14" s="71"/>
      <c r="G14" s="65"/>
    </row>
    <row r="15" spans="1:7" customFormat="1" ht="28.5">
      <c r="A15" s="65"/>
      <c r="B15" s="70"/>
      <c r="C15" s="92" t="s">
        <v>479</v>
      </c>
      <c r="D15" s="93" t="s">
        <v>474</v>
      </c>
      <c r="E15" s="72"/>
      <c r="F15" s="71"/>
      <c r="G15" s="65"/>
    </row>
    <row r="16" spans="1:7" customFormat="1" ht="28.5">
      <c r="A16" s="65"/>
      <c r="B16" s="70"/>
      <c r="C16" s="92" t="s">
        <v>485</v>
      </c>
      <c r="D16" s="93" t="s">
        <v>480</v>
      </c>
      <c r="E16" s="72"/>
      <c r="F16" s="71"/>
      <c r="G16" s="65"/>
    </row>
    <row r="17" spans="1:6" s="65" customFormat="1" ht="28.5">
      <c r="B17" s="70"/>
      <c r="C17" s="92" t="s">
        <v>490</v>
      </c>
      <c r="D17" s="93" t="s">
        <v>486</v>
      </c>
      <c r="E17" s="72"/>
    </row>
    <row r="18" spans="1:6" customFormat="1" ht="28.5">
      <c r="A18" s="65"/>
      <c r="B18" s="70"/>
      <c r="C18" s="92" t="s">
        <v>496</v>
      </c>
      <c r="D18" s="93" t="s">
        <v>491</v>
      </c>
      <c r="E18" s="72"/>
      <c r="F18" s="65"/>
    </row>
    <row r="19" spans="1:6" customFormat="1">
      <c r="A19" s="65"/>
      <c r="B19" s="70"/>
      <c r="C19" s="92" t="s">
        <v>501</v>
      </c>
      <c r="D19" s="93" t="s">
        <v>497</v>
      </c>
      <c r="E19" s="72"/>
      <c r="F19" s="65"/>
    </row>
    <row r="20" spans="1:6" customFormat="1" ht="28.5">
      <c r="A20" s="65"/>
      <c r="B20" s="70"/>
      <c r="C20" s="92" t="s">
        <v>506</v>
      </c>
      <c r="D20" s="93" t="s">
        <v>502</v>
      </c>
      <c r="E20" s="72"/>
      <c r="F20" s="65"/>
    </row>
    <row r="21" spans="1:6" ht="15" thickBot="1">
      <c r="A21" s="71"/>
      <c r="B21" s="73"/>
      <c r="C21" s="90"/>
      <c r="D21" s="74"/>
      <c r="E21" s="75"/>
      <c r="F21" s="71"/>
    </row>
    <row r="22" spans="1:6" ht="14.25" customHeight="1">
      <c r="A22" s="71"/>
      <c r="B22" s="71"/>
      <c r="C22" s="88"/>
      <c r="D22" s="71"/>
      <c r="E22" s="71"/>
      <c r="F22" s="71"/>
    </row>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mergeCells count="1">
    <mergeCell ref="C7:D8"/>
  </mergeCells>
  <hyperlinks>
    <hyperlink ref="C10" location="'CS06'!A1" display="CS06" xr:uid="{50C85856-A1C8-4AAA-82EA-A2C08F13356C}"/>
    <hyperlink ref="C11" location="'CS10'!A1" display="CS10" xr:uid="{42D70044-C8FD-42EB-8447-17F448031734}"/>
    <hyperlink ref="C12" location="'CS02'!A1" display="CS02" xr:uid="{A43E38C4-1103-4C8A-89E0-C1B597C204B5}"/>
    <hyperlink ref="C13" location="'CS08'!A1" display="CS08" xr:uid="{5B6C0498-1F9B-4D17-AF90-1F313DBE0FD8}"/>
    <hyperlink ref="C14" location="'AU07'!A1" display="AU07" xr:uid="{B834477E-8DCA-4A7B-9964-E332E1E5B605}"/>
    <hyperlink ref="C15" location="'AU03'!A1" display="AU03" xr:uid="{14115592-C162-47D7-90F8-D955D103D25F}"/>
    <hyperlink ref="C16" location="'AU01'!A1" display="AU01" xr:uid="{C5DE6AF7-8474-43FD-88F4-FEC6112AAA17}"/>
    <hyperlink ref="C17" location="'AI11'!A1" display="AI11" xr:uid="{68EA0CE3-BC02-44A2-8BCB-B32DE0833D99}"/>
    <hyperlink ref="C18" location="'AU05'!A1" display="AU05" xr:uid="{7E71E476-8E4E-43FA-8A0B-6EB2BC3B7C30}"/>
    <hyperlink ref="C19" location="'AU04'!A1" display="AU04" xr:uid="{5E0ECB1B-BE02-4913-9CCD-8689C32FD4F2}"/>
    <hyperlink ref="C20" location="'AU06'!A1" display="AU06" xr:uid="{28D0FFE6-59E8-4A96-8C17-5166E3E49438}"/>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126C-7CA5-43B0-9A3E-A1560C6ED713}">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1163</v>
      </c>
      <c r="D7" s="118"/>
      <c r="E7" s="118"/>
      <c r="F7" s="118"/>
      <c r="G7" s="118"/>
      <c r="H7" s="118"/>
      <c r="I7" s="118"/>
      <c r="J7" s="118"/>
      <c r="K7" s="118"/>
      <c r="L7" s="118"/>
      <c r="M7" s="118"/>
      <c r="N7" s="118"/>
      <c r="O7" s="118"/>
      <c r="P7" s="118"/>
      <c r="Q7" s="118"/>
      <c r="R7" s="118"/>
      <c r="S7" s="118"/>
      <c r="T7" s="118"/>
      <c r="U7" s="118"/>
      <c r="V7" s="118"/>
      <c r="W7" s="118"/>
      <c r="X7" s="119"/>
      <c r="Y7" s="23"/>
    </row>
    <row r="8" spans="1:25" ht="48.7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Formular y ejecutar el PINAR</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1167</v>
      </c>
      <c r="D11" s="121"/>
      <c r="E11" s="168"/>
      <c r="F11" s="169" t="s">
        <v>1169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1168</v>
      </c>
      <c r="D13" s="195"/>
      <c r="E13" s="195"/>
      <c r="F13" s="175"/>
      <c r="G13" s="176"/>
      <c r="H13" s="176"/>
      <c r="I13" s="176"/>
      <c r="J13" s="176"/>
      <c r="K13" s="176"/>
      <c r="L13" s="176"/>
      <c r="M13" s="177"/>
      <c r="N13" s="196" t="s">
        <v>132</v>
      </c>
      <c r="O13" s="197"/>
      <c r="P13" s="197"/>
      <c r="Q13" s="198"/>
      <c r="R13" s="199" t="s">
        <v>1170</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4</v>
      </c>
      <c r="F23" s="237"/>
      <c r="G23" s="238"/>
      <c r="H23" s="239"/>
      <c r="I23" s="4"/>
      <c r="J23" s="237">
        <v>9</v>
      </c>
      <c r="K23" s="238"/>
      <c r="L23" s="239"/>
      <c r="M23" s="4"/>
      <c r="N23" s="237"/>
      <c r="O23" s="239"/>
      <c r="P23" s="237">
        <v>13</v>
      </c>
      <c r="Q23" s="238"/>
      <c r="R23" s="239"/>
      <c r="S23" s="237"/>
      <c r="T23" s="239"/>
      <c r="U23" s="237"/>
      <c r="V23" s="239"/>
      <c r="W23" s="5">
        <v>10</v>
      </c>
      <c r="X23" s="5">
        <f>SUM(C23:W23)</f>
        <v>36</v>
      </c>
      <c r="Y23" s="23"/>
    </row>
    <row r="24" spans="1:25" ht="18.95" customHeight="1" thickBot="1">
      <c r="A24" s="260" t="s">
        <v>76</v>
      </c>
      <c r="B24" s="261"/>
      <c r="C24" s="46">
        <v>0</v>
      </c>
      <c r="D24" s="46">
        <v>0</v>
      </c>
      <c r="E24" s="46">
        <v>4</v>
      </c>
      <c r="F24" s="246">
        <v>0</v>
      </c>
      <c r="G24" s="246"/>
      <c r="H24" s="246"/>
      <c r="I24" s="46">
        <v>0</v>
      </c>
      <c r="J24" s="246">
        <v>9</v>
      </c>
      <c r="K24" s="246"/>
      <c r="L24" s="246"/>
      <c r="M24" s="46">
        <v>0</v>
      </c>
      <c r="N24" s="246">
        <v>0</v>
      </c>
      <c r="O24" s="246"/>
      <c r="P24" s="246">
        <v>13</v>
      </c>
      <c r="Q24" s="246"/>
      <c r="R24" s="246"/>
      <c r="S24" s="246">
        <v>0</v>
      </c>
      <c r="T24" s="246"/>
      <c r="U24" s="246">
        <v>0</v>
      </c>
      <c r="V24" s="246"/>
      <c r="W24" s="6">
        <v>10</v>
      </c>
      <c r="X24" s="6">
        <f>SUM(C24:W24)</f>
        <v>36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1589</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1590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1591</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1592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1166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CC2E-B4DD-4384-B99B-8EE8478E3913}">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7.37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1227</v>
      </c>
      <c r="D7" s="118"/>
      <c r="E7" s="118"/>
      <c r="F7" s="118"/>
      <c r="G7" s="118"/>
      <c r="H7" s="118"/>
      <c r="I7" s="118"/>
      <c r="J7" s="118"/>
      <c r="K7" s="118"/>
      <c r="L7" s="118"/>
      <c r="M7" s="118"/>
      <c r="N7" s="118"/>
      <c r="O7" s="118"/>
      <c r="P7" s="118"/>
      <c r="Q7" s="118"/>
      <c r="R7" s="118"/>
      <c r="S7" s="118"/>
      <c r="T7" s="118"/>
      <c r="U7" s="118"/>
      <c r="V7" s="118"/>
      <c r="W7" s="118"/>
      <c r="X7" s="119"/>
      <c r="Y7" s="23"/>
    </row>
    <row r="8" spans="1:25" ht="60.7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Tablero Estratégico PEIDA: Profundizar esfuerzos para aumentar el número de vigilados que son notificados electrónicamente</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1229</v>
      </c>
      <c r="D11" s="121"/>
      <c r="E11" s="168"/>
      <c r="F11" s="169" t="s">
        <v>1231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1230</v>
      </c>
      <c r="D13" s="195"/>
      <c r="E13" s="195"/>
      <c r="F13" s="175"/>
      <c r="G13" s="176"/>
      <c r="H13" s="176"/>
      <c r="I13" s="176"/>
      <c r="J13" s="176"/>
      <c r="K13" s="176"/>
      <c r="L13" s="176"/>
      <c r="M13" s="177"/>
      <c r="N13" s="196" t="s">
        <v>132</v>
      </c>
      <c r="O13" s="197"/>
      <c r="P13" s="197"/>
      <c r="Q13" s="198"/>
      <c r="R13" s="199" t="s">
        <v>1232</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0.96</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2567</v>
      </c>
      <c r="F23" s="237"/>
      <c r="G23" s="238"/>
      <c r="H23" s="239"/>
      <c r="I23" s="4"/>
      <c r="J23" s="237">
        <v>6403</v>
      </c>
      <c r="K23" s="238"/>
      <c r="L23" s="239"/>
      <c r="M23" s="4"/>
      <c r="N23" s="237"/>
      <c r="O23" s="239"/>
      <c r="P23" s="237">
        <v>9759</v>
      </c>
      <c r="Q23" s="238"/>
      <c r="R23" s="239"/>
      <c r="S23" s="237"/>
      <c r="T23" s="239"/>
      <c r="U23" s="237"/>
      <c r="V23" s="239"/>
      <c r="W23" s="5">
        <v>13577</v>
      </c>
      <c r="X23" s="5">
        <f>SUM(C23:W23)</f>
        <v>32306</v>
      </c>
      <c r="Y23" s="23"/>
    </row>
    <row r="24" spans="1:25" ht="18.95" customHeight="1" thickBot="1">
      <c r="A24" s="260" t="s">
        <v>76</v>
      </c>
      <c r="B24" s="261"/>
      <c r="C24" s="46">
        <v>0</v>
      </c>
      <c r="D24" s="46">
        <v>0</v>
      </c>
      <c r="E24" s="46">
        <v>2583</v>
      </c>
      <c r="F24" s="246">
        <v>0</v>
      </c>
      <c r="G24" s="246"/>
      <c r="H24" s="246"/>
      <c r="I24" s="46">
        <v>0</v>
      </c>
      <c r="J24" s="246">
        <v>6533</v>
      </c>
      <c r="K24" s="246"/>
      <c r="L24" s="246"/>
      <c r="M24" s="46">
        <v>0</v>
      </c>
      <c r="N24" s="246">
        <v>0</v>
      </c>
      <c r="O24" s="246"/>
      <c r="P24" s="246">
        <v>9899</v>
      </c>
      <c r="Q24" s="246"/>
      <c r="R24" s="246"/>
      <c r="S24" s="246">
        <v>0</v>
      </c>
      <c r="T24" s="246"/>
      <c r="U24" s="246">
        <v>0</v>
      </c>
      <c r="V24" s="246"/>
      <c r="W24" s="6">
        <v>13731</v>
      </c>
      <c r="X24" s="6">
        <f>SUM(C24:W24)</f>
        <v>32746</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0.99380565234223772</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0.98010102556252865</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0.985857157288615</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0.98878450222125114</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0.98656324436572407</v>
      </c>
      <c r="C39" s="30">
        <v>0.96</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1593</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1594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1595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1596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1228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63E1-EBB6-4991-B7F3-49C079B1FF83}">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1205</v>
      </c>
      <c r="D7" s="118"/>
      <c r="E7" s="118"/>
      <c r="F7" s="118"/>
      <c r="G7" s="118"/>
      <c r="H7" s="118"/>
      <c r="I7" s="118"/>
      <c r="J7" s="118"/>
      <c r="K7" s="118"/>
      <c r="L7" s="118"/>
      <c r="M7" s="118"/>
      <c r="N7" s="118"/>
      <c r="O7" s="118"/>
      <c r="P7" s="118"/>
      <c r="Q7" s="118"/>
      <c r="R7" s="118"/>
      <c r="S7" s="118"/>
      <c r="T7" s="118"/>
      <c r="U7" s="118"/>
      <c r="V7" s="118"/>
      <c r="W7" s="118"/>
      <c r="X7" s="119"/>
      <c r="Y7" s="23"/>
    </row>
    <row r="8" spans="1:25" ht="57.7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Tramitar las notificaciones o comunicaciones ordenados por medios electrónicos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1207</v>
      </c>
      <c r="D11" s="121"/>
      <c r="E11" s="168"/>
      <c r="F11" s="169" t="s">
        <v>1209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1208</v>
      </c>
      <c r="D13" s="195"/>
      <c r="E13" s="195"/>
      <c r="F13" s="175"/>
      <c r="G13" s="176"/>
      <c r="H13" s="176"/>
      <c r="I13" s="176"/>
      <c r="J13" s="176"/>
      <c r="K13" s="176"/>
      <c r="L13" s="176"/>
      <c r="M13" s="177"/>
      <c r="N13" s="196" t="s">
        <v>132</v>
      </c>
      <c r="O13" s="197"/>
      <c r="P13" s="197"/>
      <c r="Q13" s="198"/>
      <c r="R13" s="199" t="s">
        <v>1210</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0.85</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2189</v>
      </c>
      <c r="F23" s="237"/>
      <c r="G23" s="238"/>
      <c r="H23" s="239"/>
      <c r="I23" s="4"/>
      <c r="J23" s="237">
        <v>445</v>
      </c>
      <c r="K23" s="238"/>
      <c r="L23" s="239"/>
      <c r="M23" s="4"/>
      <c r="N23" s="237"/>
      <c r="O23" s="239"/>
      <c r="P23" s="237">
        <v>459</v>
      </c>
      <c r="Q23" s="238"/>
      <c r="R23" s="239"/>
      <c r="S23" s="237"/>
      <c r="T23" s="239"/>
      <c r="U23" s="237"/>
      <c r="V23" s="239"/>
      <c r="W23" s="5">
        <v>1219</v>
      </c>
      <c r="X23" s="5">
        <f>SUM(C23:W23)</f>
        <v>4312</v>
      </c>
      <c r="Y23" s="23"/>
    </row>
    <row r="24" spans="1:25" ht="18.95" customHeight="1" thickBot="1">
      <c r="A24" s="260" t="s">
        <v>76</v>
      </c>
      <c r="B24" s="261"/>
      <c r="C24" s="46">
        <v>0</v>
      </c>
      <c r="D24" s="46">
        <v>0</v>
      </c>
      <c r="E24" s="46">
        <v>2195</v>
      </c>
      <c r="F24" s="246">
        <v>0</v>
      </c>
      <c r="G24" s="246"/>
      <c r="H24" s="246"/>
      <c r="I24" s="46">
        <v>0</v>
      </c>
      <c r="J24" s="246">
        <v>450</v>
      </c>
      <c r="K24" s="246"/>
      <c r="L24" s="246"/>
      <c r="M24" s="46">
        <v>0</v>
      </c>
      <c r="N24" s="246">
        <v>0</v>
      </c>
      <c r="O24" s="246"/>
      <c r="P24" s="246">
        <v>459</v>
      </c>
      <c r="Q24" s="246"/>
      <c r="R24" s="246"/>
      <c r="S24" s="246">
        <v>0</v>
      </c>
      <c r="T24" s="246"/>
      <c r="U24" s="246">
        <v>0</v>
      </c>
      <c r="V24" s="246"/>
      <c r="W24" s="6">
        <v>1205</v>
      </c>
      <c r="X24" s="6">
        <f>SUM(C24:W24)</f>
        <v>4309</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0.99726651480637818</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0.98888888888888893</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1.0116182572614107</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1.0006962172197726</v>
      </c>
      <c r="C39" s="30">
        <v>0.85</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1597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1598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1599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1600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1206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A2579-FAE1-4680-975E-2F27C99413BF}">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1211</v>
      </c>
      <c r="D7" s="118"/>
      <c r="E7" s="118"/>
      <c r="F7" s="118"/>
      <c r="G7" s="118"/>
      <c r="H7" s="118"/>
      <c r="I7" s="118"/>
      <c r="J7" s="118"/>
      <c r="K7" s="118"/>
      <c r="L7" s="118"/>
      <c r="M7" s="118"/>
      <c r="N7" s="118"/>
      <c r="O7" s="118"/>
      <c r="P7" s="118"/>
      <c r="Q7" s="118"/>
      <c r="R7" s="118"/>
      <c r="S7" s="118"/>
      <c r="T7" s="118"/>
      <c r="U7" s="118"/>
      <c r="V7" s="118"/>
      <c r="W7" s="118"/>
      <c r="X7" s="119"/>
      <c r="Y7" s="23"/>
    </row>
    <row r="8" spans="1:25" ht="54"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campañas dirigidas a los grupos de valor para fortalecer el uso de medios electrónicos y la notificación electrónica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1213</v>
      </c>
      <c r="D11" s="121"/>
      <c r="E11" s="168"/>
      <c r="F11" s="169" t="s">
        <v>1214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1215</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v>1</v>
      </c>
      <c r="E23" s="4"/>
      <c r="F23" s="237"/>
      <c r="G23" s="238"/>
      <c r="H23" s="239"/>
      <c r="I23" s="4"/>
      <c r="J23" s="237">
        <v>1</v>
      </c>
      <c r="K23" s="238"/>
      <c r="L23" s="239"/>
      <c r="M23" s="4"/>
      <c r="N23" s="237"/>
      <c r="O23" s="239"/>
      <c r="P23" s="237"/>
      <c r="Q23" s="238"/>
      <c r="R23" s="239"/>
      <c r="S23" s="237">
        <v>1</v>
      </c>
      <c r="T23" s="239"/>
      <c r="U23" s="237"/>
      <c r="V23" s="239"/>
      <c r="W23" s="5"/>
      <c r="X23" s="5">
        <f>SUM(C23:W23)</f>
        <v>3</v>
      </c>
      <c r="Y23" s="23"/>
    </row>
    <row r="24" spans="1:25" ht="18.95" customHeight="1" thickBot="1">
      <c r="A24" s="260" t="s">
        <v>76</v>
      </c>
      <c r="B24" s="261"/>
      <c r="C24" s="46">
        <v>0</v>
      </c>
      <c r="D24" s="46">
        <v>1</v>
      </c>
      <c r="E24" s="46">
        <v>0</v>
      </c>
      <c r="F24" s="246">
        <v>0</v>
      </c>
      <c r="G24" s="246"/>
      <c r="H24" s="246"/>
      <c r="I24" s="46">
        <v>0</v>
      </c>
      <c r="J24" s="246">
        <v>1</v>
      </c>
      <c r="K24" s="246"/>
      <c r="L24" s="246"/>
      <c r="M24" s="46">
        <v>0</v>
      </c>
      <c r="N24" s="246">
        <v>0</v>
      </c>
      <c r="O24" s="246"/>
      <c r="P24" s="246">
        <v>0</v>
      </c>
      <c r="Q24" s="246"/>
      <c r="R24" s="246"/>
      <c r="S24" s="246">
        <v>1</v>
      </c>
      <c r="T24" s="246"/>
      <c r="U24" s="246">
        <v>0</v>
      </c>
      <c r="V24" s="246"/>
      <c r="W24" s="6">
        <v>0</v>
      </c>
      <c r="X24" s="6">
        <f>SUM(C24:W24)</f>
        <v>3</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1</v>
      </c>
      <c r="C28" s="10">
        <f t="shared" si="0"/>
        <v>1</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271" t="s">
        <v>1601</v>
      </c>
      <c r="B46" s="272"/>
      <c r="C46" s="272"/>
      <c r="D46" s="272"/>
      <c r="E46" s="272"/>
      <c r="F46" s="272"/>
      <c r="G46" s="272"/>
      <c r="H46" s="272"/>
      <c r="I46" s="272"/>
      <c r="J46" s="272"/>
      <c r="K46" s="272"/>
      <c r="L46" s="272"/>
      <c r="M46" s="272"/>
      <c r="N46" s="272"/>
      <c r="O46" s="272"/>
      <c r="P46" s="272"/>
      <c r="Q46" s="272"/>
      <c r="R46" s="272"/>
      <c r="S46" s="272"/>
      <c r="T46" s="272"/>
      <c r="U46" s="272"/>
      <c r="V46" s="272"/>
      <c r="W46" s="272"/>
      <c r="X46" s="273"/>
      <c r="Y46" s="25"/>
    </row>
    <row r="47" spans="1:25" s="16" customFormat="1" ht="23.25" customHeight="1">
      <c r="A47" s="289"/>
      <c r="B47" s="290"/>
      <c r="C47" s="290"/>
      <c r="D47" s="290"/>
      <c r="E47" s="290"/>
      <c r="F47" s="290"/>
      <c r="G47" s="290"/>
      <c r="H47" s="290"/>
      <c r="I47" s="290"/>
      <c r="J47" s="290"/>
      <c r="K47" s="290"/>
      <c r="L47" s="290"/>
      <c r="M47" s="290"/>
      <c r="N47" s="290"/>
      <c r="O47" s="290"/>
      <c r="P47" s="290"/>
      <c r="Q47" s="290"/>
      <c r="R47" s="290"/>
      <c r="S47" s="290"/>
      <c r="T47" s="290"/>
      <c r="U47" s="290"/>
      <c r="V47" s="290"/>
      <c r="W47" s="290"/>
      <c r="X47" s="291"/>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1602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1603</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1214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1212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C7FC-8E4D-4774-9DB9-A02E03447678}">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1216</v>
      </c>
      <c r="D7" s="118"/>
      <c r="E7" s="118"/>
      <c r="F7" s="118"/>
      <c r="G7" s="118"/>
      <c r="H7" s="118"/>
      <c r="I7" s="118"/>
      <c r="J7" s="118"/>
      <c r="K7" s="118"/>
      <c r="L7" s="118"/>
      <c r="M7" s="118"/>
      <c r="N7" s="118"/>
      <c r="O7" s="118"/>
      <c r="P7" s="118"/>
      <c r="Q7" s="118"/>
      <c r="R7" s="118"/>
      <c r="S7" s="118"/>
      <c r="T7" s="118"/>
      <c r="U7" s="118"/>
      <c r="V7" s="118"/>
      <c r="W7" s="118"/>
      <c r="X7" s="119"/>
      <c r="Y7" s="23"/>
    </row>
    <row r="8" spans="1:25" ht="53.2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acciones con el fin de incrementar el uso de medios electrónicos y el número de notificaciones electrónicas en el trámite de notificación.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1218</v>
      </c>
      <c r="D11" s="121"/>
      <c r="E11" s="168"/>
      <c r="F11" s="169" t="s">
        <v>1219</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1220</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v>1</v>
      </c>
      <c r="E23" s="4"/>
      <c r="F23" s="237"/>
      <c r="G23" s="238"/>
      <c r="H23" s="239"/>
      <c r="I23" s="4"/>
      <c r="J23" s="237">
        <v>1</v>
      </c>
      <c r="K23" s="238"/>
      <c r="L23" s="239"/>
      <c r="M23" s="4"/>
      <c r="N23" s="237"/>
      <c r="O23" s="239"/>
      <c r="P23" s="237">
        <v>2</v>
      </c>
      <c r="Q23" s="238"/>
      <c r="R23" s="239"/>
      <c r="S23" s="237"/>
      <c r="T23" s="239"/>
      <c r="U23" s="237"/>
      <c r="V23" s="239"/>
      <c r="W23" s="5">
        <v>0</v>
      </c>
      <c r="X23" s="5">
        <f>SUM(C23:W23)</f>
        <v>4</v>
      </c>
      <c r="Y23" s="23"/>
    </row>
    <row r="24" spans="1:25" ht="18.95" customHeight="1" thickBot="1">
      <c r="A24" s="260" t="s">
        <v>76</v>
      </c>
      <c r="B24" s="261"/>
      <c r="C24" s="46">
        <v>0</v>
      </c>
      <c r="D24" s="46">
        <v>1</v>
      </c>
      <c r="E24" s="46">
        <v>0</v>
      </c>
      <c r="F24" s="246">
        <v>0</v>
      </c>
      <c r="G24" s="246"/>
      <c r="H24" s="246"/>
      <c r="I24" s="46">
        <v>0</v>
      </c>
      <c r="J24" s="246">
        <v>1</v>
      </c>
      <c r="K24" s="246"/>
      <c r="L24" s="246"/>
      <c r="M24" s="46">
        <v>0</v>
      </c>
      <c r="N24" s="246">
        <v>0</v>
      </c>
      <c r="O24" s="246"/>
      <c r="P24" s="246">
        <v>1</v>
      </c>
      <c r="Q24" s="246"/>
      <c r="R24" s="246"/>
      <c r="S24" s="246">
        <v>0</v>
      </c>
      <c r="T24" s="246"/>
      <c r="U24" s="246">
        <v>0</v>
      </c>
      <c r="V24" s="246"/>
      <c r="W24" s="6">
        <v>1</v>
      </c>
      <c r="X24" s="6">
        <f>SUM(C24:W24)</f>
        <v>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1</v>
      </c>
      <c r="C28" s="10">
        <f t="shared" si="0"/>
        <v>1</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2</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271" t="s">
        <v>1604</v>
      </c>
      <c r="B46" s="272"/>
      <c r="C46" s="272"/>
      <c r="D46" s="272"/>
      <c r="E46" s="272"/>
      <c r="F46" s="272"/>
      <c r="G46" s="272"/>
      <c r="H46" s="272"/>
      <c r="I46" s="272"/>
      <c r="J46" s="272"/>
      <c r="K46" s="272"/>
      <c r="L46" s="272"/>
      <c r="M46" s="272"/>
      <c r="N46" s="272"/>
      <c r="O46" s="272"/>
      <c r="P46" s="272"/>
      <c r="Q46" s="272"/>
      <c r="R46" s="272"/>
      <c r="S46" s="272"/>
      <c r="T46" s="272"/>
      <c r="U46" s="272"/>
      <c r="V46" s="272"/>
      <c r="W46" s="272"/>
      <c r="X46" s="273"/>
      <c r="Y46" s="25"/>
    </row>
    <row r="47" spans="1:25" s="16" customFormat="1" ht="23.25" customHeight="1">
      <c r="A47" s="289"/>
      <c r="B47" s="290"/>
      <c r="C47" s="290"/>
      <c r="D47" s="290"/>
      <c r="E47" s="290"/>
      <c r="F47" s="290"/>
      <c r="G47" s="290"/>
      <c r="H47" s="290"/>
      <c r="I47" s="290"/>
      <c r="J47" s="290"/>
      <c r="K47" s="290"/>
      <c r="L47" s="290"/>
      <c r="M47" s="290"/>
      <c r="N47" s="290"/>
      <c r="O47" s="290"/>
      <c r="P47" s="290"/>
      <c r="Q47" s="290"/>
      <c r="R47" s="290"/>
      <c r="S47" s="290"/>
      <c r="T47" s="290"/>
      <c r="U47" s="290"/>
      <c r="V47" s="290"/>
      <c r="W47" s="290"/>
      <c r="X47" s="291"/>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1605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1606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1607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1217</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B4FE2-8002-48E5-B909-B22E3A5E752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1221</v>
      </c>
      <c r="D7" s="118"/>
      <c r="E7" s="118"/>
      <c r="F7" s="118"/>
      <c r="G7" s="118"/>
      <c r="H7" s="118"/>
      <c r="I7" s="118"/>
      <c r="J7" s="118"/>
      <c r="K7" s="118"/>
      <c r="L7" s="118"/>
      <c r="M7" s="118"/>
      <c r="N7" s="118"/>
      <c r="O7" s="118"/>
      <c r="P7" s="118"/>
      <c r="Q7" s="118"/>
      <c r="R7" s="118"/>
      <c r="S7" s="118"/>
      <c r="T7" s="118"/>
      <c r="U7" s="118"/>
      <c r="V7" s="118"/>
      <c r="W7" s="118"/>
      <c r="X7" s="119"/>
      <c r="Y7" s="23"/>
    </row>
    <row r="8" spans="1:25" ht="48.7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Capacitar a los Gestores  de la Superintendencia sobre el proceso de notificación (Personal - Electrónica), con el fin de que sirvan de multiplicadores de este proceso.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1223</v>
      </c>
      <c r="D11" s="121"/>
      <c r="E11" s="168"/>
      <c r="F11" s="169" t="s">
        <v>1224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1225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v>
      </c>
      <c r="F23" s="237"/>
      <c r="G23" s="238"/>
      <c r="H23" s="239"/>
      <c r="I23" s="4"/>
      <c r="J23" s="237"/>
      <c r="K23" s="238"/>
      <c r="L23" s="239"/>
      <c r="M23" s="4"/>
      <c r="N23" s="237">
        <v>1</v>
      </c>
      <c r="O23" s="239"/>
      <c r="P23" s="237"/>
      <c r="Q23" s="238"/>
      <c r="R23" s="239"/>
      <c r="S23" s="237"/>
      <c r="T23" s="239"/>
      <c r="U23" s="237"/>
      <c r="V23" s="239"/>
      <c r="W23" s="5"/>
      <c r="X23" s="5">
        <f>SUM(C23:W23)</f>
        <v>2</v>
      </c>
      <c r="Y23" s="23"/>
    </row>
    <row r="24" spans="1:25" ht="18.95" customHeight="1" thickBot="1">
      <c r="A24" s="260" t="s">
        <v>76</v>
      </c>
      <c r="B24" s="261"/>
      <c r="C24" s="46">
        <v>0</v>
      </c>
      <c r="D24" s="46">
        <v>0</v>
      </c>
      <c r="E24" s="46">
        <v>1</v>
      </c>
      <c r="F24" s="246">
        <v>0</v>
      </c>
      <c r="G24" s="246"/>
      <c r="H24" s="246"/>
      <c r="I24" s="46">
        <v>0</v>
      </c>
      <c r="J24" s="246">
        <v>0</v>
      </c>
      <c r="K24" s="246"/>
      <c r="L24" s="246"/>
      <c r="M24" s="46">
        <v>0</v>
      </c>
      <c r="N24" s="246">
        <v>1</v>
      </c>
      <c r="O24" s="246"/>
      <c r="P24" s="246">
        <v>0</v>
      </c>
      <c r="Q24" s="246"/>
      <c r="R24" s="246"/>
      <c r="S24" s="246">
        <v>0</v>
      </c>
      <c r="T24" s="246"/>
      <c r="U24" s="246">
        <v>0</v>
      </c>
      <c r="V24" s="246"/>
      <c r="W24" s="6">
        <v>0</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1608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1609</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1222</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64C8E-BB81-428C-9022-C00E645AFE40}">
  <dimension ref="A1:AD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6.125" style="1" customWidth="1"/>
    <col min="24" max="24" width="6" style="1" customWidth="1"/>
    <col min="25" max="25" width="1.625" style="1" customWidth="1"/>
    <col min="26" max="29" width="4.625" style="1" hidden="1" customWidth="1"/>
    <col min="30" max="30" width="7.75" style="1" hidden="1" customWidth="1"/>
    <col min="31"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1233</v>
      </c>
      <c r="D7" s="118"/>
      <c r="E7" s="118"/>
      <c r="F7" s="118"/>
      <c r="G7" s="118"/>
      <c r="H7" s="118"/>
      <c r="I7" s="118"/>
      <c r="J7" s="118"/>
      <c r="K7" s="118"/>
      <c r="L7" s="118"/>
      <c r="M7" s="118"/>
      <c r="N7" s="118"/>
      <c r="O7" s="118"/>
      <c r="P7" s="118"/>
      <c r="Q7" s="118"/>
      <c r="R7" s="118"/>
      <c r="S7" s="118"/>
      <c r="T7" s="118"/>
      <c r="U7" s="118"/>
      <c r="V7" s="118"/>
      <c r="W7" s="118"/>
      <c r="X7" s="119"/>
      <c r="Y7" s="23"/>
    </row>
    <row r="8" spans="1:25" ht="57"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Tablero Estratégico PEIDA: Profundizar esfuerzos para aumentar el número de vigilados que son notificados electrónicamente</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1234</v>
      </c>
      <c r="D11" s="121"/>
      <c r="E11" s="168"/>
      <c r="F11" s="169" t="s">
        <v>1235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1236</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11790</v>
      </c>
      <c r="F23" s="237"/>
      <c r="G23" s="238"/>
      <c r="H23" s="239"/>
      <c r="I23" s="4"/>
      <c r="J23" s="237">
        <v>390</v>
      </c>
      <c r="K23" s="238"/>
      <c r="L23" s="239"/>
      <c r="M23" s="4"/>
      <c r="N23" s="237"/>
      <c r="O23" s="239"/>
      <c r="P23" s="237">
        <v>12253</v>
      </c>
      <c r="Q23" s="238"/>
      <c r="R23" s="239"/>
      <c r="S23" s="237"/>
      <c r="T23" s="239"/>
      <c r="U23" s="237"/>
      <c r="V23" s="239"/>
      <c r="W23" s="5">
        <v>12305</v>
      </c>
      <c r="X23" s="5">
        <f>SUM(C23:W23)</f>
        <v>36738</v>
      </c>
      <c r="Y23" s="23"/>
    </row>
    <row r="24" spans="1:25" ht="18.95" customHeight="1" thickBot="1">
      <c r="A24" s="260" t="s">
        <v>76</v>
      </c>
      <c r="B24" s="261"/>
      <c r="C24" s="46">
        <v>0</v>
      </c>
      <c r="D24" s="46">
        <v>0</v>
      </c>
      <c r="E24" s="46">
        <v>11100</v>
      </c>
      <c r="F24" s="246">
        <v>0</v>
      </c>
      <c r="G24" s="246"/>
      <c r="H24" s="246"/>
      <c r="I24" s="46">
        <v>0</v>
      </c>
      <c r="J24" s="246">
        <v>11100</v>
      </c>
      <c r="K24" s="246"/>
      <c r="L24" s="246"/>
      <c r="M24" s="46">
        <v>0</v>
      </c>
      <c r="N24" s="246">
        <v>0</v>
      </c>
      <c r="O24" s="246"/>
      <c r="P24" s="246">
        <v>11130</v>
      </c>
      <c r="Q24" s="246"/>
      <c r="R24" s="246"/>
      <c r="S24" s="246">
        <v>0</v>
      </c>
      <c r="T24" s="246"/>
      <c r="U24" s="246">
        <v>0</v>
      </c>
      <c r="V24" s="246"/>
      <c r="W24" s="6">
        <v>11150</v>
      </c>
      <c r="X24" s="6">
        <f>SUM(C24:W24)</f>
        <v>44480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1.0621621621621622</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3.5135135135135137E-2</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1.1008984725965858</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1.1035874439461884</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0.82594424460431659</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1610</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1611</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1612</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1613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1228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8576-BB08-4134-80A6-DEEF05A70E5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1162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1194</v>
      </c>
      <c r="D7" s="118"/>
      <c r="E7" s="118"/>
      <c r="F7" s="118"/>
      <c r="G7" s="118"/>
      <c r="H7" s="118"/>
      <c r="I7" s="118"/>
      <c r="J7" s="118"/>
      <c r="K7" s="118"/>
      <c r="L7" s="118"/>
      <c r="M7" s="118"/>
      <c r="N7" s="118"/>
      <c r="O7" s="118"/>
      <c r="P7" s="118"/>
      <c r="Q7" s="118"/>
      <c r="R7" s="118"/>
      <c r="S7" s="118"/>
      <c r="T7" s="118"/>
      <c r="U7" s="118"/>
      <c r="V7" s="118"/>
      <c r="W7" s="118"/>
      <c r="X7" s="119"/>
      <c r="Y7" s="23"/>
    </row>
    <row r="8" spans="1:25" ht="55.5" customHeight="1">
      <c r="A8" s="115" t="s">
        <v>10</v>
      </c>
      <c r="B8" s="116"/>
      <c r="C8" s="120" t="str">
        <f>B94&amp;B95&amp;B96</f>
        <v>Administrar la documentación recibida y producida por la Entidad mediante el uso de los estándares del tratamiento de documentos (físicos o electrónicos), de la normatividad vigente, notificación de los actos administrativos y demás documentos con elfin de facilitar el trámite, utilización, consulta de las partes interesadas y la conservación de la memoria institucional de la Superintendencia Nacional de Salud.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Establecer mesas de trabajo con el operador de mensajería expresa para verificar la oportunidad en la entrega de las comunicaciones y así establecer lineamientos de mejora</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1196</v>
      </c>
      <c r="D11" s="121"/>
      <c r="E11" s="168"/>
      <c r="F11" s="169" t="s">
        <v>1197</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1198</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246</v>
      </c>
      <c r="G16" s="206"/>
      <c r="H16" s="206"/>
      <c r="I16" s="206"/>
      <c r="J16" s="214" t="s">
        <v>37</v>
      </c>
      <c r="K16" s="214"/>
      <c r="L16" s="214"/>
      <c r="M16" s="214"/>
      <c r="N16" s="215" t="s">
        <v>136</v>
      </c>
      <c r="O16" s="216"/>
      <c r="P16" s="216"/>
      <c r="Q16" s="216"/>
      <c r="R16" s="217"/>
      <c r="S16" s="205" t="s">
        <v>1171</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3</v>
      </c>
      <c r="K23" s="238"/>
      <c r="L23" s="239"/>
      <c r="M23" s="4"/>
      <c r="N23" s="237"/>
      <c r="O23" s="239"/>
      <c r="P23" s="237">
        <v>3</v>
      </c>
      <c r="Q23" s="238"/>
      <c r="R23" s="239"/>
      <c r="S23" s="237"/>
      <c r="T23" s="239"/>
      <c r="U23" s="237"/>
      <c r="V23" s="239"/>
      <c r="W23" s="5">
        <v>2</v>
      </c>
      <c r="X23" s="5">
        <f>SUM(C23:W23)</f>
        <v>10</v>
      </c>
      <c r="Y23" s="23"/>
    </row>
    <row r="24" spans="1:25" ht="18.95" customHeight="1" thickBot="1">
      <c r="A24" s="260" t="s">
        <v>76</v>
      </c>
      <c r="B24" s="261"/>
      <c r="C24" s="46">
        <v>0</v>
      </c>
      <c r="D24" s="46">
        <v>0</v>
      </c>
      <c r="E24" s="46">
        <v>2</v>
      </c>
      <c r="F24" s="246">
        <v>0</v>
      </c>
      <c r="G24" s="246"/>
      <c r="H24" s="246"/>
      <c r="I24" s="46">
        <v>0</v>
      </c>
      <c r="J24" s="246">
        <v>3</v>
      </c>
      <c r="K24" s="246"/>
      <c r="L24" s="246"/>
      <c r="M24" s="46">
        <v>0</v>
      </c>
      <c r="N24" s="246">
        <v>0</v>
      </c>
      <c r="O24" s="246"/>
      <c r="P24" s="246">
        <v>3</v>
      </c>
      <c r="Q24" s="246"/>
      <c r="R24" s="246"/>
      <c r="S24" s="246">
        <v>0</v>
      </c>
      <c r="T24" s="246"/>
      <c r="U24" s="246">
        <v>0</v>
      </c>
      <c r="V24" s="246"/>
      <c r="W24" s="6">
        <v>2</v>
      </c>
      <c r="X24" s="6">
        <f>SUM(C24:W24)</f>
        <v>10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1614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1615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1616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1617</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1164</v>
      </c>
    </row>
    <row r="95" spans="1:25" ht="21" hidden="1" customHeight="1">
      <c r="B95" s="36" t="s">
        <v>1165</v>
      </c>
    </row>
    <row r="96" spans="1:25" ht="21" hidden="1" customHeight="1">
      <c r="B96" s="36"/>
    </row>
    <row r="97" spans="2:2" ht="21" hidden="1" customHeight="1">
      <c r="B97" s="36"/>
    </row>
    <row r="98" spans="2:2" ht="21" hidden="1" customHeight="1">
      <c r="B98" s="36" t="s">
        <v>1195</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767BD-3F63-4FBC-B5C2-D8F85BCF8193}">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1030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1031</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Proveer servicios tecnológicos mediante la atención y solución de incidentes, problemas, requerimientos y gestión de cambios  para garantizar  el desarrollo y cumplimiento de las labores de los usuarios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Plan Estrategico de Tecnologías de la Información y las Comunicaciones PETI para los procesos de transformación digital de la Entidad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1034</v>
      </c>
      <c r="D11" s="121"/>
      <c r="E11" s="168"/>
      <c r="F11" s="169" t="s">
        <v>1036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1035</v>
      </c>
      <c r="D13" s="195"/>
      <c r="E13" s="195"/>
      <c r="F13" s="175"/>
      <c r="G13" s="176"/>
      <c r="H13" s="176"/>
      <c r="I13" s="176"/>
      <c r="J13" s="176"/>
      <c r="K13" s="176"/>
      <c r="L13" s="176"/>
      <c r="M13" s="177"/>
      <c r="N13" s="196" t="s">
        <v>132</v>
      </c>
      <c r="O13" s="197"/>
      <c r="P13" s="197"/>
      <c r="Q13" s="198"/>
      <c r="R13" s="199" t="s">
        <v>1037</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8</v>
      </c>
      <c r="F23" s="237"/>
      <c r="G23" s="238"/>
      <c r="H23" s="239"/>
      <c r="I23" s="4"/>
      <c r="J23" s="237">
        <v>11</v>
      </c>
      <c r="K23" s="238"/>
      <c r="L23" s="239"/>
      <c r="M23" s="4"/>
      <c r="N23" s="237"/>
      <c r="O23" s="239"/>
      <c r="P23" s="237">
        <v>6</v>
      </c>
      <c r="Q23" s="238"/>
      <c r="R23" s="239"/>
      <c r="S23" s="237"/>
      <c r="T23" s="239"/>
      <c r="U23" s="237"/>
      <c r="V23" s="239"/>
      <c r="W23" s="5">
        <v>17</v>
      </c>
      <c r="X23" s="5">
        <f>SUM(C23:W23)</f>
        <v>42</v>
      </c>
      <c r="Y23" s="23"/>
    </row>
    <row r="24" spans="1:25" ht="18.95" customHeight="1" thickBot="1">
      <c r="A24" s="260" t="s">
        <v>76</v>
      </c>
      <c r="B24" s="261"/>
      <c r="C24" s="46"/>
      <c r="D24" s="46"/>
      <c r="E24" s="46">
        <v>10</v>
      </c>
      <c r="F24" s="246"/>
      <c r="G24" s="246"/>
      <c r="H24" s="246"/>
      <c r="I24" s="46"/>
      <c r="J24" s="246">
        <v>9</v>
      </c>
      <c r="K24" s="246"/>
      <c r="L24" s="246"/>
      <c r="M24" s="46"/>
      <c r="N24" s="246"/>
      <c r="O24" s="246"/>
      <c r="P24" s="246">
        <v>6</v>
      </c>
      <c r="Q24" s="246"/>
      <c r="R24" s="246"/>
      <c r="S24" s="246"/>
      <c r="T24" s="246"/>
      <c r="U24" s="246"/>
      <c r="V24" s="246"/>
      <c r="W24" s="6">
        <v>17</v>
      </c>
      <c r="X24" s="6">
        <f>SUM(C24:W24)</f>
        <v>42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0.8</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1.2222222222222223</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1618</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1619</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1620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1621</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1032</v>
      </c>
    </row>
    <row r="95" spans="1:25" ht="21" hidden="1" customHeight="1">
      <c r="B95" s="36"/>
    </row>
    <row r="96" spans="1:25" ht="21" hidden="1" customHeight="1">
      <c r="B96" s="36"/>
    </row>
    <row r="97" spans="2:2" ht="21" hidden="1" customHeight="1">
      <c r="B97" s="36"/>
    </row>
    <row r="98" spans="2:2" ht="21" hidden="1" customHeight="1">
      <c r="B98" s="36" t="s">
        <v>1033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D093E-24CE-445C-A2CE-0234F4E9ECA0}">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1022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1023</v>
      </c>
      <c r="D7" s="118"/>
      <c r="E7" s="118"/>
      <c r="F7" s="118"/>
      <c r="G7" s="118"/>
      <c r="H7" s="118"/>
      <c r="I7" s="118"/>
      <c r="J7" s="118"/>
      <c r="K7" s="118"/>
      <c r="L7" s="118"/>
      <c r="M7" s="118"/>
      <c r="N7" s="118"/>
      <c r="O7" s="118"/>
      <c r="P7" s="118"/>
      <c r="Q7" s="118"/>
      <c r="R7" s="118"/>
      <c r="S7" s="118"/>
      <c r="T7" s="118"/>
      <c r="U7" s="118"/>
      <c r="V7" s="118"/>
      <c r="W7" s="118"/>
      <c r="X7" s="119"/>
      <c r="Y7" s="23"/>
    </row>
    <row r="8" spans="1:25" ht="57" customHeight="1">
      <c r="A8" s="115" t="s">
        <v>10</v>
      </c>
      <c r="B8" s="116"/>
      <c r="C8" s="120"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actividades que aporten al desarrollo del Gobierno y la Gestión de los Datos y la Información de la Superintendencia Nacional de Salud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1027</v>
      </c>
      <c r="D11" s="121"/>
      <c r="E11" s="168"/>
      <c r="F11" s="169" t="s">
        <v>1028</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132</v>
      </c>
      <c r="O13" s="197"/>
      <c r="P13" s="197"/>
      <c r="Q13" s="198"/>
      <c r="R13" s="199" t="s">
        <v>1029</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201</v>
      </c>
      <c r="B16" s="228">
        <v>1</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7</v>
      </c>
      <c r="F23" s="237"/>
      <c r="G23" s="238"/>
      <c r="H23" s="239"/>
      <c r="I23" s="4"/>
      <c r="J23" s="237">
        <v>6</v>
      </c>
      <c r="K23" s="238"/>
      <c r="L23" s="239"/>
      <c r="M23" s="4"/>
      <c r="N23" s="237"/>
      <c r="O23" s="239"/>
      <c r="P23" s="237">
        <v>7</v>
      </c>
      <c r="Q23" s="238"/>
      <c r="R23" s="239"/>
      <c r="S23" s="237"/>
      <c r="T23" s="239"/>
      <c r="U23" s="237"/>
      <c r="V23" s="239"/>
      <c r="W23" s="5">
        <v>1</v>
      </c>
      <c r="X23" s="5">
        <f>SUM(C23:W23)</f>
        <v>21</v>
      </c>
      <c r="Y23" s="23"/>
    </row>
    <row r="24" spans="1:25" ht="18.95" customHeight="1" thickBot="1">
      <c r="A24" s="260" t="s">
        <v>76</v>
      </c>
      <c r="B24" s="261"/>
      <c r="C24" s="46"/>
      <c r="D24" s="46"/>
      <c r="E24" s="46">
        <v>7</v>
      </c>
      <c r="F24" s="246"/>
      <c r="G24" s="246"/>
      <c r="H24" s="246"/>
      <c r="I24" s="46"/>
      <c r="J24" s="246">
        <v>6</v>
      </c>
      <c r="K24" s="246"/>
      <c r="L24" s="246"/>
      <c r="M24" s="46"/>
      <c r="N24" s="246"/>
      <c r="O24" s="246"/>
      <c r="P24" s="246">
        <v>7</v>
      </c>
      <c r="Q24" s="246"/>
      <c r="R24" s="246"/>
      <c r="S24" s="246"/>
      <c r="T24" s="246"/>
      <c r="U24" s="246"/>
      <c r="V24" s="246"/>
      <c r="W24" s="6">
        <v>1</v>
      </c>
      <c r="X24" s="6">
        <f>SUM(C24:W24)</f>
        <v>21</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1622</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1623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1624</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1625</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1024</v>
      </c>
    </row>
    <row r="95" spans="1:25" ht="21" hidden="1" customHeight="1">
      <c r="B95" s="36" t="s">
        <v>1025</v>
      </c>
    </row>
    <row r="96" spans="1:25" ht="21" hidden="1" customHeight="1">
      <c r="B96" s="36"/>
    </row>
    <row r="97" spans="2:2" ht="21" hidden="1" customHeight="1">
      <c r="B97" s="36"/>
    </row>
    <row r="98" spans="2:2" ht="21" hidden="1" customHeight="1">
      <c r="B98" s="36" t="s">
        <v>1026</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D14F-373F-4F06-A13A-548AD4D22840}">
  <dimension ref="A1:I37"/>
  <sheetViews>
    <sheetView workbookViewId="0">
      <pane ySplit="9" topLeftCell="A10" activePane="bottomLeft" state="frozen"/>
      <selection pane="bottomLeft"/>
    </sheetView>
  </sheetViews>
  <sheetFormatPr baseColWidth="10" defaultColWidth="0" defaultRowHeight="14.25" customHeight="1" zeroHeight="1"/>
  <cols>
    <col min="1" max="2" width="11" style="101" customWidth="1"/>
    <col min="3" max="3" width="11" style="102" customWidth="1"/>
    <col min="4" max="4" width="50.25" style="101" customWidth="1"/>
    <col min="5" max="6" width="11" style="101" customWidth="1"/>
    <col min="7" max="9" width="0" style="101" hidden="1" customWidth="1"/>
    <col min="10" max="16384" width="11" style="101" hidden="1"/>
  </cols>
  <sheetData>
    <row r="1" spans="1:7" customFormat="1">
      <c r="A1" s="65"/>
      <c r="B1" s="65"/>
      <c r="C1" s="86"/>
      <c r="D1" s="65"/>
      <c r="E1" s="65"/>
      <c r="F1" s="65"/>
      <c r="G1" s="65"/>
    </row>
    <row r="2" spans="1:7" customFormat="1">
      <c r="A2" s="65"/>
      <c r="B2" s="65"/>
      <c r="C2" s="86"/>
      <c r="D2" s="65"/>
      <c r="E2" s="65"/>
      <c r="F2" s="65"/>
      <c r="G2" s="65"/>
    </row>
    <row r="3" spans="1:7" customFormat="1">
      <c r="A3" s="65"/>
      <c r="B3" s="65"/>
      <c r="C3" s="86"/>
      <c r="D3" s="65"/>
      <c r="E3" s="65"/>
      <c r="F3" s="65"/>
      <c r="G3" s="65"/>
    </row>
    <row r="4" spans="1:7" customFormat="1">
      <c r="A4" s="65"/>
      <c r="B4" s="65"/>
      <c r="C4" s="86"/>
      <c r="D4" s="65"/>
      <c r="E4" s="65"/>
      <c r="F4" s="65"/>
      <c r="G4" s="65"/>
    </row>
    <row r="5" spans="1:7" customFormat="1" ht="15" thickBot="1">
      <c r="A5" s="65"/>
      <c r="B5" s="65"/>
      <c r="C5" s="86"/>
      <c r="D5" s="65"/>
      <c r="E5" s="65"/>
      <c r="F5" s="65"/>
      <c r="G5" s="65"/>
    </row>
    <row r="6" spans="1:7" customFormat="1">
      <c r="A6" s="65"/>
      <c r="B6" s="67"/>
      <c r="C6" s="87"/>
      <c r="D6" s="68"/>
      <c r="E6" s="69"/>
      <c r="F6" s="65"/>
      <c r="G6" s="65"/>
    </row>
    <row r="7" spans="1:7" customFormat="1">
      <c r="A7" s="65"/>
      <c r="B7" s="70"/>
      <c r="C7" s="288" t="s">
        <v>203</v>
      </c>
      <c r="D7" s="288"/>
      <c r="E7" s="72"/>
      <c r="F7" s="65"/>
      <c r="G7" s="65"/>
    </row>
    <row r="8" spans="1:7" customFormat="1" ht="20.25" customHeight="1">
      <c r="A8" s="65"/>
      <c r="B8" s="70"/>
      <c r="C8" s="288"/>
      <c r="D8" s="288"/>
      <c r="E8" s="72"/>
      <c r="F8" s="65"/>
      <c r="G8" s="65"/>
    </row>
    <row r="9" spans="1:7" customFormat="1">
      <c r="A9" s="65"/>
      <c r="B9" s="70"/>
      <c r="C9" s="88"/>
      <c r="D9" s="71"/>
      <c r="E9" s="72"/>
      <c r="F9" s="65"/>
      <c r="G9" s="65"/>
    </row>
    <row r="10" spans="1:7" customFormat="1" ht="42.75">
      <c r="A10" s="65"/>
      <c r="B10" s="70"/>
      <c r="C10" s="92" t="s">
        <v>200</v>
      </c>
      <c r="D10" s="93" t="s">
        <v>193</v>
      </c>
      <c r="E10" s="72"/>
      <c r="F10" s="65"/>
      <c r="G10" s="65"/>
    </row>
    <row r="11" spans="1:7" customFormat="1" ht="28.5">
      <c r="A11" s="65"/>
      <c r="B11" s="70"/>
      <c r="C11" s="92" t="s">
        <v>209</v>
      </c>
      <c r="D11" s="93" t="s">
        <v>204</v>
      </c>
      <c r="E11" s="72"/>
      <c r="F11" s="65"/>
      <c r="G11" s="65"/>
    </row>
    <row r="12" spans="1:7" customFormat="1">
      <c r="A12" s="65"/>
      <c r="B12" s="70"/>
      <c r="C12" s="92" t="s">
        <v>214</v>
      </c>
      <c r="D12" s="93" t="s">
        <v>210</v>
      </c>
      <c r="E12" s="72"/>
      <c r="F12" s="71"/>
      <c r="G12" s="65"/>
    </row>
    <row r="13" spans="1:7" customFormat="1" ht="28.5">
      <c r="A13" s="65"/>
      <c r="B13" s="70"/>
      <c r="C13" s="92" t="s">
        <v>219</v>
      </c>
      <c r="D13" s="93" t="s">
        <v>215</v>
      </c>
      <c r="E13" s="72"/>
      <c r="F13" s="71"/>
      <c r="G13" s="65"/>
    </row>
    <row r="14" spans="1:7" customFormat="1" ht="28.5">
      <c r="A14" s="65"/>
      <c r="B14" s="70"/>
      <c r="C14" s="92" t="s">
        <v>229</v>
      </c>
      <c r="D14" s="93" t="s">
        <v>221</v>
      </c>
      <c r="E14" s="72"/>
      <c r="F14" s="71"/>
      <c r="G14" s="65"/>
    </row>
    <row r="15" spans="1:7" customFormat="1" ht="42.75">
      <c r="A15" s="65"/>
      <c r="B15" s="70"/>
      <c r="C15" s="92" t="s">
        <v>235</v>
      </c>
      <c r="D15" s="93" t="s">
        <v>230</v>
      </c>
      <c r="E15" s="72"/>
      <c r="F15" s="71"/>
      <c r="G15" s="65"/>
    </row>
    <row r="16" spans="1:7" customFormat="1" ht="28.5">
      <c r="A16" s="65"/>
      <c r="B16" s="70"/>
      <c r="C16" s="92" t="s">
        <v>240</v>
      </c>
      <c r="D16" s="93" t="s">
        <v>236</v>
      </c>
      <c r="E16" s="72"/>
      <c r="F16" s="71"/>
      <c r="G16" s="65"/>
    </row>
    <row r="17" spans="1:7" customFormat="1" ht="28.5">
      <c r="A17" s="65"/>
      <c r="B17" s="70"/>
      <c r="C17" s="92" t="s">
        <v>245</v>
      </c>
      <c r="D17" s="93" t="s">
        <v>241</v>
      </c>
      <c r="E17" s="72"/>
      <c r="F17" s="71"/>
      <c r="G17" s="65"/>
    </row>
    <row r="18" spans="1:7" s="65" customFormat="1" ht="28.5">
      <c r="B18" s="70"/>
      <c r="C18" s="92" t="s">
        <v>251</v>
      </c>
      <c r="D18" s="93" t="s">
        <v>247</v>
      </c>
      <c r="E18" s="72"/>
    </row>
    <row r="19" spans="1:7" customFormat="1" ht="28.5">
      <c r="A19" s="65"/>
      <c r="B19" s="70"/>
      <c r="C19" s="92" t="s">
        <v>281</v>
      </c>
      <c r="D19" s="93" t="s">
        <v>277</v>
      </c>
      <c r="E19" s="72"/>
      <c r="F19" s="65"/>
    </row>
    <row r="20" spans="1:7" customFormat="1" ht="28.5">
      <c r="A20" s="65"/>
      <c r="B20" s="70"/>
      <c r="C20" s="92" t="s">
        <v>287</v>
      </c>
      <c r="D20" s="93" t="s">
        <v>282</v>
      </c>
      <c r="E20" s="72"/>
      <c r="F20" s="65"/>
    </row>
    <row r="21" spans="1:7" customFormat="1" ht="28.5">
      <c r="A21" s="65"/>
      <c r="B21" s="70"/>
      <c r="C21" s="92" t="s">
        <v>294</v>
      </c>
      <c r="D21" s="93" t="s">
        <v>290</v>
      </c>
      <c r="E21" s="72"/>
      <c r="F21" s="65"/>
    </row>
    <row r="22" spans="1:7" customFormat="1" ht="28.5">
      <c r="A22" s="65"/>
      <c r="B22" s="70"/>
      <c r="C22" s="92" t="s">
        <v>322</v>
      </c>
      <c r="D22" s="93" t="s">
        <v>318</v>
      </c>
      <c r="E22" s="72"/>
      <c r="F22" s="65"/>
    </row>
    <row r="23" spans="1:7" customFormat="1" ht="42.75">
      <c r="A23" s="65"/>
      <c r="B23" s="70"/>
      <c r="C23" s="92" t="s">
        <v>342</v>
      </c>
      <c r="D23" s="93" t="s">
        <v>337</v>
      </c>
      <c r="E23" s="72"/>
      <c r="F23" s="65"/>
    </row>
    <row r="24" spans="1:7" customFormat="1" ht="28.5">
      <c r="A24" s="65"/>
      <c r="B24" s="70"/>
      <c r="C24" s="92" t="s">
        <v>348</v>
      </c>
      <c r="D24" s="93" t="s">
        <v>343</v>
      </c>
      <c r="E24" s="72"/>
      <c r="F24" s="65"/>
    </row>
    <row r="25" spans="1:7" customFormat="1" ht="28.5">
      <c r="A25" s="65"/>
      <c r="B25" s="70"/>
      <c r="C25" s="92" t="s">
        <v>399</v>
      </c>
      <c r="D25" s="93" t="s">
        <v>395</v>
      </c>
      <c r="E25" s="72"/>
      <c r="F25" s="65"/>
    </row>
    <row r="26" spans="1:7" customFormat="1" ht="57">
      <c r="A26" s="65"/>
      <c r="B26" s="70"/>
      <c r="C26" s="92" t="s">
        <v>404</v>
      </c>
      <c r="D26" s="93" t="s">
        <v>400</v>
      </c>
      <c r="E26" s="72"/>
      <c r="F26" s="65"/>
    </row>
    <row r="27" spans="1:7" customFormat="1" ht="28.5">
      <c r="A27" s="65"/>
      <c r="B27" s="70"/>
      <c r="C27" s="92" t="s">
        <v>423</v>
      </c>
      <c r="D27" s="93" t="s">
        <v>418</v>
      </c>
      <c r="E27" s="72"/>
      <c r="F27" s="65"/>
    </row>
    <row r="28" spans="1:7" customFormat="1" ht="28.5">
      <c r="A28" s="65"/>
      <c r="B28" s="70"/>
      <c r="C28" s="92" t="s">
        <v>746</v>
      </c>
      <c r="D28" s="93" t="s">
        <v>742</v>
      </c>
      <c r="E28" s="72"/>
      <c r="F28" s="65"/>
    </row>
    <row r="29" spans="1:7" customFormat="1" ht="42.75">
      <c r="A29" s="65"/>
      <c r="B29" s="70"/>
      <c r="C29" s="92" t="s">
        <v>752</v>
      </c>
      <c r="D29" s="93" t="s">
        <v>747</v>
      </c>
      <c r="E29" s="72"/>
      <c r="F29" s="65"/>
    </row>
    <row r="30" spans="1:7" customFormat="1" ht="42.75">
      <c r="A30" s="65"/>
      <c r="B30" s="70"/>
      <c r="C30" s="92" t="s">
        <v>758</v>
      </c>
      <c r="D30" s="93" t="s">
        <v>753</v>
      </c>
      <c r="E30" s="72"/>
      <c r="F30" s="65"/>
    </row>
    <row r="31" spans="1:7" customFormat="1" ht="42.75">
      <c r="A31" s="65"/>
      <c r="B31" s="70"/>
      <c r="C31" s="92" t="s">
        <v>764</v>
      </c>
      <c r="D31" s="93" t="s">
        <v>759</v>
      </c>
      <c r="E31" s="72"/>
      <c r="F31" s="65"/>
    </row>
    <row r="32" spans="1:7" ht="15" thickBot="1">
      <c r="A32" s="71"/>
      <c r="B32" s="73"/>
      <c r="C32" s="90"/>
      <c r="D32" s="74"/>
      <c r="E32" s="75"/>
      <c r="F32" s="71"/>
    </row>
    <row r="33" spans="1:6" ht="14.25" customHeight="1">
      <c r="A33" s="71"/>
      <c r="B33" s="71"/>
      <c r="C33" s="88"/>
      <c r="D33" s="71"/>
      <c r="E33" s="71"/>
      <c r="F33" s="71"/>
    </row>
    <row r="34" spans="1:6" ht="14.25" customHeight="1"/>
    <row r="35" spans="1:6" ht="14.25" customHeight="1"/>
    <row r="36" spans="1:6" ht="14.25" customHeight="1"/>
    <row r="37" spans="1:6" ht="14.25" customHeight="1"/>
  </sheetData>
  <mergeCells count="1">
    <mergeCell ref="C7:D8"/>
  </mergeCells>
  <hyperlinks>
    <hyperlink ref="C10" location="'AI01'!A1" display="AI01" xr:uid="{F4EE31B9-6566-4C99-A739-88BA6BF23FFB}"/>
    <hyperlink ref="C11" location="'AI02'!A1" display="AI02" xr:uid="{624AF7DF-E565-4B7D-81A9-1901D88F906C}"/>
    <hyperlink ref="C12" location="'AI03'!A1" display="AI03" xr:uid="{94E7EA1E-4EC4-4BD2-A12B-47BB3270B27F}"/>
    <hyperlink ref="C13" location="'AI04'!A1" display="AI04" xr:uid="{2517104B-DEC6-436A-A9AC-49C30B15918D}"/>
    <hyperlink ref="C14" location="'SU05'!A1" display="SU05" xr:uid="{E8591F81-5C78-4485-852A-7CF362843709}"/>
    <hyperlink ref="C15" location="'SU04'!A1" display="SU04" xr:uid="{37150323-B2D9-438A-A777-B1DBBC0FD4D1}"/>
    <hyperlink ref="C16" location="'SU03'!A1" display="SU03" xr:uid="{134F131A-1911-40D2-9F33-034F64A773C5}"/>
    <hyperlink ref="C17" location="'SU06'!A1" display="SU06" xr:uid="{418F5300-6A29-4FBD-9187-AF7D81FA6D39}"/>
    <hyperlink ref="C18" location="'SU15'!A1" display="SU15" xr:uid="{CC4644D7-49E7-448E-B18C-EEEBCB9DA3E7}"/>
    <hyperlink ref="C19" location="'SU09'!A1" display="SU09" xr:uid="{641F0A5B-EB12-4223-9025-AC31D91F8E2D}"/>
    <hyperlink ref="C20" location="'SU11'!A1" display="SU11" xr:uid="{F606FA69-9CC5-4350-AC84-C09CEE1EB787}"/>
    <hyperlink ref="C23" location="RI25_C!A1" display="RI25_C" xr:uid="{1210C1AA-2745-4AB6-B777-B6A773E5AB69}"/>
    <hyperlink ref="C24" location="'RI23'!A1" display="RI23" xr:uid="{6365098A-FFC9-42E5-9E07-2D017FE9CD7F}"/>
    <hyperlink ref="C25" location="'RI04'!A1" display="RI04" xr:uid="{F6D35BCF-2D3D-4D8F-859C-189636AEC3A2}"/>
    <hyperlink ref="C26" location="'RI05'!A1" display="RI05" xr:uid="{99D9B671-E269-4238-BA0B-DAA44D324C3C}"/>
    <hyperlink ref="C27" location="'RI14'!A1" display="RI14" xr:uid="{656B136A-565B-4EBD-A857-C328248AE2C4}"/>
    <hyperlink ref="C28" location="'AI08'!A1" display="AI08" xr:uid="{C2CC3F19-D222-4E44-B315-1A9C06A85FA9}"/>
    <hyperlink ref="C29" location="'AI09'!A1" display="AI09" xr:uid="{11CDF588-198E-46E4-A981-FB7C295BEC24}"/>
    <hyperlink ref="C30" location="'AI10'!A1" display="AI10" xr:uid="{35EA43AA-07B5-4C4D-BD70-1D02C79FE6A6}"/>
    <hyperlink ref="C31" location="'SU14'!A1" display="SU14" xr:uid="{5EBD9A05-E590-4EC4-A6AD-C6B2BE2F11A1}"/>
  </hyperlink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8C0E0-C5B1-4AA3-8A07-EBCB0542EA9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1022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1043</v>
      </c>
      <c r="D7" s="118"/>
      <c r="E7" s="118"/>
      <c r="F7" s="118"/>
      <c r="G7" s="118"/>
      <c r="H7" s="118"/>
      <c r="I7" s="118"/>
      <c r="J7" s="118"/>
      <c r="K7" s="118"/>
      <c r="L7" s="118"/>
      <c r="M7" s="118"/>
      <c r="N7" s="118"/>
      <c r="O7" s="118"/>
      <c r="P7" s="118"/>
      <c r="Q7" s="118"/>
      <c r="R7" s="118"/>
      <c r="S7" s="118"/>
      <c r="T7" s="118"/>
      <c r="U7" s="118"/>
      <c r="V7" s="118"/>
      <c r="W7" s="118"/>
      <c r="X7" s="119"/>
      <c r="Y7" s="23"/>
    </row>
    <row r="8" spans="1:25" ht="54" customHeight="1">
      <c r="A8" s="115" t="s">
        <v>10</v>
      </c>
      <c r="B8" s="116"/>
      <c r="C8" s="120"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Implementar el Plan de Seguridad y Privacidad de la Información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1045</v>
      </c>
      <c r="D11" s="121"/>
      <c r="E11" s="168"/>
      <c r="F11" s="169" t="s">
        <v>1046</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1035</v>
      </c>
      <c r="D13" s="195"/>
      <c r="E13" s="195"/>
      <c r="F13" s="175"/>
      <c r="G13" s="176"/>
      <c r="H13" s="176"/>
      <c r="I13" s="176"/>
      <c r="J13" s="176"/>
      <c r="K13" s="176"/>
      <c r="L13" s="176"/>
      <c r="M13" s="177"/>
      <c r="N13" s="196" t="s">
        <v>132</v>
      </c>
      <c r="O13" s="197"/>
      <c r="P13" s="197"/>
      <c r="Q13" s="198"/>
      <c r="R13" s="199" t="s">
        <v>1047</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v>
      </c>
      <c r="F23" s="237"/>
      <c r="G23" s="238"/>
      <c r="H23" s="239"/>
      <c r="I23" s="4"/>
      <c r="J23" s="237">
        <v>11</v>
      </c>
      <c r="K23" s="238"/>
      <c r="L23" s="239"/>
      <c r="M23" s="4"/>
      <c r="N23" s="237"/>
      <c r="O23" s="239"/>
      <c r="P23" s="237">
        <v>5</v>
      </c>
      <c r="Q23" s="238"/>
      <c r="R23" s="239"/>
      <c r="S23" s="237"/>
      <c r="T23" s="239"/>
      <c r="U23" s="237"/>
      <c r="V23" s="239"/>
      <c r="W23" s="5">
        <v>26</v>
      </c>
      <c r="X23" s="5">
        <f>SUM(C23:W23)</f>
        <v>45</v>
      </c>
      <c r="Y23" s="23"/>
    </row>
    <row r="24" spans="1:25" ht="18.95" customHeight="1" thickBot="1">
      <c r="A24" s="260" t="s">
        <v>76</v>
      </c>
      <c r="B24" s="261"/>
      <c r="C24" s="46"/>
      <c r="D24" s="46"/>
      <c r="E24" s="46">
        <v>3</v>
      </c>
      <c r="F24" s="246"/>
      <c r="G24" s="246"/>
      <c r="H24" s="246"/>
      <c r="I24" s="46"/>
      <c r="J24" s="246">
        <v>11</v>
      </c>
      <c r="K24" s="246"/>
      <c r="L24" s="246"/>
      <c r="M24" s="46"/>
      <c r="N24" s="246"/>
      <c r="O24" s="246"/>
      <c r="P24" s="246">
        <v>5</v>
      </c>
      <c r="Q24" s="246"/>
      <c r="R24" s="246"/>
      <c r="S24" s="246"/>
      <c r="T24" s="246"/>
      <c r="U24" s="246"/>
      <c r="V24" s="246"/>
      <c r="W24" s="6">
        <v>26</v>
      </c>
      <c r="X24" s="6">
        <f>SUM(C24:W24)</f>
        <v>45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1626</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1627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1626</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1628</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1024</v>
      </c>
    </row>
    <row r="95" spans="1:25" ht="21" hidden="1" customHeight="1">
      <c r="B95" s="36" t="s">
        <v>1025</v>
      </c>
    </row>
    <row r="96" spans="1:25" ht="21" hidden="1" customHeight="1">
      <c r="B96" s="36"/>
    </row>
    <row r="97" spans="2:2" ht="21" hidden="1" customHeight="1">
      <c r="B97" s="36"/>
    </row>
    <row r="98" spans="2:2" ht="21" hidden="1" customHeight="1">
      <c r="B98" s="36" t="s">
        <v>1044</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1B40-E7B1-4965-AB7C-4E4FF850469E}">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1022</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1048</v>
      </c>
      <c r="D7" s="118"/>
      <c r="E7" s="118"/>
      <c r="F7" s="118"/>
      <c r="G7" s="118"/>
      <c r="H7" s="118"/>
      <c r="I7" s="118"/>
      <c r="J7" s="118"/>
      <c r="K7" s="118"/>
      <c r="L7" s="118"/>
      <c r="M7" s="118"/>
      <c r="N7" s="118"/>
      <c r="O7" s="118"/>
      <c r="P7" s="118"/>
      <c r="Q7" s="118"/>
      <c r="R7" s="118"/>
      <c r="S7" s="118"/>
      <c r="T7" s="118"/>
      <c r="U7" s="118"/>
      <c r="V7" s="118"/>
      <c r="W7" s="118"/>
      <c r="X7" s="119"/>
      <c r="Y7" s="23"/>
    </row>
    <row r="8" spans="1:25" ht="56.25" customHeight="1">
      <c r="A8" s="115" t="s">
        <v>10</v>
      </c>
      <c r="B8" s="116"/>
      <c r="C8" s="120" t="str">
        <f>B94&amp;B95&amp;B96</f>
        <v>Gobernar, generar, elaborar e implementar mecanismos para la gestión eficaz de administración de la información, mediante la elaboración de políticas, lineamientos, la administración de riesgos de seguridad de la información, el análisis de la calidad de datos, la implantación de controles de seguridad física y lógica y de informes de vulnerabilidades técnicas, para preservar la integridad, disponibilidad, confidencialidad, privacidad y calidad de la información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Implementar el Plan de Tratamiento de Riesgos de Seguridad y Privacidad de la Información</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1050</v>
      </c>
      <c r="D11" s="121"/>
      <c r="E11" s="168"/>
      <c r="F11" s="169" t="s">
        <v>1051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1035</v>
      </c>
      <c r="D13" s="195"/>
      <c r="E13" s="195"/>
      <c r="F13" s="175"/>
      <c r="G13" s="176"/>
      <c r="H13" s="176"/>
      <c r="I13" s="176"/>
      <c r="J13" s="176"/>
      <c r="K13" s="176"/>
      <c r="L13" s="176"/>
      <c r="M13" s="177"/>
      <c r="N13" s="196" t="s">
        <v>132</v>
      </c>
      <c r="O13" s="197"/>
      <c r="P13" s="197"/>
      <c r="Q13" s="198"/>
      <c r="R13" s="199" t="s">
        <v>1052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1</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5</v>
      </c>
      <c r="K23" s="238"/>
      <c r="L23" s="239"/>
      <c r="M23" s="4"/>
      <c r="N23" s="237"/>
      <c r="O23" s="239"/>
      <c r="P23" s="237">
        <v>2</v>
      </c>
      <c r="Q23" s="238"/>
      <c r="R23" s="239"/>
      <c r="S23" s="237"/>
      <c r="T23" s="239"/>
      <c r="U23" s="237"/>
      <c r="V23" s="239"/>
      <c r="W23" s="5">
        <v>3</v>
      </c>
      <c r="X23" s="5">
        <f>SUM(C23:W23)</f>
        <v>12</v>
      </c>
      <c r="Y23" s="23"/>
    </row>
    <row r="24" spans="1:25" ht="18.95" customHeight="1" thickBot="1">
      <c r="A24" s="260" t="s">
        <v>76</v>
      </c>
      <c r="B24" s="261"/>
      <c r="C24" s="46"/>
      <c r="D24" s="46"/>
      <c r="E24" s="46">
        <v>2</v>
      </c>
      <c r="F24" s="246"/>
      <c r="G24" s="246"/>
      <c r="H24" s="246"/>
      <c r="I24" s="46"/>
      <c r="J24" s="246">
        <v>5</v>
      </c>
      <c r="K24" s="246"/>
      <c r="L24" s="246"/>
      <c r="M24" s="46"/>
      <c r="N24" s="246"/>
      <c r="O24" s="246"/>
      <c r="P24" s="246">
        <v>4</v>
      </c>
      <c r="Q24" s="246"/>
      <c r="R24" s="246"/>
      <c r="S24" s="246"/>
      <c r="T24" s="246"/>
      <c r="U24" s="246"/>
      <c r="V24" s="246"/>
      <c r="W24" s="6">
        <v>3</v>
      </c>
      <c r="X24" s="6">
        <f>SUM(C24:W24)</f>
        <v>14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0.5</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0.8571428571428571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1629</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1630</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1631</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1632</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c r="A87" s="289"/>
      <c r="B87" s="290"/>
      <c r="C87" s="290"/>
      <c r="D87" s="290"/>
      <c r="E87" s="290"/>
      <c r="F87" s="290"/>
      <c r="G87" s="290"/>
      <c r="H87" s="290"/>
      <c r="I87" s="290"/>
      <c r="J87" s="290"/>
      <c r="K87" s="290"/>
      <c r="L87" s="290"/>
      <c r="M87" s="290"/>
      <c r="N87" s="290"/>
      <c r="O87" s="290"/>
      <c r="P87" s="290"/>
      <c r="Q87" s="290"/>
      <c r="R87" s="290"/>
      <c r="S87" s="290"/>
      <c r="T87" s="290"/>
      <c r="U87" s="290"/>
      <c r="V87" s="290"/>
      <c r="W87" s="290"/>
      <c r="X87" s="291"/>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1024</v>
      </c>
    </row>
    <row r="95" spans="1:25" ht="21" hidden="1" customHeight="1">
      <c r="B95" s="36" t="s">
        <v>1025</v>
      </c>
    </row>
    <row r="96" spans="1:25" ht="21" hidden="1" customHeight="1">
      <c r="B96" s="36"/>
    </row>
    <row r="97" spans="2:2" ht="21" hidden="1" customHeight="1">
      <c r="B97" s="36"/>
    </row>
    <row r="98" spans="2:2" ht="21" hidden="1" customHeight="1">
      <c r="B98" s="36" t="s">
        <v>1049</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B74C6-F4EA-442A-8282-C3F20D50EF59}">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1030</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1038</v>
      </c>
      <c r="D7" s="118"/>
      <c r="E7" s="118"/>
      <c r="F7" s="118"/>
      <c r="G7" s="118"/>
      <c r="H7" s="118"/>
      <c r="I7" s="118"/>
      <c r="J7" s="118"/>
      <c r="K7" s="118"/>
      <c r="L7" s="118"/>
      <c r="M7" s="118"/>
      <c r="N7" s="118"/>
      <c r="O7" s="118"/>
      <c r="P7" s="118"/>
      <c r="Q7" s="118"/>
      <c r="R7" s="118"/>
      <c r="S7" s="118"/>
      <c r="T7" s="118"/>
      <c r="U7" s="118"/>
      <c r="V7" s="118"/>
      <c r="W7" s="118"/>
      <c r="X7" s="119"/>
      <c r="Y7" s="23"/>
    </row>
    <row r="8" spans="1:25" ht="34.5" customHeight="1">
      <c r="A8" s="115" t="s">
        <v>10</v>
      </c>
      <c r="B8" s="116"/>
      <c r="C8" s="120" t="str">
        <f>B94&amp;B95&amp;B96</f>
        <v>Proveer servicios tecnológicos mediante la atención y solución de incidentes, problemas, requerimientos y gestión de cambios  para garantizar  el desarrollo y cumplimiento de las labores de los usuarios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el Plan Estrategico de Tecnologías de la Información y las Comunicaciones PETI para los procesos de transformación digital de la Entidad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1039</v>
      </c>
      <c r="D11" s="121"/>
      <c r="E11" s="168"/>
      <c r="F11" s="169" t="s">
        <v>1041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1040</v>
      </c>
      <c r="D13" s="195"/>
      <c r="E13" s="195"/>
      <c r="F13" s="175"/>
      <c r="G13" s="176"/>
      <c r="H13" s="176"/>
      <c r="I13" s="176"/>
      <c r="J13" s="176"/>
      <c r="K13" s="176"/>
      <c r="L13" s="176"/>
      <c r="M13" s="177"/>
      <c r="N13" s="196" t="s">
        <v>132</v>
      </c>
      <c r="O13" s="197"/>
      <c r="P13" s="197"/>
      <c r="Q13" s="198"/>
      <c r="R13" s="199" t="s">
        <v>1042</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0.25</v>
      </c>
      <c r="C16" s="229"/>
      <c r="D16" s="228">
        <v>0.9</v>
      </c>
      <c r="E16" s="229"/>
      <c r="F16" s="205" t="s">
        <v>246</v>
      </c>
      <c r="G16" s="206"/>
      <c r="H16" s="206"/>
      <c r="I16" s="206"/>
      <c r="J16" s="214" t="s">
        <v>37</v>
      </c>
      <c r="K16" s="214"/>
      <c r="L16" s="214"/>
      <c r="M16" s="214"/>
      <c r="N16" s="215" t="s">
        <v>136</v>
      </c>
      <c r="O16" s="216"/>
      <c r="P16" s="216"/>
      <c r="Q16" s="216"/>
      <c r="R16" s="217"/>
      <c r="S16" s="205" t="s">
        <v>983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v>
      </c>
      <c r="F23" s="237"/>
      <c r="G23" s="238"/>
      <c r="H23" s="239"/>
      <c r="I23" s="4"/>
      <c r="J23" s="237">
        <v>5</v>
      </c>
      <c r="K23" s="238"/>
      <c r="L23" s="239"/>
      <c r="M23" s="4"/>
      <c r="N23" s="237"/>
      <c r="O23" s="239"/>
      <c r="P23" s="237">
        <v>4.5</v>
      </c>
      <c r="Q23" s="238"/>
      <c r="R23" s="239"/>
      <c r="S23" s="237"/>
      <c r="T23" s="239"/>
      <c r="U23" s="237"/>
      <c r="V23" s="239"/>
      <c r="W23" s="5">
        <v>15.25</v>
      </c>
      <c r="X23" s="5">
        <f>SUM(C23:W23)</f>
        <v>26.75</v>
      </c>
      <c r="Y23" s="23"/>
    </row>
    <row r="24" spans="1:25" ht="18.95" customHeight="1" thickBot="1">
      <c r="A24" s="260" t="s">
        <v>76</v>
      </c>
      <c r="B24" s="261"/>
      <c r="C24" s="46"/>
      <c r="D24" s="46"/>
      <c r="E24" s="46">
        <v>2</v>
      </c>
      <c r="F24" s="246"/>
      <c r="G24" s="246"/>
      <c r="H24" s="246"/>
      <c r="I24" s="46"/>
      <c r="J24" s="246">
        <v>5</v>
      </c>
      <c r="K24" s="246"/>
      <c r="L24" s="246"/>
      <c r="M24" s="46"/>
      <c r="N24" s="246"/>
      <c r="O24" s="246"/>
      <c r="P24" s="246">
        <v>4.5</v>
      </c>
      <c r="Q24" s="246"/>
      <c r="R24" s="246"/>
      <c r="S24" s="246"/>
      <c r="T24" s="246"/>
      <c r="U24" s="246"/>
      <c r="V24" s="246"/>
      <c r="W24" s="6">
        <v>15.25</v>
      </c>
      <c r="X24" s="6">
        <f>SUM(C24:W24)</f>
        <v>26.75</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0.25</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1633</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1634</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1635</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1636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1032</v>
      </c>
    </row>
    <row r="95" spans="1:25" ht="21" hidden="1" customHeight="1">
      <c r="B95" s="36"/>
    </row>
    <row r="96" spans="1:25" ht="21" hidden="1" customHeight="1">
      <c r="B96" s="36"/>
    </row>
    <row r="97" spans="2:2" ht="21" hidden="1" customHeight="1">
      <c r="B97" s="36"/>
    </row>
    <row r="98" spans="2:2" ht="21" hidden="1" customHeight="1">
      <c r="B98" s="36" t="s">
        <v>1033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60ECA-DEEA-44E9-8AD4-AB7C77C7F654}">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1373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1374</v>
      </c>
      <c r="D7" s="118"/>
      <c r="E7" s="118"/>
      <c r="F7" s="118"/>
      <c r="G7" s="118"/>
      <c r="H7" s="118"/>
      <c r="I7" s="118"/>
      <c r="J7" s="118"/>
      <c r="K7" s="118"/>
      <c r="L7" s="118"/>
      <c r="M7" s="118"/>
      <c r="N7" s="118"/>
      <c r="O7" s="118"/>
      <c r="P7" s="118"/>
      <c r="Q7" s="118"/>
      <c r="R7" s="118"/>
      <c r="S7" s="118"/>
      <c r="T7" s="118"/>
      <c r="U7" s="118"/>
      <c r="V7" s="118"/>
      <c r="W7" s="118"/>
      <c r="X7" s="119"/>
      <c r="Y7" s="23"/>
    </row>
    <row r="8" spans="1:25" ht="85.5" customHeight="1">
      <c r="A8" s="115" t="s">
        <v>10</v>
      </c>
      <c r="B8" s="116"/>
      <c r="C8" s="120" t="str">
        <f>B94&amp;B95&amp;B96</f>
        <v>Verificar el cumplimiento de las metas y objetivos institucionales y sus posibles desviaciones, a través de la elaboración y presentación de informes de seguimiento y evaluación de resultados a Planes Institucionales, Planes de Mejoramiento u otro asunto objeto de seguimiento, previa verificación del cumplimiento de requisitos legales, competencias institucionales y procedimientos mediante la aplicación de herramientas, instrumentos, manuales y guías metodológicas, entre otros, adoptados por laEntidad o establecidos por organismos reguladores, con el fin de presentar  las recomendaciones y los hallazgos que den lugar, que fortalezcan el cumplimiento de la misión y objetivo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Ejecutar Programa Anual Seguimiento a la Gestión Institucional</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1379</v>
      </c>
      <c r="D11" s="121"/>
      <c r="E11" s="168"/>
      <c r="F11" s="169" t="s">
        <v>1380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1381</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1371</v>
      </c>
      <c r="B16" s="228">
        <v>1</v>
      </c>
      <c r="C16" s="229"/>
      <c r="D16" s="228">
        <v>0.9</v>
      </c>
      <c r="E16" s="229"/>
      <c r="F16" s="205" t="s">
        <v>841</v>
      </c>
      <c r="G16" s="206"/>
      <c r="H16" s="206"/>
      <c r="I16" s="206"/>
      <c r="J16" s="214" t="s">
        <v>37</v>
      </c>
      <c r="K16" s="214"/>
      <c r="L16" s="214"/>
      <c r="M16" s="214"/>
      <c r="N16" s="215" t="s">
        <v>136</v>
      </c>
      <c r="O16" s="216"/>
      <c r="P16" s="216"/>
      <c r="Q16" s="216"/>
      <c r="R16" s="217"/>
      <c r="S16" s="205" t="s">
        <v>1372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38</v>
      </c>
      <c r="F23" s="237">
        <v>13</v>
      </c>
      <c r="G23" s="238"/>
      <c r="H23" s="239"/>
      <c r="I23" s="4">
        <v>17</v>
      </c>
      <c r="J23" s="237">
        <v>8</v>
      </c>
      <c r="K23" s="238"/>
      <c r="L23" s="239"/>
      <c r="M23" s="4"/>
      <c r="N23" s="237"/>
      <c r="O23" s="239"/>
      <c r="P23" s="237">
        <v>35</v>
      </c>
      <c r="Q23" s="238"/>
      <c r="R23" s="239"/>
      <c r="S23" s="237"/>
      <c r="T23" s="239"/>
      <c r="U23" s="237"/>
      <c r="V23" s="239"/>
      <c r="W23" s="5">
        <v>31</v>
      </c>
      <c r="X23" s="5">
        <f>SUM(C23:W23)</f>
        <v>142</v>
      </c>
      <c r="Y23" s="23"/>
    </row>
    <row r="24" spans="1:25" ht="18.95" customHeight="1" thickBot="1">
      <c r="A24" s="260" t="s">
        <v>76</v>
      </c>
      <c r="B24" s="261"/>
      <c r="C24" s="46">
        <v>14</v>
      </c>
      <c r="D24" s="46">
        <v>14</v>
      </c>
      <c r="E24" s="46">
        <v>10</v>
      </c>
      <c r="F24" s="246">
        <v>13</v>
      </c>
      <c r="G24" s="246"/>
      <c r="H24" s="246"/>
      <c r="I24" s="46">
        <v>17</v>
      </c>
      <c r="J24" s="246">
        <v>8</v>
      </c>
      <c r="K24" s="246"/>
      <c r="L24" s="246"/>
      <c r="M24" s="46"/>
      <c r="N24" s="246"/>
      <c r="O24" s="246"/>
      <c r="P24" s="246">
        <v>35</v>
      </c>
      <c r="Q24" s="246"/>
      <c r="R24" s="246"/>
      <c r="S24" s="246"/>
      <c r="T24" s="246"/>
      <c r="U24" s="246"/>
      <c r="V24" s="246"/>
      <c r="W24" s="6">
        <v>31</v>
      </c>
      <c r="X24" s="6">
        <f>SUM(C24:W24)</f>
        <v>142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3.8</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1</v>
      </c>
      <c r="C31" s="10">
        <f t="shared" si="0"/>
        <v>1</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1637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1638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23.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1639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1640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1375</v>
      </c>
    </row>
    <row r="95" spans="1:25" ht="21" hidden="1" customHeight="1">
      <c r="B95" s="36" t="s">
        <v>1376</v>
      </c>
    </row>
    <row r="96" spans="1:25" ht="21" hidden="1" customHeight="1">
      <c r="B96" s="36" t="s">
        <v>1377</v>
      </c>
    </row>
    <row r="97" spans="2:2" ht="21" hidden="1" customHeight="1">
      <c r="B97" s="36"/>
    </row>
    <row r="98" spans="2:2" ht="21" hidden="1" customHeight="1">
      <c r="B98" s="36" t="s">
        <v>1378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82D8-C10B-404E-8F1B-03B259DB8CAD}">
  <dimension ref="A1:Y101"/>
  <sheetViews>
    <sheetView zoomScale="130" zoomScaleNormal="130" zoomScaleSheetLayoutView="130" workbookViewId="0">
      <selection sqref="A1:B4"/>
    </sheetView>
  </sheetViews>
  <sheetFormatPr baseColWidth="10" defaultColWidth="0" defaultRowHeight="0"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1373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1382</v>
      </c>
      <c r="D7" s="118"/>
      <c r="E7" s="118"/>
      <c r="F7" s="118"/>
      <c r="G7" s="118"/>
      <c r="H7" s="118"/>
      <c r="I7" s="118"/>
      <c r="J7" s="118"/>
      <c r="K7" s="118"/>
      <c r="L7" s="118"/>
      <c r="M7" s="118"/>
      <c r="N7" s="118"/>
      <c r="O7" s="118"/>
      <c r="P7" s="118"/>
      <c r="Q7" s="118"/>
      <c r="R7" s="118"/>
      <c r="S7" s="118"/>
      <c r="T7" s="118"/>
      <c r="U7" s="118"/>
      <c r="V7" s="118"/>
      <c r="W7" s="118"/>
      <c r="X7" s="119"/>
      <c r="Y7" s="23"/>
    </row>
    <row r="8" spans="1:25" ht="74.25" customHeight="1">
      <c r="A8" s="115" t="s">
        <v>10</v>
      </c>
      <c r="B8" s="116"/>
      <c r="C8" s="120" t="str">
        <f>B94&amp;B95&amp;B96</f>
        <v>Verificar el cumplimiento de las metas y objetivos institucionales y sus posibles desviaciones, a través de la elaboración y presentación de informes de seguimiento y evaluación de resultados a Planes Institucionales, Planes de Mejoramiento u otro asunto objeto de seguimiento, previa verificación del cumplimiento de requisitos legales, competencias institucionales y procedimientos mediante la aplicación de herramientas, instrumentos, manuales y guías metodológicas, entre otros, adoptados por laEntidad o establecidos por organismos reguladores, con el fin de presentar  las recomendaciones y los hallazgos que den lugar, que fortalezcan el cumplimiento de la misión y objetivo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Informe Ejecutivo Seguimiento Evaluación Riesgos de la Entidad</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1379</v>
      </c>
      <c r="D11" s="121"/>
      <c r="E11" s="168"/>
      <c r="F11" s="169" t="s">
        <v>1384</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1385</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1371</v>
      </c>
      <c r="B16" s="228">
        <v>1</v>
      </c>
      <c r="C16" s="229"/>
      <c r="D16" s="228">
        <v>0.9</v>
      </c>
      <c r="E16" s="229"/>
      <c r="F16" s="205" t="s">
        <v>135</v>
      </c>
      <c r="G16" s="206"/>
      <c r="H16" s="206"/>
      <c r="I16" s="206"/>
      <c r="J16" s="214" t="s">
        <v>37</v>
      </c>
      <c r="K16" s="214"/>
      <c r="L16" s="214"/>
      <c r="M16" s="214"/>
      <c r="N16" s="215" t="s">
        <v>136</v>
      </c>
      <c r="O16" s="216"/>
      <c r="P16" s="216"/>
      <c r="Q16" s="216"/>
      <c r="R16" s="217"/>
      <c r="S16" s="205" t="s">
        <v>1372</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v>1</v>
      </c>
      <c r="G23" s="238"/>
      <c r="H23" s="239"/>
      <c r="I23" s="4"/>
      <c r="J23" s="237"/>
      <c r="K23" s="238"/>
      <c r="L23" s="239"/>
      <c r="M23" s="4"/>
      <c r="N23" s="237"/>
      <c r="O23" s="239"/>
      <c r="P23" s="237"/>
      <c r="Q23" s="238"/>
      <c r="R23" s="239"/>
      <c r="S23" s="237">
        <v>1</v>
      </c>
      <c r="T23" s="239"/>
      <c r="U23" s="237"/>
      <c r="V23" s="239"/>
      <c r="W23" s="5"/>
      <c r="X23" s="5">
        <f>SUM(C23:W23)</f>
        <v>2</v>
      </c>
      <c r="Y23" s="23"/>
    </row>
    <row r="24" spans="1:25" ht="18.95" customHeight="1" thickBot="1">
      <c r="A24" s="260" t="s">
        <v>76</v>
      </c>
      <c r="B24" s="261"/>
      <c r="C24" s="46"/>
      <c r="D24" s="46"/>
      <c r="E24" s="46"/>
      <c r="F24" s="246">
        <v>1</v>
      </c>
      <c r="G24" s="246"/>
      <c r="H24" s="246"/>
      <c r="I24" s="46"/>
      <c r="J24" s="246"/>
      <c r="K24" s="246"/>
      <c r="L24" s="246"/>
      <c r="M24" s="46"/>
      <c r="N24" s="246"/>
      <c r="O24" s="246"/>
      <c r="P24" s="246"/>
      <c r="Q24" s="246"/>
      <c r="R24" s="246"/>
      <c r="S24" s="246">
        <v>1</v>
      </c>
      <c r="T24" s="246"/>
      <c r="U24" s="246"/>
      <c r="V24" s="246"/>
      <c r="W24" s="6"/>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 t="shared" ref="D27:D38" si="1">$D$16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si="1"/>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v>
      </c>
      <c r="C32" s="10">
        <f t="shared" si="0"/>
        <v>0</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v>
      </c>
      <c r="C38" s="28">
        <f t="shared" si="0"/>
        <v>0</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1641</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103"/>
      <c r="B62" s="104"/>
      <c r="C62" s="104"/>
      <c r="D62" s="104"/>
      <c r="E62" s="104"/>
      <c r="F62" s="104"/>
      <c r="G62" s="104"/>
      <c r="H62" s="104"/>
      <c r="I62" s="104"/>
      <c r="J62" s="104"/>
      <c r="K62" s="104"/>
      <c r="L62" s="104"/>
      <c r="M62" s="104"/>
      <c r="N62" s="104"/>
      <c r="O62" s="104"/>
      <c r="P62" s="104"/>
      <c r="Q62" s="104"/>
      <c r="R62" s="104"/>
      <c r="S62" s="104"/>
      <c r="T62" s="104"/>
      <c r="U62" s="104"/>
      <c r="V62" s="104"/>
      <c r="W62" s="104"/>
      <c r="X62" s="105"/>
      <c r="Y62" s="25"/>
    </row>
    <row r="63" spans="1:25" s="16" customFormat="1" ht="17.25" customHeight="1">
      <c r="A63" s="106"/>
      <c r="B63" s="107"/>
      <c r="C63" s="107"/>
      <c r="D63" s="107"/>
      <c r="E63" s="107"/>
      <c r="F63" s="107"/>
      <c r="G63" s="107"/>
      <c r="H63" s="107"/>
      <c r="I63" s="107"/>
      <c r="J63" s="107"/>
      <c r="K63" s="107"/>
      <c r="L63" s="107"/>
      <c r="M63" s="107"/>
      <c r="N63" s="107"/>
      <c r="O63" s="107"/>
      <c r="P63" s="107"/>
      <c r="Q63" s="107"/>
      <c r="R63" s="107"/>
      <c r="S63" s="107"/>
      <c r="T63" s="107"/>
      <c r="U63" s="107"/>
      <c r="V63" s="107"/>
      <c r="W63" s="107"/>
      <c r="X63" s="108"/>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1642</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1375</v>
      </c>
    </row>
    <row r="95" spans="1:25" ht="21" hidden="1" customHeight="1">
      <c r="B95" s="36" t="s">
        <v>1376</v>
      </c>
    </row>
    <row r="96" spans="1:25" ht="21" hidden="1" customHeight="1">
      <c r="B96" s="36" t="s">
        <v>1377</v>
      </c>
    </row>
    <row r="97" spans="2:2" ht="21" hidden="1" customHeight="1">
      <c r="B97" s="36"/>
    </row>
    <row r="98" spans="2:2" ht="21" hidden="1" customHeight="1">
      <c r="B98" s="36" t="s">
        <v>1383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EFD22-CF37-4E9F-8DD9-60F8A8E6DE6D}">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1263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1292</v>
      </c>
      <c r="D7" s="118"/>
      <c r="E7" s="118"/>
      <c r="F7" s="118"/>
      <c r="G7" s="118"/>
      <c r="H7" s="118"/>
      <c r="I7" s="118"/>
      <c r="J7" s="118"/>
      <c r="K7" s="118"/>
      <c r="L7" s="118"/>
      <c r="M7" s="118"/>
      <c r="N7" s="118"/>
      <c r="O7" s="118"/>
      <c r="P7" s="118"/>
      <c r="Q7" s="118"/>
      <c r="R7" s="118"/>
      <c r="S7" s="118"/>
      <c r="T7" s="118"/>
      <c r="U7" s="118"/>
      <c r="V7" s="118"/>
      <c r="W7" s="118"/>
      <c r="X7" s="119"/>
      <c r="Y7" s="23"/>
    </row>
    <row r="8" spans="1:25" ht="57" customHeight="1">
      <c r="A8" s="115" t="s">
        <v>10</v>
      </c>
      <c r="B8" s="116"/>
      <c r="C8" s="120"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socializaciones a las diferentes dependencias responsables de la ejecución sobre el manejo presupuestal y casos específicos.</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1294</v>
      </c>
      <c r="D11" s="121"/>
      <c r="E11" s="168"/>
      <c r="F11" s="169" t="s">
        <v>1295</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1296</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135</v>
      </c>
      <c r="G16" s="206"/>
      <c r="H16" s="206"/>
      <c r="I16" s="206"/>
      <c r="J16" s="214" t="s">
        <v>37</v>
      </c>
      <c r="K16" s="214"/>
      <c r="L16" s="214"/>
      <c r="M16" s="214"/>
      <c r="N16" s="215" t="s">
        <v>136</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c r="F23" s="237"/>
      <c r="G23" s="238"/>
      <c r="H23" s="239"/>
      <c r="I23" s="4"/>
      <c r="J23" s="237">
        <v>1</v>
      </c>
      <c r="K23" s="238"/>
      <c r="L23" s="239"/>
      <c r="M23" s="4"/>
      <c r="N23" s="237"/>
      <c r="O23" s="239"/>
      <c r="P23" s="237"/>
      <c r="Q23" s="238"/>
      <c r="R23" s="239"/>
      <c r="S23" s="237"/>
      <c r="T23" s="239"/>
      <c r="U23" s="237"/>
      <c r="V23" s="239"/>
      <c r="W23" s="5">
        <v>1</v>
      </c>
      <c r="X23" s="5">
        <f>SUM(C23:W23)</f>
        <v>2</v>
      </c>
      <c r="Y23" s="23"/>
    </row>
    <row r="24" spans="1:25" ht="18.95" customHeight="1" thickBot="1">
      <c r="A24" s="260" t="s">
        <v>76</v>
      </c>
      <c r="B24" s="261"/>
      <c r="C24" s="46">
        <v>0</v>
      </c>
      <c r="D24" s="46">
        <v>0</v>
      </c>
      <c r="E24" s="46">
        <v>0</v>
      </c>
      <c r="F24" s="246">
        <v>0</v>
      </c>
      <c r="G24" s="246"/>
      <c r="H24" s="246"/>
      <c r="I24" s="46">
        <v>0</v>
      </c>
      <c r="J24" s="246">
        <v>1</v>
      </c>
      <c r="K24" s="246"/>
      <c r="L24" s="246"/>
      <c r="M24" s="46">
        <v>0</v>
      </c>
      <c r="N24" s="246">
        <v>0</v>
      </c>
      <c r="O24" s="246"/>
      <c r="P24" s="246">
        <v>0</v>
      </c>
      <c r="Q24" s="246"/>
      <c r="R24" s="246"/>
      <c r="S24" s="246">
        <v>0</v>
      </c>
      <c r="T24" s="246"/>
      <c r="U24" s="246">
        <v>0</v>
      </c>
      <c r="V24" s="246"/>
      <c r="W24" s="6">
        <v>1</v>
      </c>
      <c r="X24" s="6">
        <f>SUM(C24:W24)</f>
        <v>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v>
      </c>
      <c r="C29" s="10">
        <f t="shared" si="0"/>
        <v>0</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5"/>
      <c r="Y50" s="25"/>
    </row>
    <row r="51" spans="1:25" s="16" customFormat="1" ht="18" customHeight="1">
      <c r="A51" s="106"/>
      <c r="B51" s="107"/>
      <c r="C51" s="107"/>
      <c r="D51" s="107"/>
      <c r="E51" s="107"/>
      <c r="F51" s="107"/>
      <c r="G51" s="107"/>
      <c r="H51" s="107"/>
      <c r="I51" s="107"/>
      <c r="J51" s="107"/>
      <c r="K51" s="107"/>
      <c r="L51" s="107"/>
      <c r="M51" s="107"/>
      <c r="N51" s="107"/>
      <c r="O51" s="107"/>
      <c r="P51" s="107"/>
      <c r="Q51" s="107"/>
      <c r="R51" s="107"/>
      <c r="S51" s="107"/>
      <c r="T51" s="107"/>
      <c r="U51" s="107"/>
      <c r="V51" s="107"/>
      <c r="W51" s="107"/>
      <c r="X51" s="108"/>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1643</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1644</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1265</v>
      </c>
    </row>
    <row r="95" spans="1:25" ht="21" hidden="1" customHeight="1">
      <c r="B95" s="36" t="s">
        <v>1266</v>
      </c>
    </row>
    <row r="96" spans="1:25" ht="21" hidden="1" customHeight="1">
      <c r="B96" s="36" t="s">
        <v>1267</v>
      </c>
    </row>
    <row r="97" spans="2:2" ht="21" hidden="1" customHeight="1">
      <c r="B97" s="36"/>
    </row>
    <row r="98" spans="2:2" ht="21" hidden="1" customHeight="1">
      <c r="B98" s="36" t="s">
        <v>1293</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48C-7B82-4D66-A8C0-19E4671A331C}">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6.62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4.12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1263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1287</v>
      </c>
      <c r="D7" s="118"/>
      <c r="E7" s="118"/>
      <c r="F7" s="118"/>
      <c r="G7" s="118"/>
      <c r="H7" s="118"/>
      <c r="I7" s="118"/>
      <c r="J7" s="118"/>
      <c r="K7" s="118"/>
      <c r="L7" s="118"/>
      <c r="M7" s="118"/>
      <c r="N7" s="118"/>
      <c r="O7" s="118"/>
      <c r="P7" s="118"/>
      <c r="Q7" s="118"/>
      <c r="R7" s="118"/>
      <c r="S7" s="118"/>
      <c r="T7" s="118"/>
      <c r="U7" s="118"/>
      <c r="V7" s="118"/>
      <c r="W7" s="118"/>
      <c r="X7" s="119"/>
      <c r="Y7" s="23"/>
    </row>
    <row r="8" spans="1:25" ht="56.25" customHeight="1">
      <c r="A8" s="115" t="s">
        <v>10</v>
      </c>
      <c r="B8" s="116"/>
      <c r="C8" s="120"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y entregar informes de ejecución presupuestal a las Dependencias Ejecutoras con el fin de que sirva de herramienta para el análisis por parte de cada responsable.</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1289</v>
      </c>
      <c r="D11" s="121"/>
      <c r="E11" s="168"/>
      <c r="F11" s="169" t="s">
        <v>1290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c r="D13" s="195"/>
      <c r="E13" s="195"/>
      <c r="F13" s="175"/>
      <c r="G13" s="176"/>
      <c r="H13" s="176"/>
      <c r="I13" s="176"/>
      <c r="J13" s="176"/>
      <c r="K13" s="176"/>
      <c r="L13" s="176"/>
      <c r="M13" s="177"/>
      <c r="N13" s="196" t="s">
        <v>199</v>
      </c>
      <c r="O13" s="197"/>
      <c r="P13" s="197"/>
      <c r="Q13" s="198"/>
      <c r="R13" s="199" t="s">
        <v>1291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565</v>
      </c>
      <c r="B16" s="228">
        <v>1</v>
      </c>
      <c r="C16" s="229"/>
      <c r="D16" s="228">
        <v>0.9</v>
      </c>
      <c r="E16" s="229"/>
      <c r="F16" s="205" t="s">
        <v>841</v>
      </c>
      <c r="G16" s="206"/>
      <c r="H16" s="206"/>
      <c r="I16" s="206"/>
      <c r="J16" s="214" t="s">
        <v>37</v>
      </c>
      <c r="K16" s="214"/>
      <c r="L16" s="214"/>
      <c r="M16" s="214"/>
      <c r="N16" s="215" t="s">
        <v>136</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138</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139</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v>1</v>
      </c>
      <c r="D23" s="4">
        <v>1</v>
      </c>
      <c r="E23" s="4">
        <v>1</v>
      </c>
      <c r="F23" s="237">
        <v>1</v>
      </c>
      <c r="G23" s="238"/>
      <c r="H23" s="239"/>
      <c r="I23" s="4">
        <v>1</v>
      </c>
      <c r="J23" s="237">
        <v>1</v>
      </c>
      <c r="K23" s="238"/>
      <c r="L23" s="239"/>
      <c r="M23" s="4">
        <v>1</v>
      </c>
      <c r="N23" s="237">
        <v>1</v>
      </c>
      <c r="O23" s="239"/>
      <c r="P23" s="237">
        <v>1</v>
      </c>
      <c r="Q23" s="238"/>
      <c r="R23" s="239"/>
      <c r="S23" s="237">
        <v>1</v>
      </c>
      <c r="T23" s="239"/>
      <c r="U23" s="237">
        <v>1</v>
      </c>
      <c r="V23" s="239"/>
      <c r="W23" s="5">
        <v>1</v>
      </c>
      <c r="X23" s="5">
        <f>SUM(C23:W23)</f>
        <v>12</v>
      </c>
      <c r="Y23" s="23"/>
    </row>
    <row r="24" spans="1:25" ht="18.95" customHeight="1" thickBot="1">
      <c r="A24" s="260" t="s">
        <v>76</v>
      </c>
      <c r="B24" s="261"/>
      <c r="C24" s="46">
        <v>1</v>
      </c>
      <c r="D24" s="46">
        <v>1</v>
      </c>
      <c r="E24" s="46">
        <v>1</v>
      </c>
      <c r="F24" s="246">
        <v>1</v>
      </c>
      <c r="G24" s="246"/>
      <c r="H24" s="246"/>
      <c r="I24" s="46">
        <v>1</v>
      </c>
      <c r="J24" s="246">
        <v>1</v>
      </c>
      <c r="K24" s="246"/>
      <c r="L24" s="246"/>
      <c r="M24" s="46">
        <v>1</v>
      </c>
      <c r="N24" s="246">
        <v>1</v>
      </c>
      <c r="O24" s="246"/>
      <c r="P24" s="246">
        <v>1</v>
      </c>
      <c r="Q24" s="246"/>
      <c r="R24" s="246"/>
      <c r="S24" s="246">
        <v>1</v>
      </c>
      <c r="T24" s="246"/>
      <c r="U24" s="246">
        <v>1</v>
      </c>
      <c r="V24" s="246"/>
      <c r="W24" s="6">
        <v>1</v>
      </c>
      <c r="X24" s="6">
        <f>SUM(C24:W24)</f>
        <v>12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1</v>
      </c>
      <c r="C27" s="10">
        <f t="shared" ref="C27:C38" si="0">IF(B27=0,0,100%)</f>
        <v>1</v>
      </c>
      <c r="D27" s="10">
        <f>$D$16</f>
        <v>0.9</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1</v>
      </c>
      <c r="C28" s="10">
        <f t="shared" si="0"/>
        <v>1</v>
      </c>
      <c r="D28" s="10">
        <f t="shared" ref="D28:D38" si="1">$D$16</f>
        <v>0.9</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v>
      </c>
      <c r="C29" s="10">
        <f t="shared" si="0"/>
        <v>1</v>
      </c>
      <c r="D29" s="10">
        <f t="shared" si="1"/>
        <v>0.9</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1</v>
      </c>
      <c r="C30" s="10">
        <f t="shared" si="0"/>
        <v>1</v>
      </c>
      <c r="D30" s="10">
        <f t="shared" si="1"/>
        <v>0.9</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1</v>
      </c>
      <c r="C31" s="10">
        <f t="shared" si="0"/>
        <v>1</v>
      </c>
      <c r="D31" s="10">
        <f t="shared" si="1"/>
        <v>0.9</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1</v>
      </c>
      <c r="C32" s="10">
        <f t="shared" si="0"/>
        <v>1</v>
      </c>
      <c r="D32" s="10">
        <f t="shared" si="1"/>
        <v>0.9</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1</v>
      </c>
      <c r="C33" s="10">
        <f t="shared" si="0"/>
        <v>1</v>
      </c>
      <c r="D33" s="10">
        <f t="shared" si="1"/>
        <v>0.9</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1</v>
      </c>
      <c r="C34" s="10">
        <f t="shared" si="0"/>
        <v>1</v>
      </c>
      <c r="D34" s="10">
        <f t="shared" si="1"/>
        <v>0.9</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1</v>
      </c>
      <c r="C35" s="10">
        <f t="shared" si="0"/>
        <v>1</v>
      </c>
      <c r="D35" s="10">
        <f t="shared" si="1"/>
        <v>0.9</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1</v>
      </c>
      <c r="C36" s="10">
        <f t="shared" si="0"/>
        <v>1</v>
      </c>
      <c r="D36" s="10">
        <f t="shared" si="1"/>
        <v>0.9</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1</v>
      </c>
      <c r="C37" s="10">
        <f t="shared" si="0"/>
        <v>1</v>
      </c>
      <c r="D37" s="10">
        <f t="shared" si="1"/>
        <v>0.9</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1</v>
      </c>
      <c r="C38" s="28">
        <f t="shared" si="0"/>
        <v>1</v>
      </c>
      <c r="D38" s="28">
        <f t="shared" si="1"/>
        <v>0.9</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1</v>
      </c>
      <c r="C39" s="30">
        <v>1</v>
      </c>
      <c r="D39" s="31">
        <f t="shared" ref="D39" si="2">SUM(D27:D38)/12</f>
        <v>0.90000000000000024</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271" t="s">
        <v>1645</v>
      </c>
      <c r="B42" s="272"/>
      <c r="C42" s="272"/>
      <c r="D42" s="272"/>
      <c r="E42" s="272"/>
      <c r="F42" s="272"/>
      <c r="G42" s="272"/>
      <c r="H42" s="272"/>
      <c r="I42" s="272"/>
      <c r="J42" s="272"/>
      <c r="K42" s="272"/>
      <c r="L42" s="272"/>
      <c r="M42" s="272"/>
      <c r="N42" s="272"/>
      <c r="O42" s="272"/>
      <c r="P42" s="272"/>
      <c r="Q42" s="272"/>
      <c r="R42" s="272"/>
      <c r="S42" s="272"/>
      <c r="T42" s="272"/>
      <c r="U42" s="272"/>
      <c r="V42" s="272"/>
      <c r="W42" s="272"/>
      <c r="X42" s="273"/>
      <c r="Y42" s="23"/>
    </row>
    <row r="43" spans="1:25" ht="23.25" customHeight="1">
      <c r="A43" s="289"/>
      <c r="B43" s="290"/>
      <c r="C43" s="290"/>
      <c r="D43" s="290"/>
      <c r="E43" s="290"/>
      <c r="F43" s="290"/>
      <c r="G43" s="290"/>
      <c r="H43" s="290"/>
      <c r="I43" s="290"/>
      <c r="J43" s="290"/>
      <c r="K43" s="290"/>
      <c r="L43" s="290"/>
      <c r="M43" s="290"/>
      <c r="N43" s="290"/>
      <c r="O43" s="290"/>
      <c r="P43" s="290"/>
      <c r="Q43" s="290"/>
      <c r="R43" s="290"/>
      <c r="S43" s="290"/>
      <c r="T43" s="290"/>
      <c r="U43" s="290"/>
      <c r="V43" s="290"/>
      <c r="W43" s="290"/>
      <c r="X43" s="291"/>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271" t="s">
        <v>1645</v>
      </c>
      <c r="B46" s="272"/>
      <c r="C46" s="272"/>
      <c r="D46" s="272"/>
      <c r="E46" s="272"/>
      <c r="F46" s="272"/>
      <c r="G46" s="272"/>
      <c r="H46" s="272"/>
      <c r="I46" s="272"/>
      <c r="J46" s="272"/>
      <c r="K46" s="272"/>
      <c r="L46" s="272"/>
      <c r="M46" s="272"/>
      <c r="N46" s="272"/>
      <c r="O46" s="272"/>
      <c r="P46" s="272"/>
      <c r="Q46" s="272"/>
      <c r="R46" s="272"/>
      <c r="S46" s="272"/>
      <c r="T46" s="272"/>
      <c r="U46" s="272"/>
      <c r="V46" s="272"/>
      <c r="W46" s="272"/>
      <c r="X46" s="273"/>
      <c r="Y46" s="25"/>
    </row>
    <row r="47" spans="1:25" s="16" customFormat="1" ht="23.25" customHeight="1">
      <c r="A47" s="289"/>
      <c r="B47" s="290"/>
      <c r="C47" s="290"/>
      <c r="D47" s="290"/>
      <c r="E47" s="290"/>
      <c r="F47" s="290"/>
      <c r="G47" s="290"/>
      <c r="H47" s="290"/>
      <c r="I47" s="290"/>
      <c r="J47" s="290"/>
      <c r="K47" s="290"/>
      <c r="L47" s="290"/>
      <c r="M47" s="290"/>
      <c r="N47" s="290"/>
      <c r="O47" s="290"/>
      <c r="P47" s="290"/>
      <c r="Q47" s="290"/>
      <c r="R47" s="290"/>
      <c r="S47" s="290"/>
      <c r="T47" s="290"/>
      <c r="U47" s="290"/>
      <c r="V47" s="290"/>
      <c r="W47" s="290"/>
      <c r="X47" s="291"/>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1645</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271" t="s">
        <v>1645</v>
      </c>
      <c r="B54" s="272"/>
      <c r="C54" s="272"/>
      <c r="D54" s="272"/>
      <c r="E54" s="272"/>
      <c r="F54" s="272"/>
      <c r="G54" s="272"/>
      <c r="H54" s="272"/>
      <c r="I54" s="272"/>
      <c r="J54" s="272"/>
      <c r="K54" s="272"/>
      <c r="L54" s="272"/>
      <c r="M54" s="272"/>
      <c r="N54" s="272"/>
      <c r="O54" s="272"/>
      <c r="P54" s="272"/>
      <c r="Q54" s="272"/>
      <c r="R54" s="272"/>
      <c r="S54" s="272"/>
      <c r="T54" s="272"/>
      <c r="U54" s="272"/>
      <c r="V54" s="272"/>
      <c r="W54" s="272"/>
      <c r="X54" s="273"/>
      <c r="Y54" s="25"/>
    </row>
    <row r="55" spans="1:25" s="16" customFormat="1" ht="19.5" customHeight="1">
      <c r="A55" s="289"/>
      <c r="B55" s="290"/>
      <c r="C55" s="290"/>
      <c r="D55" s="290"/>
      <c r="E55" s="290"/>
      <c r="F55" s="290"/>
      <c r="G55" s="290"/>
      <c r="H55" s="290"/>
      <c r="I55" s="290"/>
      <c r="J55" s="290"/>
      <c r="K55" s="290"/>
      <c r="L55" s="290"/>
      <c r="M55" s="290"/>
      <c r="N55" s="290"/>
      <c r="O55" s="290"/>
      <c r="P55" s="290"/>
      <c r="Q55" s="290"/>
      <c r="R55" s="290"/>
      <c r="S55" s="290"/>
      <c r="T55" s="290"/>
      <c r="U55" s="290"/>
      <c r="V55" s="290"/>
      <c r="W55" s="290"/>
      <c r="X55" s="291"/>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271" t="s">
        <v>1646</v>
      </c>
      <c r="B58" s="272"/>
      <c r="C58" s="272"/>
      <c r="D58" s="272"/>
      <c r="E58" s="272"/>
      <c r="F58" s="272"/>
      <c r="G58" s="272"/>
      <c r="H58" s="272"/>
      <c r="I58" s="272"/>
      <c r="J58" s="272"/>
      <c r="K58" s="272"/>
      <c r="L58" s="272"/>
      <c r="M58" s="272"/>
      <c r="N58" s="272"/>
      <c r="O58" s="272"/>
      <c r="P58" s="272"/>
      <c r="Q58" s="272"/>
      <c r="R58" s="272"/>
      <c r="S58" s="272"/>
      <c r="T58" s="272"/>
      <c r="U58" s="272"/>
      <c r="V58" s="272"/>
      <c r="W58" s="272"/>
      <c r="X58" s="273"/>
      <c r="Y58" s="25"/>
    </row>
    <row r="59" spans="1:25" s="16" customFormat="1" ht="18.75" customHeight="1">
      <c r="A59" s="289"/>
      <c r="B59" s="290"/>
      <c r="C59" s="290"/>
      <c r="D59" s="290"/>
      <c r="E59" s="290"/>
      <c r="F59" s="290"/>
      <c r="G59" s="290"/>
      <c r="H59" s="290"/>
      <c r="I59" s="290"/>
      <c r="J59" s="290"/>
      <c r="K59" s="290"/>
      <c r="L59" s="290"/>
      <c r="M59" s="290"/>
      <c r="N59" s="290"/>
      <c r="O59" s="290"/>
      <c r="P59" s="290"/>
      <c r="Q59" s="290"/>
      <c r="R59" s="290"/>
      <c r="S59" s="290"/>
      <c r="T59" s="290"/>
      <c r="U59" s="290"/>
      <c r="V59" s="290"/>
      <c r="W59" s="290"/>
      <c r="X59" s="291"/>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1647</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271" t="s">
        <v>1648</v>
      </c>
      <c r="B66" s="272"/>
      <c r="C66" s="272"/>
      <c r="D66" s="272"/>
      <c r="E66" s="272"/>
      <c r="F66" s="272"/>
      <c r="G66" s="272"/>
      <c r="H66" s="272"/>
      <c r="I66" s="272"/>
      <c r="J66" s="272"/>
      <c r="K66" s="272"/>
      <c r="L66" s="272"/>
      <c r="M66" s="272"/>
      <c r="N66" s="272"/>
      <c r="O66" s="272"/>
      <c r="P66" s="272"/>
      <c r="Q66" s="272"/>
      <c r="R66" s="272"/>
      <c r="S66" s="272"/>
      <c r="T66" s="272"/>
      <c r="U66" s="272"/>
      <c r="V66" s="272"/>
      <c r="W66" s="272"/>
      <c r="X66" s="273"/>
      <c r="Y66" s="25"/>
    </row>
    <row r="67" spans="1:25" s="16" customFormat="1" ht="21.75" customHeight="1">
      <c r="A67" s="289"/>
      <c r="B67" s="290"/>
      <c r="C67" s="290"/>
      <c r="D67" s="290"/>
      <c r="E67" s="290"/>
      <c r="F67" s="290"/>
      <c r="G67" s="290"/>
      <c r="H67" s="290"/>
      <c r="I67" s="290"/>
      <c r="J67" s="290"/>
      <c r="K67" s="290"/>
      <c r="L67" s="290"/>
      <c r="M67" s="290"/>
      <c r="N67" s="290"/>
      <c r="O67" s="290"/>
      <c r="P67" s="290"/>
      <c r="Q67" s="290"/>
      <c r="R67" s="290"/>
      <c r="S67" s="290"/>
      <c r="T67" s="290"/>
      <c r="U67" s="290"/>
      <c r="V67" s="290"/>
      <c r="W67" s="290"/>
      <c r="X67" s="291"/>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271" t="s">
        <v>1649</v>
      </c>
      <c r="B70" s="272"/>
      <c r="C70" s="272"/>
      <c r="D70" s="272"/>
      <c r="E70" s="272"/>
      <c r="F70" s="272"/>
      <c r="G70" s="272"/>
      <c r="H70" s="272"/>
      <c r="I70" s="272"/>
      <c r="J70" s="272"/>
      <c r="K70" s="272"/>
      <c r="L70" s="272"/>
      <c r="M70" s="272"/>
      <c r="N70" s="272"/>
      <c r="O70" s="272"/>
      <c r="P70" s="272"/>
      <c r="Q70" s="272"/>
      <c r="R70" s="272"/>
      <c r="S70" s="272"/>
      <c r="T70" s="272"/>
      <c r="U70" s="272"/>
      <c r="V70" s="272"/>
      <c r="W70" s="272"/>
      <c r="X70" s="273"/>
      <c r="Y70" s="25"/>
    </row>
    <row r="71" spans="1:25" s="16" customFormat="1" ht="19.5" customHeight="1">
      <c r="A71" s="289"/>
      <c r="B71" s="290"/>
      <c r="C71" s="290"/>
      <c r="D71" s="290"/>
      <c r="E71" s="290"/>
      <c r="F71" s="290"/>
      <c r="G71" s="290"/>
      <c r="H71" s="290"/>
      <c r="I71" s="290"/>
      <c r="J71" s="290"/>
      <c r="K71" s="290"/>
      <c r="L71" s="290"/>
      <c r="M71" s="290"/>
      <c r="N71" s="290"/>
      <c r="O71" s="290"/>
      <c r="P71" s="290"/>
      <c r="Q71" s="290"/>
      <c r="R71" s="290"/>
      <c r="S71" s="290"/>
      <c r="T71" s="290"/>
      <c r="U71" s="290"/>
      <c r="V71" s="290"/>
      <c r="W71" s="290"/>
      <c r="X71" s="291"/>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1650</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271" t="s">
        <v>1651</v>
      </c>
      <c r="B78" s="272"/>
      <c r="C78" s="272"/>
      <c r="D78" s="272"/>
      <c r="E78" s="272"/>
      <c r="F78" s="272"/>
      <c r="G78" s="272"/>
      <c r="H78" s="272"/>
      <c r="I78" s="272"/>
      <c r="J78" s="272"/>
      <c r="K78" s="272"/>
      <c r="L78" s="272"/>
      <c r="M78" s="272"/>
      <c r="N78" s="272"/>
      <c r="O78" s="272"/>
      <c r="P78" s="272"/>
      <c r="Q78" s="272"/>
      <c r="R78" s="272"/>
      <c r="S78" s="272"/>
      <c r="T78" s="272"/>
      <c r="U78" s="272"/>
      <c r="V78" s="272"/>
      <c r="W78" s="272"/>
      <c r="X78" s="273"/>
      <c r="Y78" s="25"/>
    </row>
    <row r="79" spans="1:25" s="16" customFormat="1" ht="25.5" customHeight="1">
      <c r="A79" s="289"/>
      <c r="B79" s="290"/>
      <c r="C79" s="290"/>
      <c r="D79" s="290"/>
      <c r="E79" s="290"/>
      <c r="F79" s="290"/>
      <c r="G79" s="290"/>
      <c r="H79" s="290"/>
      <c r="I79" s="290"/>
      <c r="J79" s="290"/>
      <c r="K79" s="290"/>
      <c r="L79" s="290"/>
      <c r="M79" s="290"/>
      <c r="N79" s="290"/>
      <c r="O79" s="290"/>
      <c r="P79" s="290"/>
      <c r="Q79" s="290"/>
      <c r="R79" s="290"/>
      <c r="S79" s="290"/>
      <c r="T79" s="290"/>
      <c r="U79" s="290"/>
      <c r="V79" s="290"/>
      <c r="W79" s="290"/>
      <c r="X79" s="291"/>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271" t="s">
        <v>1652</v>
      </c>
      <c r="B82" s="272"/>
      <c r="C82" s="272"/>
      <c r="D82" s="272"/>
      <c r="E82" s="272"/>
      <c r="F82" s="272"/>
      <c r="G82" s="272"/>
      <c r="H82" s="272"/>
      <c r="I82" s="272"/>
      <c r="J82" s="272"/>
      <c r="K82" s="272"/>
      <c r="L82" s="272"/>
      <c r="M82" s="272"/>
      <c r="N82" s="272"/>
      <c r="O82" s="272"/>
      <c r="P82" s="272"/>
      <c r="Q82" s="272"/>
      <c r="R82" s="272"/>
      <c r="S82" s="272"/>
      <c r="T82" s="272"/>
      <c r="U82" s="272"/>
      <c r="V82" s="272"/>
      <c r="W82" s="272"/>
      <c r="X82" s="273"/>
      <c r="Y82" s="25"/>
    </row>
    <row r="83" spans="1:25" s="16" customFormat="1" ht="24.75" customHeight="1">
      <c r="A83" s="289"/>
      <c r="B83" s="290"/>
      <c r="C83" s="290"/>
      <c r="D83" s="290"/>
      <c r="E83" s="290"/>
      <c r="F83" s="290"/>
      <c r="G83" s="290"/>
      <c r="H83" s="290"/>
      <c r="I83" s="290"/>
      <c r="J83" s="290"/>
      <c r="K83" s="290"/>
      <c r="L83" s="290"/>
      <c r="M83" s="290"/>
      <c r="N83" s="290"/>
      <c r="O83" s="290"/>
      <c r="P83" s="290"/>
      <c r="Q83" s="290"/>
      <c r="R83" s="290"/>
      <c r="S83" s="290"/>
      <c r="T83" s="290"/>
      <c r="U83" s="290"/>
      <c r="V83" s="290"/>
      <c r="W83" s="290"/>
      <c r="X83" s="291"/>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1653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1265</v>
      </c>
    </row>
    <row r="95" spans="1:25" ht="21" hidden="1" customHeight="1">
      <c r="B95" s="36" t="s">
        <v>1266</v>
      </c>
    </row>
    <row r="96" spans="1:25" ht="21" hidden="1" customHeight="1">
      <c r="B96" s="36" t="s">
        <v>1267</v>
      </c>
    </row>
    <row r="97" spans="2:2" ht="21" hidden="1" customHeight="1">
      <c r="B97" s="36"/>
    </row>
    <row r="98" spans="2:2" ht="21" hidden="1" customHeight="1">
      <c r="B98" s="36" t="s">
        <v>1288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DBF07-414C-4470-993B-67FE7372839B}">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11.7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7.62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4" width="10.5"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1263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1264</v>
      </c>
      <c r="D7" s="118"/>
      <c r="E7" s="118"/>
      <c r="F7" s="118"/>
      <c r="G7" s="118"/>
      <c r="H7" s="118"/>
      <c r="I7" s="118"/>
      <c r="J7" s="118"/>
      <c r="K7" s="118"/>
      <c r="L7" s="118"/>
      <c r="M7" s="118"/>
      <c r="N7" s="118"/>
      <c r="O7" s="118"/>
      <c r="P7" s="118"/>
      <c r="Q7" s="118"/>
      <c r="R7" s="118"/>
      <c r="S7" s="118"/>
      <c r="T7" s="118"/>
      <c r="U7" s="118"/>
      <c r="V7" s="118"/>
      <c r="W7" s="118"/>
      <c r="X7" s="119"/>
      <c r="Y7" s="23"/>
    </row>
    <row r="8" spans="1:25" ht="69" customHeight="1">
      <c r="A8" s="115" t="s">
        <v>10</v>
      </c>
      <c r="B8" s="116"/>
      <c r="C8" s="120"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y emitir alertar tempranas sobre la ejecución del presupuesto.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1269</v>
      </c>
      <c r="D11" s="121"/>
      <c r="E11" s="168"/>
      <c r="F11" s="169" t="s">
        <v>1271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1270</v>
      </c>
      <c r="D13" s="195"/>
      <c r="E13" s="195"/>
      <c r="F13" s="175"/>
      <c r="G13" s="176"/>
      <c r="H13" s="176"/>
      <c r="I13" s="176"/>
      <c r="J13" s="176"/>
      <c r="K13" s="176"/>
      <c r="L13" s="176"/>
      <c r="M13" s="177"/>
      <c r="N13" s="196" t="s">
        <v>286</v>
      </c>
      <c r="O13" s="197"/>
      <c r="P13" s="197"/>
      <c r="Q13" s="198"/>
      <c r="R13" s="199" t="s">
        <v>1272</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0.95</v>
      </c>
      <c r="C16" s="229"/>
      <c r="D16" s="305" t="s">
        <v>258</v>
      </c>
      <c r="E16" s="229"/>
      <c r="F16" s="205" t="s">
        <v>202</v>
      </c>
      <c r="G16" s="206"/>
      <c r="H16" s="206"/>
      <c r="I16" s="206"/>
      <c r="J16" s="214" t="s">
        <v>37</v>
      </c>
      <c r="K16" s="214"/>
      <c r="L16" s="214"/>
      <c r="M16" s="214"/>
      <c r="N16" s="215" t="s">
        <v>259</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74902983805</v>
      </c>
      <c r="F23" s="237"/>
      <c r="G23" s="238"/>
      <c r="H23" s="239"/>
      <c r="I23" s="4"/>
      <c r="J23" s="237">
        <v>103769296692</v>
      </c>
      <c r="K23" s="238"/>
      <c r="L23" s="239"/>
      <c r="M23" s="4"/>
      <c r="N23" s="237"/>
      <c r="O23" s="239"/>
      <c r="P23" s="237"/>
      <c r="Q23" s="238"/>
      <c r="R23" s="239"/>
      <c r="S23" s="237"/>
      <c r="T23" s="239"/>
      <c r="U23" s="237"/>
      <c r="V23" s="239"/>
      <c r="W23" s="5">
        <v>166363957634</v>
      </c>
      <c r="X23" s="5">
        <f>SUM(C23:W23)</f>
        <v>345036238131</v>
      </c>
      <c r="Y23" s="23"/>
    </row>
    <row r="24" spans="1:25" ht="18.95" customHeight="1" thickBot="1">
      <c r="A24" s="260" t="s">
        <v>76</v>
      </c>
      <c r="B24" s="261"/>
      <c r="C24" s="46">
        <v>0</v>
      </c>
      <c r="D24" s="46">
        <v>0</v>
      </c>
      <c r="E24" s="46">
        <v>194523112248</v>
      </c>
      <c r="F24" s="246">
        <v>0</v>
      </c>
      <c r="G24" s="246"/>
      <c r="H24" s="246"/>
      <c r="I24" s="46">
        <v>0</v>
      </c>
      <c r="J24" s="246">
        <v>194523112248</v>
      </c>
      <c r="K24" s="246"/>
      <c r="L24" s="246"/>
      <c r="M24" s="46">
        <v>0</v>
      </c>
      <c r="N24" s="246">
        <v>0</v>
      </c>
      <c r="O24" s="246"/>
      <c r="P24" s="246"/>
      <c r="Q24" s="246"/>
      <c r="R24" s="246"/>
      <c r="S24" s="246">
        <v>0</v>
      </c>
      <c r="T24" s="246"/>
      <c r="U24" s="246">
        <v>0</v>
      </c>
      <c r="V24" s="246"/>
      <c r="W24" s="6">
        <v>194523112248</v>
      </c>
      <c r="X24" s="6">
        <f>SUM(C24:W24)</f>
        <v>583569336744</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0.38505955893562527</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0.53345484499396245</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0.85524005713984497</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0.59125148702314423</v>
      </c>
      <c r="C39" s="30">
        <v>0.95</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1654</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1655</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1656</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c r="A87" s="289"/>
      <c r="B87" s="290"/>
      <c r="C87" s="290"/>
      <c r="D87" s="290"/>
      <c r="E87" s="290"/>
      <c r="F87" s="290"/>
      <c r="G87" s="290"/>
      <c r="H87" s="290"/>
      <c r="I87" s="290"/>
      <c r="J87" s="290"/>
      <c r="K87" s="290"/>
      <c r="L87" s="290"/>
      <c r="M87" s="290"/>
      <c r="N87" s="290"/>
      <c r="O87" s="290"/>
      <c r="P87" s="290"/>
      <c r="Q87" s="290"/>
      <c r="R87" s="290"/>
      <c r="S87" s="290"/>
      <c r="T87" s="290"/>
      <c r="U87" s="290"/>
      <c r="V87" s="290"/>
      <c r="W87" s="290"/>
      <c r="X87" s="291"/>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1265</v>
      </c>
    </row>
    <row r="95" spans="1:25" ht="21" hidden="1" customHeight="1">
      <c r="B95" s="36" t="s">
        <v>1266</v>
      </c>
    </row>
    <row r="96" spans="1:25" ht="21" hidden="1" customHeight="1">
      <c r="B96" s="36" t="s">
        <v>1267</v>
      </c>
    </row>
    <row r="97" spans="2:2" ht="21" hidden="1" customHeight="1">
      <c r="B97" s="36"/>
    </row>
    <row r="98" spans="2:2" ht="21" hidden="1" customHeight="1">
      <c r="B98" s="36" t="s">
        <v>1268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76" firstPageNumber="0" pageOrder="overThenDown"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C753F-1904-4293-96CB-7AB0765BBB0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10.375"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8.25" style="1" customWidth="1"/>
    <col min="13" max="13" width="6.125" style="1" customWidth="1"/>
    <col min="14" max="14" width="4.5" style="1" customWidth="1"/>
    <col min="15" max="15" width="2" style="1" customWidth="1"/>
    <col min="16" max="16" width="1.5" style="1" customWidth="1"/>
    <col min="17" max="17" width="2.875" style="1" customWidth="1"/>
    <col min="18" max="18" width="8.375" style="1" customWidth="1"/>
    <col min="19" max="19" width="1.25" style="1" customWidth="1"/>
    <col min="20" max="20" width="3.875" style="1" customWidth="1"/>
    <col min="21" max="21" width="2.25" style="1" customWidth="1"/>
    <col min="22" max="22" width="2.625" style="1" customWidth="1"/>
    <col min="23" max="23" width="10.625" style="1" customWidth="1"/>
    <col min="24" max="24" width="12.25"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1263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1274</v>
      </c>
      <c r="D7" s="118"/>
      <c r="E7" s="118"/>
      <c r="F7" s="118"/>
      <c r="G7" s="118"/>
      <c r="H7" s="118"/>
      <c r="I7" s="118"/>
      <c r="J7" s="118"/>
      <c r="K7" s="118"/>
      <c r="L7" s="118"/>
      <c r="M7" s="118"/>
      <c r="N7" s="118"/>
      <c r="O7" s="118"/>
      <c r="P7" s="118"/>
      <c r="Q7" s="118"/>
      <c r="R7" s="118"/>
      <c r="S7" s="118"/>
      <c r="T7" s="118"/>
      <c r="U7" s="118"/>
      <c r="V7" s="118"/>
      <c r="W7" s="118"/>
      <c r="X7" s="119"/>
      <c r="Y7" s="23"/>
    </row>
    <row r="8" spans="1:25" ht="51.75" customHeight="1">
      <c r="A8" s="115" t="s">
        <v>10</v>
      </c>
      <c r="B8" s="116"/>
      <c r="C8" s="120"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y emitir alertar tempranas sobre la ejecución del presupuesto.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1275</v>
      </c>
      <c r="D11" s="121"/>
      <c r="E11" s="168"/>
      <c r="F11" s="169" t="s">
        <v>1271</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1270</v>
      </c>
      <c r="D13" s="195"/>
      <c r="E13" s="195"/>
      <c r="F13" s="175"/>
      <c r="G13" s="176"/>
      <c r="H13" s="176"/>
      <c r="I13" s="176"/>
      <c r="J13" s="176"/>
      <c r="K13" s="176"/>
      <c r="L13" s="176"/>
      <c r="M13" s="177"/>
      <c r="N13" s="196" t="s">
        <v>286</v>
      </c>
      <c r="O13" s="197"/>
      <c r="P13" s="197"/>
      <c r="Q13" s="198"/>
      <c r="R13" s="199" t="s">
        <v>1276</v>
      </c>
      <c r="S13" s="200"/>
      <c r="T13" s="201"/>
      <c r="U13" s="202">
        <v>2</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0.85</v>
      </c>
      <c r="C16" s="229"/>
      <c r="D16" s="305" t="s">
        <v>258</v>
      </c>
      <c r="E16" s="229"/>
      <c r="F16" s="205" t="s">
        <v>246</v>
      </c>
      <c r="G16" s="206"/>
      <c r="H16" s="206"/>
      <c r="I16" s="206"/>
      <c r="J16" s="214" t="s">
        <v>37</v>
      </c>
      <c r="K16" s="214"/>
      <c r="L16" s="214"/>
      <c r="M16" s="214"/>
      <c r="N16" s="215" t="s">
        <v>259</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2536936035166</v>
      </c>
      <c r="F23" s="237"/>
      <c r="G23" s="238"/>
      <c r="H23" s="239"/>
      <c r="I23" s="4"/>
      <c r="J23" s="237">
        <v>65138309842.010002</v>
      </c>
      <c r="K23" s="238"/>
      <c r="L23" s="239"/>
      <c r="M23" s="4"/>
      <c r="N23" s="237"/>
      <c r="O23" s="239"/>
      <c r="P23" s="237">
        <v>107567134232</v>
      </c>
      <c r="Q23" s="238"/>
      <c r="R23" s="239"/>
      <c r="S23" s="237"/>
      <c r="T23" s="239"/>
      <c r="U23" s="237"/>
      <c r="V23" s="239"/>
      <c r="W23" s="5">
        <v>163691299205</v>
      </c>
      <c r="X23" s="5">
        <f>SUM(C23:W23)</f>
        <v>2873332778445.0098</v>
      </c>
      <c r="Y23" s="23"/>
    </row>
    <row r="24" spans="1:25" ht="18.95" customHeight="1" thickBot="1">
      <c r="A24" s="260" t="s">
        <v>76</v>
      </c>
      <c r="B24" s="261"/>
      <c r="C24" s="46">
        <v>0</v>
      </c>
      <c r="D24" s="46"/>
      <c r="E24" s="46">
        <v>194523112248</v>
      </c>
      <c r="F24" s="246">
        <v>0</v>
      </c>
      <c r="G24" s="246"/>
      <c r="H24" s="246"/>
      <c r="I24" s="46">
        <v>0</v>
      </c>
      <c r="J24" s="246">
        <v>194523112248</v>
      </c>
      <c r="K24" s="246"/>
      <c r="L24" s="246"/>
      <c r="M24" s="46">
        <v>0</v>
      </c>
      <c r="N24" s="246">
        <v>0</v>
      </c>
      <c r="O24" s="246"/>
      <c r="P24" s="246">
        <v>194523112248</v>
      </c>
      <c r="Q24" s="246"/>
      <c r="R24" s="246"/>
      <c r="S24" s="246">
        <v>0</v>
      </c>
      <c r="T24" s="246"/>
      <c r="U24" s="246">
        <v>0</v>
      </c>
      <c r="V24" s="246"/>
      <c r="W24" s="6">
        <v>194523112248</v>
      </c>
      <c r="X24" s="6">
        <f>SUM(C24:W24)</f>
        <v>778092448992</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13.041823184134685</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0.33486154467323315</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0.55297868201317535</v>
      </c>
      <c r="C35" s="10">
        <f t="shared" si="0"/>
        <v>1</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0.84150051535422621</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3.6927909815438293</v>
      </c>
      <c r="C39" s="30">
        <v>0.85</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1657</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1658</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271" t="s">
        <v>1659</v>
      </c>
      <c r="B74" s="272"/>
      <c r="C74" s="272"/>
      <c r="D74" s="272"/>
      <c r="E74" s="272"/>
      <c r="F74" s="272"/>
      <c r="G74" s="272"/>
      <c r="H74" s="272"/>
      <c r="I74" s="272"/>
      <c r="J74" s="272"/>
      <c r="K74" s="272"/>
      <c r="L74" s="272"/>
      <c r="M74" s="272"/>
      <c r="N74" s="272"/>
      <c r="O74" s="272"/>
      <c r="P74" s="272"/>
      <c r="Q74" s="272"/>
      <c r="R74" s="272"/>
      <c r="S74" s="272"/>
      <c r="T74" s="272"/>
      <c r="U74" s="272"/>
      <c r="V74" s="272"/>
      <c r="W74" s="272"/>
      <c r="X74" s="273"/>
      <c r="Y74" s="26"/>
    </row>
    <row r="75" spans="1:25" s="17" customFormat="1" ht="24" customHeight="1">
      <c r="A75" s="289"/>
      <c r="B75" s="290"/>
      <c r="C75" s="290"/>
      <c r="D75" s="290"/>
      <c r="E75" s="290"/>
      <c r="F75" s="290"/>
      <c r="G75" s="290"/>
      <c r="H75" s="290"/>
      <c r="I75" s="290"/>
      <c r="J75" s="290"/>
      <c r="K75" s="290"/>
      <c r="L75" s="290"/>
      <c r="M75" s="290"/>
      <c r="N75" s="290"/>
      <c r="O75" s="290"/>
      <c r="P75" s="290"/>
      <c r="Q75" s="290"/>
      <c r="R75" s="290"/>
      <c r="S75" s="290"/>
      <c r="T75" s="290"/>
      <c r="U75" s="290"/>
      <c r="V75" s="290"/>
      <c r="W75" s="290"/>
      <c r="X75" s="291"/>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1660</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1265</v>
      </c>
    </row>
    <row r="95" spans="1:25" ht="21" hidden="1" customHeight="1">
      <c r="B95" s="36" t="s">
        <v>1266</v>
      </c>
    </row>
    <row r="96" spans="1:25" ht="21" hidden="1" customHeight="1">
      <c r="B96" s="36" t="s">
        <v>1267</v>
      </c>
    </row>
    <row r="97" spans="2:2" ht="21" hidden="1" customHeight="1">
      <c r="B97" s="36"/>
    </row>
    <row r="98" spans="2:2" ht="21" hidden="1" customHeight="1">
      <c r="B98" s="36" t="s">
        <v>1268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73" firstPageNumber="0" pageOrder="overThenDown" orientation="portrait"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33E85-C4FD-4499-9AF2-7EF9D1A1B1A5}">
  <dimension ref="A1:Y101"/>
  <sheetViews>
    <sheetView zoomScale="130" zoomScaleNormal="130" zoomScaleSheetLayoutView="130" workbookViewId="0">
      <selection sqref="A1:B4"/>
    </sheetView>
  </sheetViews>
  <sheetFormatPr baseColWidth="10" defaultColWidth="0" defaultRowHeight="27" customHeight="1" zeroHeight="1"/>
  <cols>
    <col min="1" max="1" width="9.875" style="1" customWidth="1"/>
    <col min="2" max="2" width="8.5" style="1" customWidth="1"/>
    <col min="3" max="3" width="6.75" style="1" customWidth="1"/>
    <col min="4" max="4" width="6.25" style="1" customWidth="1"/>
    <col min="5" max="5" width="10" style="1" customWidth="1"/>
    <col min="6" max="6" width="3.5" style="1" customWidth="1"/>
    <col min="7" max="7" width="2.375" style="1" customWidth="1"/>
    <col min="8" max="8" width="2" style="1" customWidth="1"/>
    <col min="9" max="9" width="7.25" style="1" customWidth="1"/>
    <col min="10" max="10" width="1.75" style="1" customWidth="1"/>
    <col min="11" max="11" width="2.125" style="1" customWidth="1"/>
    <col min="12" max="12" width="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25" style="1" customWidth="1"/>
    <col min="20" max="20" width="3.875" style="1" customWidth="1"/>
    <col min="21" max="21" width="2.25" style="1" customWidth="1"/>
    <col min="22" max="22" width="2.625" style="1" customWidth="1"/>
    <col min="23" max="23" width="10.75" style="1" customWidth="1"/>
    <col min="24" max="24" width="6" style="1" customWidth="1"/>
    <col min="25" max="25" width="1.625" style="1" customWidth="1"/>
    <col min="26" max="16384" width="4.625" style="1" hidden="1"/>
  </cols>
  <sheetData>
    <row r="1" spans="1:25" ht="13.5" customHeight="1">
      <c r="A1" s="123"/>
      <c r="B1" s="124"/>
      <c r="C1" s="124" t="s">
        <v>0</v>
      </c>
      <c r="D1" s="124"/>
      <c r="E1" s="129" t="s">
        <v>1</v>
      </c>
      <c r="F1" s="129"/>
      <c r="G1" s="129"/>
      <c r="H1" s="129"/>
      <c r="I1" s="129"/>
      <c r="J1" s="129"/>
      <c r="K1" s="129"/>
      <c r="L1" s="129"/>
      <c r="M1" s="129"/>
      <c r="N1" s="129"/>
      <c r="O1" s="129"/>
      <c r="P1" s="129"/>
      <c r="Q1" s="129"/>
      <c r="R1" s="131" t="s">
        <v>2</v>
      </c>
      <c r="S1" s="132"/>
      <c r="T1" s="133"/>
      <c r="U1" s="137" t="s">
        <v>3</v>
      </c>
      <c r="V1" s="138"/>
      <c r="W1" s="138"/>
      <c r="X1" s="139"/>
      <c r="Y1" s="23"/>
    </row>
    <row r="2" spans="1:25" ht="13.5" customHeight="1">
      <c r="A2" s="125"/>
      <c r="B2" s="126"/>
      <c r="C2" s="126"/>
      <c r="D2" s="126"/>
      <c r="E2" s="130"/>
      <c r="F2" s="130"/>
      <c r="G2" s="130"/>
      <c r="H2" s="130"/>
      <c r="I2" s="130"/>
      <c r="J2" s="130"/>
      <c r="K2" s="130"/>
      <c r="L2" s="130"/>
      <c r="M2" s="130"/>
      <c r="N2" s="130"/>
      <c r="O2" s="130"/>
      <c r="P2" s="130"/>
      <c r="Q2" s="130"/>
      <c r="R2" s="134"/>
      <c r="S2" s="135"/>
      <c r="T2" s="136"/>
      <c r="U2" s="140"/>
      <c r="V2" s="141"/>
      <c r="W2" s="141"/>
      <c r="X2" s="142"/>
      <c r="Y2" s="23"/>
    </row>
    <row r="3" spans="1:25" ht="13.5" customHeight="1">
      <c r="A3" s="125"/>
      <c r="B3" s="126"/>
      <c r="C3" s="126" t="s">
        <v>4</v>
      </c>
      <c r="D3" s="126"/>
      <c r="E3" s="130" t="s">
        <v>5</v>
      </c>
      <c r="F3" s="130"/>
      <c r="G3" s="130"/>
      <c r="H3" s="130"/>
      <c r="I3" s="130"/>
      <c r="J3" s="130"/>
      <c r="K3" s="130"/>
      <c r="L3" s="130"/>
      <c r="M3" s="130"/>
      <c r="N3" s="130"/>
      <c r="O3" s="130"/>
      <c r="P3" s="130"/>
      <c r="Q3" s="130"/>
      <c r="R3" s="144" t="s">
        <v>6</v>
      </c>
      <c r="S3" s="145"/>
      <c r="T3" s="146"/>
      <c r="U3" s="150">
        <v>3</v>
      </c>
      <c r="V3" s="151"/>
      <c r="W3" s="151"/>
      <c r="X3" s="152"/>
      <c r="Y3" s="23"/>
    </row>
    <row r="4" spans="1:25" ht="13.5" customHeight="1" thickBot="1">
      <c r="A4" s="127"/>
      <c r="B4" s="128"/>
      <c r="C4" s="128"/>
      <c r="D4" s="128"/>
      <c r="E4" s="143"/>
      <c r="F4" s="143"/>
      <c r="G4" s="143"/>
      <c r="H4" s="143"/>
      <c r="I4" s="143"/>
      <c r="J4" s="143"/>
      <c r="K4" s="143"/>
      <c r="L4" s="143"/>
      <c r="M4" s="143"/>
      <c r="N4" s="143"/>
      <c r="O4" s="143"/>
      <c r="P4" s="143"/>
      <c r="Q4" s="143"/>
      <c r="R4" s="147"/>
      <c r="S4" s="148"/>
      <c r="T4" s="149"/>
      <c r="U4" s="153"/>
      <c r="V4" s="154"/>
      <c r="W4" s="154"/>
      <c r="X4" s="155"/>
      <c r="Y4" s="23"/>
    </row>
    <row r="5" spans="1:25" ht="9" customHeight="1" thickBot="1">
      <c r="A5" s="109"/>
      <c r="B5" s="109"/>
      <c r="C5" s="109"/>
      <c r="D5" s="109"/>
      <c r="E5" s="109"/>
      <c r="F5" s="109"/>
      <c r="G5" s="109"/>
      <c r="H5" s="109"/>
      <c r="I5" s="109"/>
      <c r="J5" s="109"/>
      <c r="K5" s="109"/>
      <c r="L5" s="109"/>
      <c r="M5" s="109"/>
      <c r="N5" s="109"/>
      <c r="O5" s="109"/>
      <c r="P5" s="109"/>
      <c r="Q5" s="109"/>
      <c r="R5" s="109"/>
      <c r="S5" s="109"/>
      <c r="T5" s="109"/>
      <c r="U5" s="109"/>
      <c r="V5" s="109"/>
      <c r="W5" s="109"/>
      <c r="X5" s="109"/>
      <c r="Y5" s="23"/>
    </row>
    <row r="6" spans="1:25" s="15" customFormat="1" ht="23.25" customHeight="1" thickBot="1">
      <c r="A6" s="110" t="s">
        <v>0</v>
      </c>
      <c r="B6" s="111"/>
      <c r="C6" s="112" t="s">
        <v>1263</v>
      </c>
      <c r="D6" s="113"/>
      <c r="E6" s="113"/>
      <c r="F6" s="113"/>
      <c r="G6" s="113"/>
      <c r="H6" s="113"/>
      <c r="I6" s="113"/>
      <c r="J6" s="113"/>
      <c r="K6" s="113"/>
      <c r="L6" s="113"/>
      <c r="M6" s="113"/>
      <c r="N6" s="113"/>
      <c r="O6" s="113"/>
      <c r="P6" s="113"/>
      <c r="Q6" s="113"/>
      <c r="R6" s="113"/>
      <c r="S6" s="113"/>
      <c r="T6" s="113"/>
      <c r="U6" s="113"/>
      <c r="V6" s="113"/>
      <c r="W6" s="113"/>
      <c r="X6" s="114"/>
      <c r="Y6" s="24"/>
    </row>
    <row r="7" spans="1:25" ht="50.25" customHeight="1">
      <c r="A7" s="115" t="s">
        <v>8</v>
      </c>
      <c r="B7" s="116"/>
      <c r="C7" s="117" t="s">
        <v>1277</v>
      </c>
      <c r="D7" s="118"/>
      <c r="E7" s="118"/>
      <c r="F7" s="118"/>
      <c r="G7" s="118"/>
      <c r="H7" s="118"/>
      <c r="I7" s="118"/>
      <c r="J7" s="118"/>
      <c r="K7" s="118"/>
      <c r="L7" s="118"/>
      <c r="M7" s="118"/>
      <c r="N7" s="118"/>
      <c r="O7" s="118"/>
      <c r="P7" s="118"/>
      <c r="Q7" s="118"/>
      <c r="R7" s="118"/>
      <c r="S7" s="118"/>
      <c r="T7" s="118"/>
      <c r="U7" s="118"/>
      <c r="V7" s="118"/>
      <c r="W7" s="118"/>
      <c r="X7" s="119"/>
      <c r="Y7" s="23"/>
    </row>
    <row r="8" spans="1:25" ht="56.25" customHeight="1">
      <c r="A8" s="115" t="s">
        <v>10</v>
      </c>
      <c r="B8" s="116"/>
      <c r="C8" s="120" t="str">
        <f>B94&amp;B95&amp;B96</f>
        <v>Registrar en SIIF Nación la ejecución de los recursos financieros apropiados por la ley anual de presupuesto y decreto de liquidación mediante la desagregación inicial del presupuesto, la expedición de los Certificados de Disponibilidad Presupuestal(CDP), el Registro Presupuestal del Compromiso (RPC), las modificaciones presupuestales, la verificación y creación de beneficiario cuenta, y otros trámites como las vigencias futuras y constitución de Reservas Presupuestales, para cumplir con las necesidades de la Entidad.</v>
      </c>
      <c r="D8" s="121"/>
      <c r="E8" s="121"/>
      <c r="F8" s="121"/>
      <c r="G8" s="121"/>
      <c r="H8" s="121"/>
      <c r="I8" s="121"/>
      <c r="J8" s="121"/>
      <c r="K8" s="121"/>
      <c r="L8" s="121"/>
      <c r="M8" s="121"/>
      <c r="N8" s="121"/>
      <c r="O8" s="121"/>
      <c r="P8" s="121"/>
      <c r="Q8" s="121"/>
      <c r="R8" s="121"/>
      <c r="S8" s="121"/>
      <c r="T8" s="121"/>
      <c r="U8" s="121"/>
      <c r="V8" s="121"/>
      <c r="W8" s="121"/>
      <c r="X8" s="122"/>
      <c r="Y8" s="23"/>
    </row>
    <row r="9" spans="1:25" ht="42" customHeight="1">
      <c r="A9" s="156" t="s">
        <v>11</v>
      </c>
      <c r="B9" s="157"/>
      <c r="C9" s="117" t="str">
        <f>B98&amp;B99&amp;B100</f>
        <v>Realizar seguimiento y emitir alertar tempranas sobre la ejecución del presupuesto.</v>
      </c>
      <c r="D9" s="118"/>
      <c r="E9" s="118"/>
      <c r="F9" s="118"/>
      <c r="G9" s="118"/>
      <c r="H9" s="118"/>
      <c r="I9" s="118"/>
      <c r="J9" s="118"/>
      <c r="K9" s="118"/>
      <c r="L9" s="118"/>
      <c r="M9" s="118"/>
      <c r="N9" s="118"/>
      <c r="O9" s="118"/>
      <c r="P9" s="118"/>
      <c r="Q9" s="118"/>
      <c r="R9" s="118"/>
      <c r="S9" s="118"/>
      <c r="T9" s="118"/>
      <c r="U9" s="118"/>
      <c r="V9" s="118"/>
      <c r="W9" s="118"/>
      <c r="X9" s="119"/>
      <c r="Y9" s="23"/>
    </row>
    <row r="10" spans="1:25" ht="12" customHeight="1">
      <c r="A10" s="158" t="s">
        <v>12</v>
      </c>
      <c r="B10" s="159"/>
      <c r="C10" s="164" t="s">
        <v>13</v>
      </c>
      <c r="D10" s="165"/>
      <c r="E10" s="157"/>
      <c r="F10" s="166" t="s">
        <v>14</v>
      </c>
      <c r="G10" s="166"/>
      <c r="H10" s="166"/>
      <c r="I10" s="166"/>
      <c r="J10" s="166"/>
      <c r="K10" s="166"/>
      <c r="L10" s="166"/>
      <c r="M10" s="166"/>
      <c r="N10" s="164" t="s">
        <v>15</v>
      </c>
      <c r="O10" s="165"/>
      <c r="P10" s="165"/>
      <c r="Q10" s="165"/>
      <c r="R10" s="165"/>
      <c r="S10" s="165"/>
      <c r="T10" s="165"/>
      <c r="U10" s="165"/>
      <c r="V10" s="165"/>
      <c r="W10" s="165"/>
      <c r="X10" s="167"/>
      <c r="Y10" s="23"/>
    </row>
    <row r="11" spans="1:25" ht="45" customHeight="1">
      <c r="A11" s="160"/>
      <c r="B11" s="161"/>
      <c r="C11" s="120" t="s">
        <v>1278</v>
      </c>
      <c r="D11" s="121"/>
      <c r="E11" s="168"/>
      <c r="F11" s="169" t="s">
        <v>1280</v>
      </c>
      <c r="G11" s="170"/>
      <c r="H11" s="170"/>
      <c r="I11" s="170"/>
      <c r="J11" s="170"/>
      <c r="K11" s="170"/>
      <c r="L11" s="170"/>
      <c r="M11" s="171"/>
      <c r="N11" s="178" t="s">
        <v>18</v>
      </c>
      <c r="O11" s="159"/>
      <c r="P11" s="159"/>
      <c r="Q11" s="179"/>
      <c r="R11" s="178" t="s">
        <v>19</v>
      </c>
      <c r="S11" s="159"/>
      <c r="T11" s="179"/>
      <c r="U11" s="178" t="s">
        <v>20</v>
      </c>
      <c r="V11" s="159"/>
      <c r="W11" s="159"/>
      <c r="X11" s="192"/>
      <c r="Y11" s="23"/>
    </row>
    <row r="12" spans="1:25" ht="12.75" customHeight="1">
      <c r="A12" s="160"/>
      <c r="B12" s="161"/>
      <c r="C12" s="194" t="s">
        <v>21</v>
      </c>
      <c r="D12" s="194"/>
      <c r="E12" s="194"/>
      <c r="F12" s="172"/>
      <c r="G12" s="173"/>
      <c r="H12" s="173"/>
      <c r="I12" s="173"/>
      <c r="J12" s="173"/>
      <c r="K12" s="173"/>
      <c r="L12" s="173"/>
      <c r="M12" s="174"/>
      <c r="N12" s="180"/>
      <c r="O12" s="181"/>
      <c r="P12" s="181"/>
      <c r="Q12" s="116"/>
      <c r="R12" s="180"/>
      <c r="S12" s="181"/>
      <c r="T12" s="116"/>
      <c r="U12" s="180"/>
      <c r="V12" s="181"/>
      <c r="W12" s="181"/>
      <c r="X12" s="193"/>
      <c r="Y12" s="23"/>
    </row>
    <row r="13" spans="1:25" ht="38.25" customHeight="1" thickBot="1">
      <c r="A13" s="162"/>
      <c r="B13" s="163"/>
      <c r="C13" s="195" t="s">
        <v>1279</v>
      </c>
      <c r="D13" s="195"/>
      <c r="E13" s="195"/>
      <c r="F13" s="175"/>
      <c r="G13" s="176"/>
      <c r="H13" s="176"/>
      <c r="I13" s="176"/>
      <c r="J13" s="176"/>
      <c r="K13" s="176"/>
      <c r="L13" s="176"/>
      <c r="M13" s="177"/>
      <c r="N13" s="196" t="s">
        <v>286</v>
      </c>
      <c r="O13" s="197"/>
      <c r="P13" s="197"/>
      <c r="Q13" s="198"/>
      <c r="R13" s="199" t="s">
        <v>1281</v>
      </c>
      <c r="S13" s="200"/>
      <c r="T13" s="201"/>
      <c r="U13" s="202">
        <v>1</v>
      </c>
      <c r="V13" s="202"/>
      <c r="W13" s="203"/>
      <c r="X13" s="204"/>
      <c r="Y13" s="23"/>
    </row>
    <row r="14" spans="1:25" ht="18" customHeight="1" thickBot="1">
      <c r="A14" s="182" t="s">
        <v>26</v>
      </c>
      <c r="B14" s="183"/>
      <c r="C14" s="183"/>
      <c r="D14" s="183"/>
      <c r="E14" s="183"/>
      <c r="F14" s="183"/>
      <c r="G14" s="183"/>
      <c r="H14" s="183"/>
      <c r="I14" s="183"/>
      <c r="J14" s="183"/>
      <c r="K14" s="183"/>
      <c r="L14" s="183"/>
      <c r="M14" s="183"/>
      <c r="N14" s="183"/>
      <c r="O14" s="183"/>
      <c r="P14" s="183"/>
      <c r="Q14" s="183"/>
      <c r="R14" s="183"/>
      <c r="S14" s="183"/>
      <c r="T14" s="183"/>
      <c r="U14" s="183"/>
      <c r="V14" s="183"/>
      <c r="W14" s="183"/>
      <c r="X14" s="184"/>
      <c r="Y14" s="23"/>
    </row>
    <row r="15" spans="1:25" ht="22.5" customHeight="1">
      <c r="A15" s="2" t="s">
        <v>27</v>
      </c>
      <c r="B15" s="185" t="s">
        <v>28</v>
      </c>
      <c r="C15" s="185"/>
      <c r="D15" s="185" t="s">
        <v>29</v>
      </c>
      <c r="E15" s="185"/>
      <c r="F15" s="186" t="s">
        <v>30</v>
      </c>
      <c r="G15" s="187"/>
      <c r="H15" s="187"/>
      <c r="I15" s="188"/>
      <c r="J15" s="185" t="s">
        <v>31</v>
      </c>
      <c r="K15" s="185"/>
      <c r="L15" s="185"/>
      <c r="M15" s="185"/>
      <c r="N15" s="185"/>
      <c r="O15" s="185"/>
      <c r="P15" s="185"/>
      <c r="Q15" s="185"/>
      <c r="R15" s="185"/>
      <c r="S15" s="189" t="s">
        <v>32</v>
      </c>
      <c r="T15" s="190"/>
      <c r="U15" s="190"/>
      <c r="V15" s="190"/>
      <c r="W15" s="190"/>
      <c r="X15" s="191"/>
      <c r="Y15" s="23"/>
    </row>
    <row r="16" spans="1:25" ht="18" customHeight="1">
      <c r="A16" s="225" t="s">
        <v>134</v>
      </c>
      <c r="B16" s="228">
        <v>0.94</v>
      </c>
      <c r="C16" s="229"/>
      <c r="D16" s="305" t="s">
        <v>258</v>
      </c>
      <c r="E16" s="229"/>
      <c r="F16" s="205" t="s">
        <v>202</v>
      </c>
      <c r="G16" s="206"/>
      <c r="H16" s="206"/>
      <c r="I16" s="206"/>
      <c r="J16" s="214" t="s">
        <v>37</v>
      </c>
      <c r="K16" s="214"/>
      <c r="L16" s="214"/>
      <c r="M16" s="214"/>
      <c r="N16" s="215" t="s">
        <v>259</v>
      </c>
      <c r="O16" s="216"/>
      <c r="P16" s="216"/>
      <c r="Q16" s="216"/>
      <c r="R16" s="217"/>
      <c r="S16" s="205" t="s">
        <v>1273</v>
      </c>
      <c r="T16" s="206"/>
      <c r="U16" s="206"/>
      <c r="V16" s="206"/>
      <c r="W16" s="206"/>
      <c r="X16" s="207"/>
      <c r="Y16" s="23"/>
    </row>
    <row r="17" spans="1:25" ht="15" customHeight="1">
      <c r="A17" s="226"/>
      <c r="B17" s="230"/>
      <c r="C17" s="231"/>
      <c r="D17" s="230"/>
      <c r="E17" s="231"/>
      <c r="F17" s="208"/>
      <c r="G17" s="209"/>
      <c r="H17" s="209"/>
      <c r="I17" s="209"/>
      <c r="J17" s="214" t="s">
        <v>40</v>
      </c>
      <c r="K17" s="214"/>
      <c r="L17" s="214"/>
      <c r="M17" s="214"/>
      <c r="N17" s="215" t="s">
        <v>260</v>
      </c>
      <c r="O17" s="216"/>
      <c r="P17" s="216"/>
      <c r="Q17" s="216"/>
      <c r="R17" s="217"/>
      <c r="S17" s="208"/>
      <c r="T17" s="209"/>
      <c r="U17" s="209"/>
      <c r="V17" s="209"/>
      <c r="W17" s="209"/>
      <c r="X17" s="210"/>
      <c r="Y17" s="23"/>
    </row>
    <row r="18" spans="1:25" ht="27" customHeight="1" thickBot="1">
      <c r="A18" s="227"/>
      <c r="B18" s="232"/>
      <c r="C18" s="233"/>
      <c r="D18" s="232"/>
      <c r="E18" s="233"/>
      <c r="F18" s="211"/>
      <c r="G18" s="212"/>
      <c r="H18" s="212"/>
      <c r="I18" s="212"/>
      <c r="J18" s="218" t="s">
        <v>42</v>
      </c>
      <c r="K18" s="218"/>
      <c r="L18" s="218"/>
      <c r="M18" s="218"/>
      <c r="N18" s="219" t="s">
        <v>261</v>
      </c>
      <c r="O18" s="220"/>
      <c r="P18" s="220"/>
      <c r="Q18" s="220"/>
      <c r="R18" s="221"/>
      <c r="S18" s="211"/>
      <c r="T18" s="212"/>
      <c r="U18" s="212"/>
      <c r="V18" s="212"/>
      <c r="W18" s="212"/>
      <c r="X18" s="213"/>
      <c r="Y18" s="23"/>
    </row>
    <row r="19" spans="1:25" ht="25.15" customHeight="1" thickBot="1">
      <c r="A19" s="222" t="s">
        <v>44</v>
      </c>
      <c r="B19" s="223"/>
      <c r="C19" s="223"/>
      <c r="D19" s="223"/>
      <c r="E19" s="223"/>
      <c r="F19" s="223"/>
      <c r="G19" s="223"/>
      <c r="H19" s="223"/>
      <c r="I19" s="223"/>
      <c r="J19" s="223"/>
      <c r="K19" s="223"/>
      <c r="L19" s="223"/>
      <c r="M19" s="223"/>
      <c r="N19" s="223"/>
      <c r="O19" s="223"/>
      <c r="P19" s="223"/>
      <c r="Q19" s="223"/>
      <c r="R19" s="223"/>
      <c r="S19" s="223"/>
      <c r="T19" s="223"/>
      <c r="U19" s="223"/>
      <c r="V19" s="223"/>
      <c r="W19" s="223"/>
      <c r="X19" s="224"/>
      <c r="Y19" s="23"/>
    </row>
    <row r="20" spans="1:25" ht="27.75" customHeight="1" thickBot="1">
      <c r="A20" s="240" t="s">
        <v>45</v>
      </c>
      <c r="B20" s="241"/>
      <c r="C20" s="241"/>
      <c r="D20" s="241"/>
      <c r="E20" s="242"/>
      <c r="F20" s="240" t="s">
        <v>46</v>
      </c>
      <c r="G20" s="241"/>
      <c r="H20" s="241"/>
      <c r="I20" s="241"/>
      <c r="J20" s="241"/>
      <c r="K20" s="241"/>
      <c r="L20" s="241"/>
      <c r="M20" s="241"/>
      <c r="N20" s="242"/>
      <c r="O20" s="240" t="s">
        <v>47</v>
      </c>
      <c r="P20" s="241"/>
      <c r="Q20" s="241"/>
      <c r="R20" s="241"/>
      <c r="S20" s="241"/>
      <c r="T20" s="241"/>
      <c r="U20" s="241"/>
      <c r="V20" s="241"/>
      <c r="W20" s="241"/>
      <c r="X20" s="242"/>
      <c r="Y20" s="23"/>
    </row>
    <row r="21" spans="1:25" ht="18.95" customHeight="1" thickBot="1">
      <c r="A21" s="182" t="s">
        <v>48</v>
      </c>
      <c r="B21" s="183"/>
      <c r="C21" s="183"/>
      <c r="D21" s="183"/>
      <c r="E21" s="183"/>
      <c r="F21" s="183"/>
      <c r="G21" s="183"/>
      <c r="H21" s="183"/>
      <c r="I21" s="183"/>
      <c r="J21" s="183"/>
      <c r="K21" s="183"/>
      <c r="L21" s="183"/>
      <c r="M21" s="183"/>
      <c r="N21" s="183"/>
      <c r="O21" s="183"/>
      <c r="P21" s="183"/>
      <c r="Q21" s="183"/>
      <c r="R21" s="183"/>
      <c r="S21" s="183"/>
      <c r="T21" s="183"/>
      <c r="U21" s="183"/>
      <c r="V21" s="183"/>
      <c r="W21" s="183"/>
      <c r="X21" s="184"/>
      <c r="Y21" s="23"/>
    </row>
    <row r="22" spans="1:25" ht="18.95" customHeight="1">
      <c r="A22" s="243" t="s">
        <v>49</v>
      </c>
      <c r="B22" s="244"/>
      <c r="C22" s="48" t="s">
        <v>50</v>
      </c>
      <c r="D22" s="48" t="s">
        <v>51</v>
      </c>
      <c r="E22" s="48" t="s">
        <v>52</v>
      </c>
      <c r="F22" s="245" t="s">
        <v>53</v>
      </c>
      <c r="G22" s="245"/>
      <c r="H22" s="245"/>
      <c r="I22" s="48" t="s">
        <v>54</v>
      </c>
      <c r="J22" s="245" t="s">
        <v>55</v>
      </c>
      <c r="K22" s="245"/>
      <c r="L22" s="245"/>
      <c r="M22" s="47" t="s">
        <v>56</v>
      </c>
      <c r="N22" s="245" t="s">
        <v>57</v>
      </c>
      <c r="O22" s="245"/>
      <c r="P22" s="245" t="s">
        <v>58</v>
      </c>
      <c r="Q22" s="245"/>
      <c r="R22" s="245"/>
      <c r="S22" s="234" t="s">
        <v>59</v>
      </c>
      <c r="T22" s="234"/>
      <c r="U22" s="234" t="s">
        <v>60</v>
      </c>
      <c r="V22" s="234"/>
      <c r="W22" s="3" t="s">
        <v>61</v>
      </c>
      <c r="X22" s="3" t="s">
        <v>62</v>
      </c>
      <c r="Y22" s="23"/>
    </row>
    <row r="23" spans="1:25" ht="18.95" customHeight="1">
      <c r="A23" s="235" t="s">
        <v>63</v>
      </c>
      <c r="B23" s="236"/>
      <c r="C23" s="4"/>
      <c r="D23" s="4"/>
      <c r="E23" s="4">
        <v>35477294423</v>
      </c>
      <c r="F23" s="237"/>
      <c r="G23" s="238"/>
      <c r="H23" s="239"/>
      <c r="I23" s="4"/>
      <c r="J23" s="237">
        <v>54793901573.050003</v>
      </c>
      <c r="K23" s="238"/>
      <c r="L23" s="239"/>
      <c r="M23" s="4"/>
      <c r="N23" s="237"/>
      <c r="O23" s="239"/>
      <c r="P23" s="237"/>
      <c r="Q23" s="238"/>
      <c r="R23" s="239"/>
      <c r="S23" s="237"/>
      <c r="T23" s="239"/>
      <c r="U23" s="237"/>
      <c r="V23" s="239"/>
      <c r="W23" s="5">
        <v>105534511583</v>
      </c>
      <c r="X23" s="5">
        <f>SUM(C23:W23)</f>
        <v>195805707579.04999</v>
      </c>
      <c r="Y23" s="23"/>
    </row>
    <row r="24" spans="1:25" ht="18.95" customHeight="1" thickBot="1">
      <c r="A24" s="260" t="s">
        <v>76</v>
      </c>
      <c r="B24" s="261"/>
      <c r="C24" s="46">
        <v>0</v>
      </c>
      <c r="D24" s="46">
        <v>0</v>
      </c>
      <c r="E24" s="46">
        <v>131532344000</v>
      </c>
      <c r="F24" s="246">
        <v>0</v>
      </c>
      <c r="G24" s="246"/>
      <c r="H24" s="246"/>
      <c r="I24" s="46">
        <v>0</v>
      </c>
      <c r="J24" s="246">
        <v>131532344000</v>
      </c>
      <c r="K24" s="246"/>
      <c r="L24" s="246"/>
      <c r="M24" s="46">
        <v>0</v>
      </c>
      <c r="N24" s="246">
        <v>0</v>
      </c>
      <c r="O24" s="246"/>
      <c r="P24" s="246"/>
      <c r="Q24" s="246"/>
      <c r="R24" s="246"/>
      <c r="S24" s="246">
        <v>0</v>
      </c>
      <c r="T24" s="246"/>
      <c r="U24" s="246">
        <v>0</v>
      </c>
      <c r="V24" s="246"/>
      <c r="W24" s="6">
        <v>131532344000</v>
      </c>
      <c r="X24" s="6">
        <f>SUM(C24:W24)</f>
        <v>394597032000</v>
      </c>
      <c r="Y24" s="23"/>
    </row>
    <row r="25" spans="1:25" ht="19.7" customHeight="1" thickBot="1">
      <c r="A25" s="182" t="s">
        <v>89</v>
      </c>
      <c r="B25" s="183"/>
      <c r="C25" s="183"/>
      <c r="D25" s="183"/>
      <c r="E25" s="183"/>
      <c r="F25" s="183"/>
      <c r="G25" s="183"/>
      <c r="H25" s="183"/>
      <c r="I25" s="183"/>
      <c r="J25" s="183"/>
      <c r="K25" s="183"/>
      <c r="L25" s="183"/>
      <c r="M25" s="183"/>
      <c r="N25" s="183"/>
      <c r="O25" s="183"/>
      <c r="P25" s="183"/>
      <c r="Q25" s="183"/>
      <c r="R25" s="183"/>
      <c r="S25" s="183"/>
      <c r="T25" s="183"/>
      <c r="U25" s="183"/>
      <c r="V25" s="183"/>
      <c r="W25" s="183"/>
      <c r="X25" s="184"/>
      <c r="Y25" s="23"/>
    </row>
    <row r="26" spans="1:25" ht="22.5">
      <c r="A26" s="7" t="s">
        <v>90</v>
      </c>
      <c r="B26" s="47" t="s">
        <v>91</v>
      </c>
      <c r="C26" s="47" t="s">
        <v>92</v>
      </c>
      <c r="D26" s="8" t="s">
        <v>93</v>
      </c>
      <c r="E26" s="51"/>
      <c r="F26" s="51"/>
      <c r="G26" s="292"/>
      <c r="H26" s="292"/>
      <c r="I26" s="292"/>
      <c r="J26" s="292"/>
      <c r="K26" s="292"/>
      <c r="L26" s="292"/>
      <c r="M26" s="292"/>
      <c r="N26" s="292"/>
      <c r="O26" s="292"/>
      <c r="P26" s="292"/>
      <c r="Q26" s="292"/>
      <c r="R26" s="294"/>
      <c r="S26" s="294"/>
      <c r="T26" s="294"/>
      <c r="U26" s="294"/>
      <c r="V26" s="294"/>
      <c r="W26" s="292"/>
      <c r="X26" s="295"/>
      <c r="Y26" s="23"/>
    </row>
    <row r="27" spans="1:25" ht="17.649999999999999" customHeight="1">
      <c r="A27" s="9" t="s">
        <v>94</v>
      </c>
      <c r="B27" s="10">
        <f>IF(ISERROR($C$23/$C$24),0,$C$23/$C$24)</f>
        <v>0</v>
      </c>
      <c r="C27" s="10">
        <f t="shared" ref="C27:C38" si="0">IF(B27=0,0,100%)</f>
        <v>0</v>
      </c>
      <c r="D27" s="10" t="str">
        <f>$D$16</f>
        <v xml:space="preserve">80%
</v>
      </c>
      <c r="E27" s="50"/>
      <c r="F27" s="50"/>
      <c r="G27" s="293"/>
      <c r="H27" s="293"/>
      <c r="I27" s="296"/>
      <c r="J27" s="296"/>
      <c r="K27" s="33"/>
      <c r="L27" s="34"/>
      <c r="M27" s="293"/>
      <c r="N27" s="293"/>
      <c r="O27" s="293"/>
      <c r="P27" s="293"/>
      <c r="Q27" s="293"/>
      <c r="R27" s="297"/>
      <c r="S27" s="297"/>
      <c r="T27" s="297"/>
      <c r="U27" s="297"/>
      <c r="V27" s="297"/>
      <c r="W27" s="298"/>
      <c r="X27" s="299"/>
      <c r="Y27" s="23"/>
    </row>
    <row r="28" spans="1:25" ht="17.649999999999999" customHeight="1">
      <c r="A28" s="9" t="s">
        <v>95</v>
      </c>
      <c r="B28" s="10">
        <f>IF(ISERROR($D$23/$D$24),0,$D$23/$D$24)</f>
        <v>0</v>
      </c>
      <c r="C28" s="10">
        <f t="shared" si="0"/>
        <v>0</v>
      </c>
      <c r="D28" s="10" t="str">
        <f t="shared" ref="D28:D38" si="1">$D$16</f>
        <v xml:space="preserve">80%
</v>
      </c>
      <c r="E28" s="50"/>
      <c r="F28" s="50"/>
      <c r="G28" s="296"/>
      <c r="H28" s="296"/>
      <c r="I28" s="296"/>
      <c r="J28" s="296"/>
      <c r="K28" s="35"/>
      <c r="L28" s="33"/>
      <c r="M28" s="296"/>
      <c r="N28" s="296"/>
      <c r="O28" s="296"/>
      <c r="P28" s="296"/>
      <c r="Q28" s="296"/>
      <c r="R28" s="297"/>
      <c r="S28" s="297"/>
      <c r="T28" s="297"/>
      <c r="U28" s="297"/>
      <c r="V28" s="297"/>
      <c r="W28" s="298"/>
      <c r="X28" s="299"/>
      <c r="Y28" s="23"/>
    </row>
    <row r="29" spans="1:25" ht="17.649999999999999" customHeight="1">
      <c r="A29" s="9" t="s">
        <v>96</v>
      </c>
      <c r="B29" s="10">
        <f>IF(ISERROR($E$23/$E$24),0,$E$23/$E$24)</f>
        <v>0.2697229696066239</v>
      </c>
      <c r="C29" s="10">
        <f t="shared" si="0"/>
        <v>1</v>
      </c>
      <c r="D29" s="10" t="str">
        <f t="shared" si="1"/>
        <v xml:space="preserve">80%
</v>
      </c>
      <c r="E29" s="50"/>
      <c r="F29" s="50"/>
      <c r="G29" s="296"/>
      <c r="H29" s="296"/>
      <c r="I29" s="296"/>
      <c r="J29" s="296"/>
      <c r="K29" s="35"/>
      <c r="L29" s="33"/>
      <c r="M29" s="296"/>
      <c r="N29" s="296"/>
      <c r="O29" s="296"/>
      <c r="P29" s="296"/>
      <c r="Q29" s="296"/>
      <c r="R29" s="297"/>
      <c r="S29" s="297"/>
      <c r="T29" s="297"/>
      <c r="U29" s="297"/>
      <c r="V29" s="297"/>
      <c r="W29" s="298"/>
      <c r="X29" s="299"/>
      <c r="Y29" s="23"/>
    </row>
    <row r="30" spans="1:25" ht="17.649999999999999" customHeight="1">
      <c r="A30" s="9" t="s">
        <v>97</v>
      </c>
      <c r="B30" s="10">
        <f>IF(ISERROR($F$23/$F$24),0,$F$23/$F$24)</f>
        <v>0</v>
      </c>
      <c r="C30" s="10">
        <f t="shared" si="0"/>
        <v>0</v>
      </c>
      <c r="D30" s="10" t="str">
        <f t="shared" si="1"/>
        <v xml:space="preserve">80%
</v>
      </c>
      <c r="E30" s="50"/>
      <c r="F30" s="50"/>
      <c r="G30" s="296"/>
      <c r="H30" s="296"/>
      <c r="I30" s="296"/>
      <c r="J30" s="296"/>
      <c r="K30" s="35"/>
      <c r="L30" s="33"/>
      <c r="M30" s="296"/>
      <c r="N30" s="296"/>
      <c r="O30" s="296"/>
      <c r="P30" s="296"/>
      <c r="Q30" s="296"/>
      <c r="R30" s="297"/>
      <c r="S30" s="297"/>
      <c r="T30" s="297"/>
      <c r="U30" s="297"/>
      <c r="V30" s="297"/>
      <c r="W30" s="298"/>
      <c r="X30" s="299"/>
      <c r="Y30" s="23"/>
    </row>
    <row r="31" spans="1:25" ht="17.649999999999999" customHeight="1">
      <c r="A31" s="9" t="s">
        <v>98</v>
      </c>
      <c r="B31" s="10">
        <f>IF(ISERROR($I$23/$I$24),0,$I$23/$I$24)</f>
        <v>0</v>
      </c>
      <c r="C31" s="10">
        <f t="shared" si="0"/>
        <v>0</v>
      </c>
      <c r="D31" s="10" t="str">
        <f t="shared" si="1"/>
        <v xml:space="preserve">80%
</v>
      </c>
      <c r="E31" s="50"/>
      <c r="F31" s="50"/>
      <c r="G31" s="296"/>
      <c r="H31" s="296"/>
      <c r="I31" s="296"/>
      <c r="J31" s="296"/>
      <c r="K31" s="35"/>
      <c r="L31" s="33"/>
      <c r="M31" s="296"/>
      <c r="N31" s="296"/>
      <c r="O31" s="296"/>
      <c r="P31" s="296"/>
      <c r="Q31" s="296"/>
      <c r="R31" s="297"/>
      <c r="S31" s="297"/>
      <c r="T31" s="297"/>
      <c r="U31" s="297"/>
      <c r="V31" s="297"/>
      <c r="W31" s="298"/>
      <c r="X31" s="299"/>
      <c r="Y31" s="23"/>
    </row>
    <row r="32" spans="1:25" ht="17.649999999999999" customHeight="1">
      <c r="A32" s="9" t="s">
        <v>99</v>
      </c>
      <c r="B32" s="10">
        <f>IF(ISERROR($J$23/$J$24),0,$J$23/$J$24)</f>
        <v>0.41658119901710261</v>
      </c>
      <c r="C32" s="10">
        <f t="shared" si="0"/>
        <v>1</v>
      </c>
      <c r="D32" s="10" t="str">
        <f t="shared" si="1"/>
        <v xml:space="preserve">80%
</v>
      </c>
      <c r="E32" s="50"/>
      <c r="F32" s="50"/>
      <c r="G32" s="296"/>
      <c r="H32" s="296"/>
      <c r="I32" s="296"/>
      <c r="J32" s="296"/>
      <c r="K32" s="35"/>
      <c r="L32" s="33"/>
      <c r="M32" s="296"/>
      <c r="N32" s="296"/>
      <c r="O32" s="296"/>
      <c r="P32" s="296"/>
      <c r="Q32" s="296"/>
      <c r="R32" s="297"/>
      <c r="S32" s="297"/>
      <c r="T32" s="297"/>
      <c r="U32" s="297"/>
      <c r="V32" s="297"/>
      <c r="W32" s="298"/>
      <c r="X32" s="299"/>
      <c r="Y32" s="23"/>
    </row>
    <row r="33" spans="1:25" ht="17.649999999999999" customHeight="1">
      <c r="A33" s="9" t="s">
        <v>100</v>
      </c>
      <c r="B33" s="10">
        <f>IF(ISERROR($M$23/$M$24),0,$M$23/$M$24)</f>
        <v>0</v>
      </c>
      <c r="C33" s="10">
        <f t="shared" si="0"/>
        <v>0</v>
      </c>
      <c r="D33" s="10" t="str">
        <f t="shared" si="1"/>
        <v xml:space="preserve">80%
</v>
      </c>
      <c r="E33" s="50"/>
      <c r="F33" s="50"/>
      <c r="G33" s="296"/>
      <c r="H33" s="296"/>
      <c r="I33" s="296"/>
      <c r="J33" s="296"/>
      <c r="K33" s="35"/>
      <c r="L33" s="33"/>
      <c r="M33" s="296"/>
      <c r="N33" s="296"/>
      <c r="O33" s="296"/>
      <c r="P33" s="296"/>
      <c r="Q33" s="296"/>
      <c r="R33" s="297"/>
      <c r="S33" s="297"/>
      <c r="T33" s="297"/>
      <c r="U33" s="297"/>
      <c r="V33" s="297"/>
      <c r="W33" s="298"/>
      <c r="X33" s="299"/>
      <c r="Y33" s="23"/>
    </row>
    <row r="34" spans="1:25" ht="17.649999999999999" customHeight="1">
      <c r="A34" s="9" t="s">
        <v>101</v>
      </c>
      <c r="B34" s="10">
        <f>IF(ISERROR($N$23/$N$24),0,$N$23/$N$24)</f>
        <v>0</v>
      </c>
      <c r="C34" s="10">
        <f t="shared" si="0"/>
        <v>0</v>
      </c>
      <c r="D34" s="10" t="str">
        <f t="shared" si="1"/>
        <v xml:space="preserve">80%
</v>
      </c>
      <c r="E34" s="50"/>
      <c r="F34" s="50"/>
      <c r="G34" s="296"/>
      <c r="H34" s="296"/>
      <c r="I34" s="296"/>
      <c r="J34" s="296"/>
      <c r="K34" s="35"/>
      <c r="L34" s="33"/>
      <c r="M34" s="296"/>
      <c r="N34" s="296"/>
      <c r="O34" s="296"/>
      <c r="P34" s="296"/>
      <c r="Q34" s="296"/>
      <c r="R34" s="297"/>
      <c r="S34" s="297"/>
      <c r="T34" s="297"/>
      <c r="U34" s="297"/>
      <c r="V34" s="297"/>
      <c r="W34" s="298"/>
      <c r="X34" s="299"/>
      <c r="Y34" s="23"/>
    </row>
    <row r="35" spans="1:25" ht="17.649999999999999" customHeight="1">
      <c r="A35" s="9" t="s">
        <v>102</v>
      </c>
      <c r="B35" s="10">
        <f>IF(ISERROR($P$23/$P$24),0,$P$23/$P$24)</f>
        <v>0</v>
      </c>
      <c r="C35" s="10">
        <f t="shared" si="0"/>
        <v>0</v>
      </c>
      <c r="D35" s="10" t="str">
        <f t="shared" si="1"/>
        <v xml:space="preserve">80%
</v>
      </c>
      <c r="E35" s="50"/>
      <c r="F35" s="50"/>
      <c r="G35" s="296"/>
      <c r="H35" s="296"/>
      <c r="I35" s="296"/>
      <c r="J35" s="296"/>
      <c r="K35" s="35"/>
      <c r="L35" s="33"/>
      <c r="M35" s="296"/>
      <c r="N35" s="296"/>
      <c r="O35" s="296"/>
      <c r="P35" s="296"/>
      <c r="Q35" s="296"/>
      <c r="R35" s="297"/>
      <c r="S35" s="297"/>
      <c r="T35" s="297"/>
      <c r="U35" s="297"/>
      <c r="V35" s="297"/>
      <c r="W35" s="298"/>
      <c r="X35" s="299"/>
      <c r="Y35" s="23"/>
    </row>
    <row r="36" spans="1:25" ht="17.649999999999999" customHeight="1">
      <c r="A36" s="9" t="s">
        <v>103</v>
      </c>
      <c r="B36" s="10">
        <f>IF(ISERROR($S$23/$S$24),0,$S$23/$S$24)</f>
        <v>0</v>
      </c>
      <c r="C36" s="10">
        <f t="shared" si="0"/>
        <v>0</v>
      </c>
      <c r="D36" s="10" t="str">
        <f t="shared" si="1"/>
        <v xml:space="preserve">80%
</v>
      </c>
      <c r="E36" s="50"/>
      <c r="F36" s="50"/>
      <c r="G36" s="296"/>
      <c r="H36" s="296"/>
      <c r="I36" s="296"/>
      <c r="J36" s="296"/>
      <c r="K36" s="35"/>
      <c r="L36" s="33"/>
      <c r="M36" s="296"/>
      <c r="N36" s="296"/>
      <c r="O36" s="296"/>
      <c r="P36" s="296"/>
      <c r="Q36" s="296"/>
      <c r="R36" s="297"/>
      <c r="S36" s="297"/>
      <c r="T36" s="297"/>
      <c r="U36" s="297"/>
      <c r="V36" s="297"/>
      <c r="W36" s="298"/>
      <c r="X36" s="299"/>
      <c r="Y36" s="23"/>
    </row>
    <row r="37" spans="1:25" ht="17.649999999999999" customHeight="1">
      <c r="A37" s="9" t="s">
        <v>104</v>
      </c>
      <c r="B37" s="10">
        <f>IF(ISERROR($U$23/$U$24),0,$U$23/$U$24)</f>
        <v>0</v>
      </c>
      <c r="C37" s="10">
        <f t="shared" si="0"/>
        <v>0</v>
      </c>
      <c r="D37" s="10" t="str">
        <f t="shared" si="1"/>
        <v xml:space="preserve">80%
</v>
      </c>
      <c r="E37" s="50"/>
      <c r="F37" s="50"/>
      <c r="G37" s="296"/>
      <c r="H37" s="296"/>
      <c r="I37" s="296"/>
      <c r="J37" s="296"/>
      <c r="K37" s="35"/>
      <c r="L37" s="33"/>
      <c r="M37" s="296"/>
      <c r="N37" s="296"/>
      <c r="O37" s="296"/>
      <c r="P37" s="296"/>
      <c r="Q37" s="296"/>
      <c r="R37" s="297"/>
      <c r="S37" s="297"/>
      <c r="T37" s="297"/>
      <c r="U37" s="297"/>
      <c r="V37" s="297"/>
      <c r="W37" s="298"/>
      <c r="X37" s="299"/>
      <c r="Y37" s="23"/>
    </row>
    <row r="38" spans="1:25" ht="17.649999999999999" customHeight="1" thickBot="1">
      <c r="A38" s="27" t="s">
        <v>105</v>
      </c>
      <c r="B38" s="28">
        <f>IF(ISERROR($W$23/$W$24),0,$W$23/$W$24)</f>
        <v>0.80234646759583328</v>
      </c>
      <c r="C38" s="28">
        <f t="shared" si="0"/>
        <v>1</v>
      </c>
      <c r="D38" s="28" t="str">
        <f t="shared" si="1"/>
        <v xml:space="preserve">80%
</v>
      </c>
      <c r="E38" s="50"/>
      <c r="F38" s="50"/>
      <c r="G38" s="50"/>
      <c r="H38" s="50"/>
      <c r="I38" s="50"/>
      <c r="J38" s="50"/>
      <c r="K38" s="35"/>
      <c r="L38" s="33"/>
      <c r="M38" s="50"/>
      <c r="N38" s="50"/>
      <c r="O38" s="50"/>
      <c r="P38" s="50"/>
      <c r="Q38" s="50"/>
      <c r="R38" s="300"/>
      <c r="S38" s="300"/>
      <c r="T38" s="300"/>
      <c r="U38" s="300"/>
      <c r="V38" s="300"/>
      <c r="W38" s="296"/>
      <c r="X38" s="301"/>
      <c r="Y38" s="23"/>
    </row>
    <row r="39" spans="1:25" ht="17.25" customHeight="1" thickBot="1">
      <c r="A39" s="29" t="s">
        <v>106</v>
      </c>
      <c r="B39" s="30">
        <f>IF(ISERROR($X$23/$X$24),0,$X$23/$X$24)</f>
        <v>0.49621687873985326</v>
      </c>
      <c r="C39" s="30">
        <v>0.94</v>
      </c>
      <c r="D39" s="31">
        <f t="shared" ref="D39" si="2">SUM(D27:D38)/12</f>
        <v>0</v>
      </c>
      <c r="E39" s="49"/>
      <c r="F39" s="49"/>
      <c r="G39" s="303"/>
      <c r="H39" s="303"/>
      <c r="I39" s="303"/>
      <c r="J39" s="303"/>
      <c r="K39" s="11"/>
      <c r="L39" s="12"/>
      <c r="M39" s="303"/>
      <c r="N39" s="303"/>
      <c r="O39" s="303"/>
      <c r="P39" s="303"/>
      <c r="Q39" s="303"/>
      <c r="R39" s="302"/>
      <c r="S39" s="302"/>
      <c r="T39" s="302"/>
      <c r="U39" s="302"/>
      <c r="V39" s="302"/>
      <c r="W39" s="303"/>
      <c r="X39" s="304"/>
      <c r="Y39" s="23"/>
    </row>
    <row r="40" spans="1:25" ht="15.75" customHeight="1" thickBot="1">
      <c r="A40" s="262" t="s">
        <v>107</v>
      </c>
      <c r="B40" s="263"/>
      <c r="C40" s="263"/>
      <c r="D40" s="263"/>
      <c r="E40" s="263"/>
      <c r="F40" s="263"/>
      <c r="G40" s="263"/>
      <c r="H40" s="263"/>
      <c r="I40" s="263"/>
      <c r="J40" s="263"/>
      <c r="K40" s="263"/>
      <c r="L40" s="263"/>
      <c r="M40" s="263"/>
      <c r="N40" s="263"/>
      <c r="O40" s="263"/>
      <c r="P40" s="263"/>
      <c r="Q40" s="263"/>
      <c r="R40" s="263"/>
      <c r="S40" s="263"/>
      <c r="T40" s="263"/>
      <c r="U40" s="263"/>
      <c r="V40" s="263"/>
      <c r="W40" s="263"/>
      <c r="X40" s="264"/>
      <c r="Y40" s="23"/>
    </row>
    <row r="41" spans="1:25" ht="12">
      <c r="A41" s="265" t="s">
        <v>108</v>
      </c>
      <c r="B41" s="266"/>
      <c r="C41" s="266"/>
      <c r="D41" s="266"/>
      <c r="E41" s="266"/>
      <c r="F41" s="266"/>
      <c r="G41" s="266"/>
      <c r="H41" s="266"/>
      <c r="I41" s="266"/>
      <c r="J41" s="266"/>
      <c r="K41" s="266"/>
      <c r="L41" s="266"/>
      <c r="M41" s="266"/>
      <c r="N41" s="266"/>
      <c r="O41" s="266"/>
      <c r="P41" s="266"/>
      <c r="Q41" s="266"/>
      <c r="R41" s="266"/>
      <c r="S41" s="266"/>
      <c r="T41" s="266"/>
      <c r="U41" s="266"/>
      <c r="V41" s="266"/>
      <c r="W41" s="266"/>
      <c r="X41" s="267"/>
      <c r="Y41" s="23"/>
    </row>
    <row r="42" spans="1:25" ht="24.75" customHeight="1">
      <c r="A42" s="103"/>
      <c r="B42" s="104"/>
      <c r="C42" s="104"/>
      <c r="D42" s="104"/>
      <c r="E42" s="104"/>
      <c r="F42" s="104"/>
      <c r="G42" s="104"/>
      <c r="H42" s="104"/>
      <c r="I42" s="104"/>
      <c r="J42" s="104"/>
      <c r="K42" s="104"/>
      <c r="L42" s="104"/>
      <c r="M42" s="104"/>
      <c r="N42" s="104"/>
      <c r="O42" s="104"/>
      <c r="P42" s="104"/>
      <c r="Q42" s="104"/>
      <c r="R42" s="104"/>
      <c r="S42" s="104"/>
      <c r="T42" s="104"/>
      <c r="U42" s="104"/>
      <c r="V42" s="104"/>
      <c r="W42" s="104"/>
      <c r="X42" s="105"/>
      <c r="Y42" s="23"/>
    </row>
    <row r="43" spans="1:25" ht="23.25" customHeight="1">
      <c r="A43" s="106"/>
      <c r="B43" s="107"/>
      <c r="C43" s="107"/>
      <c r="D43" s="107"/>
      <c r="E43" s="107"/>
      <c r="F43" s="107"/>
      <c r="G43" s="107"/>
      <c r="H43" s="107"/>
      <c r="I43" s="107"/>
      <c r="J43" s="107"/>
      <c r="K43" s="107"/>
      <c r="L43" s="107"/>
      <c r="M43" s="107"/>
      <c r="N43" s="107"/>
      <c r="O43" s="107"/>
      <c r="P43" s="107"/>
      <c r="Q43" s="107"/>
      <c r="R43" s="107"/>
      <c r="S43" s="107"/>
      <c r="T43" s="107"/>
      <c r="U43" s="107"/>
      <c r="V43" s="107"/>
      <c r="W43" s="107"/>
      <c r="X43" s="108"/>
      <c r="Y43" s="23"/>
    </row>
    <row r="44" spans="1:25" ht="2.25" customHeight="1" thickBot="1">
      <c r="A44" s="268"/>
      <c r="B44" s="269"/>
      <c r="C44" s="269"/>
      <c r="D44" s="269"/>
      <c r="E44" s="269"/>
      <c r="F44" s="269"/>
      <c r="G44" s="269"/>
      <c r="H44" s="269"/>
      <c r="I44" s="269"/>
      <c r="J44" s="269"/>
      <c r="K44" s="269"/>
      <c r="L44" s="269"/>
      <c r="M44" s="269"/>
      <c r="N44" s="269"/>
      <c r="O44" s="269"/>
      <c r="P44" s="269"/>
      <c r="Q44" s="269"/>
      <c r="R44" s="269"/>
      <c r="S44" s="269"/>
      <c r="T44" s="269"/>
      <c r="U44" s="269"/>
      <c r="V44" s="269"/>
      <c r="W44" s="269"/>
      <c r="X44" s="270"/>
      <c r="Y44" s="23"/>
    </row>
    <row r="45" spans="1:25" ht="12">
      <c r="A45" s="265" t="s">
        <v>109</v>
      </c>
      <c r="B45" s="266"/>
      <c r="C45" s="266"/>
      <c r="D45" s="266"/>
      <c r="E45" s="266"/>
      <c r="F45" s="266"/>
      <c r="G45" s="266"/>
      <c r="H45" s="266"/>
      <c r="I45" s="266"/>
      <c r="J45" s="266"/>
      <c r="K45" s="266"/>
      <c r="L45" s="266"/>
      <c r="M45" s="266"/>
      <c r="N45" s="266"/>
      <c r="O45" s="266"/>
      <c r="P45" s="266"/>
      <c r="Q45" s="266"/>
      <c r="R45" s="266"/>
      <c r="S45" s="266"/>
      <c r="T45" s="266"/>
      <c r="U45" s="266"/>
      <c r="V45" s="266"/>
      <c r="W45" s="266"/>
      <c r="X45" s="267"/>
      <c r="Y45" s="23"/>
    </row>
    <row r="46" spans="1:25" s="16" customFormat="1" ht="24" customHeight="1">
      <c r="A46" s="103"/>
      <c r="B46" s="104"/>
      <c r="C46" s="104"/>
      <c r="D46" s="104"/>
      <c r="E46" s="104"/>
      <c r="F46" s="104"/>
      <c r="G46" s="104"/>
      <c r="H46" s="104"/>
      <c r="I46" s="104"/>
      <c r="J46" s="104"/>
      <c r="K46" s="104"/>
      <c r="L46" s="104"/>
      <c r="M46" s="104"/>
      <c r="N46" s="104"/>
      <c r="O46" s="104"/>
      <c r="P46" s="104"/>
      <c r="Q46" s="104"/>
      <c r="R46" s="104"/>
      <c r="S46" s="104"/>
      <c r="T46" s="104"/>
      <c r="U46" s="104"/>
      <c r="V46" s="104"/>
      <c r="W46" s="104"/>
      <c r="X46" s="105"/>
      <c r="Y46" s="25"/>
    </row>
    <row r="47" spans="1:25" s="16" customFormat="1" ht="23.25" customHeight="1">
      <c r="A47" s="106"/>
      <c r="B47" s="107"/>
      <c r="C47" s="107"/>
      <c r="D47" s="107"/>
      <c r="E47" s="107"/>
      <c r="F47" s="107"/>
      <c r="G47" s="107"/>
      <c r="H47" s="107"/>
      <c r="I47" s="107"/>
      <c r="J47" s="107"/>
      <c r="K47" s="107"/>
      <c r="L47" s="107"/>
      <c r="M47" s="107"/>
      <c r="N47" s="107"/>
      <c r="O47" s="107"/>
      <c r="P47" s="107"/>
      <c r="Q47" s="107"/>
      <c r="R47" s="107"/>
      <c r="S47" s="107"/>
      <c r="T47" s="107"/>
      <c r="U47" s="107"/>
      <c r="V47" s="107"/>
      <c r="W47" s="107"/>
      <c r="X47" s="108"/>
      <c r="Y47" s="25"/>
    </row>
    <row r="48" spans="1:25" s="16" customFormat="1" ht="2.25" customHeight="1" thickBot="1">
      <c r="A48" s="103"/>
      <c r="B48" s="104"/>
      <c r="C48" s="104"/>
      <c r="D48" s="104"/>
      <c r="E48" s="104"/>
      <c r="F48" s="104"/>
      <c r="G48" s="104"/>
      <c r="H48" s="104"/>
      <c r="I48" s="104"/>
      <c r="J48" s="104"/>
      <c r="K48" s="104"/>
      <c r="L48" s="104"/>
      <c r="M48" s="104"/>
      <c r="N48" s="104"/>
      <c r="O48" s="104"/>
      <c r="P48" s="104"/>
      <c r="Q48" s="104"/>
      <c r="R48" s="104"/>
      <c r="S48" s="104"/>
      <c r="T48" s="104"/>
      <c r="U48" s="104"/>
      <c r="V48" s="104"/>
      <c r="W48" s="104"/>
      <c r="X48" s="105"/>
      <c r="Y48" s="25"/>
    </row>
    <row r="49" spans="1:25" ht="12">
      <c r="A49" s="265" t="s">
        <v>110</v>
      </c>
      <c r="B49" s="266"/>
      <c r="C49" s="266"/>
      <c r="D49" s="266"/>
      <c r="E49" s="266"/>
      <c r="F49" s="266"/>
      <c r="G49" s="266"/>
      <c r="H49" s="266"/>
      <c r="I49" s="266"/>
      <c r="J49" s="266"/>
      <c r="K49" s="266"/>
      <c r="L49" s="266"/>
      <c r="M49" s="266"/>
      <c r="N49" s="266"/>
      <c r="O49" s="266"/>
      <c r="P49" s="266"/>
      <c r="Q49" s="266"/>
      <c r="R49" s="266"/>
      <c r="S49" s="266"/>
      <c r="T49" s="266"/>
      <c r="U49" s="266"/>
      <c r="V49" s="266"/>
      <c r="W49" s="266"/>
      <c r="X49" s="267"/>
      <c r="Y49" s="23"/>
    </row>
    <row r="50" spans="1:25" s="16" customFormat="1" ht="30.75" customHeight="1">
      <c r="A50" s="271" t="s">
        <v>1661</v>
      </c>
      <c r="B50" s="272"/>
      <c r="C50" s="272"/>
      <c r="D50" s="272"/>
      <c r="E50" s="272"/>
      <c r="F50" s="272"/>
      <c r="G50" s="272"/>
      <c r="H50" s="272"/>
      <c r="I50" s="272"/>
      <c r="J50" s="272"/>
      <c r="K50" s="272"/>
      <c r="L50" s="272"/>
      <c r="M50" s="272"/>
      <c r="N50" s="272"/>
      <c r="O50" s="272"/>
      <c r="P50" s="272"/>
      <c r="Q50" s="272"/>
      <c r="R50" s="272"/>
      <c r="S50" s="272"/>
      <c r="T50" s="272"/>
      <c r="U50" s="272"/>
      <c r="V50" s="272"/>
      <c r="W50" s="272"/>
      <c r="X50" s="273"/>
      <c r="Y50" s="25"/>
    </row>
    <row r="51" spans="1:25" s="16" customFormat="1" ht="18" customHeight="1">
      <c r="A51" s="289"/>
      <c r="B51" s="290"/>
      <c r="C51" s="290"/>
      <c r="D51" s="290"/>
      <c r="E51" s="290"/>
      <c r="F51" s="290"/>
      <c r="G51" s="290"/>
      <c r="H51" s="290"/>
      <c r="I51" s="290"/>
      <c r="J51" s="290"/>
      <c r="K51" s="290"/>
      <c r="L51" s="290"/>
      <c r="M51" s="290"/>
      <c r="N51" s="290"/>
      <c r="O51" s="290"/>
      <c r="P51" s="290"/>
      <c r="Q51" s="290"/>
      <c r="R51" s="290"/>
      <c r="S51" s="290"/>
      <c r="T51" s="290"/>
      <c r="U51" s="290"/>
      <c r="V51" s="290"/>
      <c r="W51" s="290"/>
      <c r="X51" s="291"/>
      <c r="Y51" s="25"/>
    </row>
    <row r="52" spans="1:25" s="16" customFormat="1" ht="2.25" customHeight="1" thickBot="1">
      <c r="A52" s="103"/>
      <c r="B52" s="104"/>
      <c r="C52" s="104"/>
      <c r="D52" s="104"/>
      <c r="E52" s="104"/>
      <c r="F52" s="104"/>
      <c r="G52" s="104"/>
      <c r="H52" s="104"/>
      <c r="I52" s="104"/>
      <c r="J52" s="104"/>
      <c r="K52" s="104"/>
      <c r="L52" s="104"/>
      <c r="M52" s="104"/>
      <c r="N52" s="104"/>
      <c r="O52" s="104"/>
      <c r="P52" s="104"/>
      <c r="Q52" s="104"/>
      <c r="R52" s="104"/>
      <c r="S52" s="104"/>
      <c r="T52" s="104"/>
      <c r="U52" s="104"/>
      <c r="V52" s="104"/>
      <c r="W52" s="104"/>
      <c r="X52" s="105"/>
      <c r="Y52" s="25"/>
    </row>
    <row r="53" spans="1:25" ht="12">
      <c r="A53" s="265" t="s">
        <v>111</v>
      </c>
      <c r="B53" s="266"/>
      <c r="C53" s="266"/>
      <c r="D53" s="266"/>
      <c r="E53" s="266"/>
      <c r="F53" s="266"/>
      <c r="G53" s="266"/>
      <c r="H53" s="266"/>
      <c r="I53" s="266"/>
      <c r="J53" s="266"/>
      <c r="K53" s="266"/>
      <c r="L53" s="266"/>
      <c r="M53" s="266"/>
      <c r="N53" s="266"/>
      <c r="O53" s="266"/>
      <c r="P53" s="266"/>
      <c r="Q53" s="266"/>
      <c r="R53" s="266"/>
      <c r="S53" s="266"/>
      <c r="T53" s="266"/>
      <c r="U53" s="266"/>
      <c r="V53" s="266"/>
      <c r="W53" s="266"/>
      <c r="X53" s="267"/>
      <c r="Y53" s="23"/>
    </row>
    <row r="54" spans="1:25" s="16" customFormat="1" ht="27.75" customHeight="1">
      <c r="A54" s="103"/>
      <c r="B54" s="104"/>
      <c r="C54" s="104"/>
      <c r="D54" s="104"/>
      <c r="E54" s="104"/>
      <c r="F54" s="104"/>
      <c r="G54" s="104"/>
      <c r="H54" s="104"/>
      <c r="I54" s="104"/>
      <c r="J54" s="104"/>
      <c r="K54" s="104"/>
      <c r="L54" s="104"/>
      <c r="M54" s="104"/>
      <c r="N54" s="104"/>
      <c r="O54" s="104"/>
      <c r="P54" s="104"/>
      <c r="Q54" s="104"/>
      <c r="R54" s="104"/>
      <c r="S54" s="104"/>
      <c r="T54" s="104"/>
      <c r="U54" s="104"/>
      <c r="V54" s="104"/>
      <c r="W54" s="104"/>
      <c r="X54" s="105"/>
      <c r="Y54" s="25"/>
    </row>
    <row r="55" spans="1:25" s="16" customFormat="1" ht="19.5" customHeight="1">
      <c r="A55" s="106"/>
      <c r="B55" s="107"/>
      <c r="C55" s="107"/>
      <c r="D55" s="107"/>
      <c r="E55" s="107"/>
      <c r="F55" s="107"/>
      <c r="G55" s="107"/>
      <c r="H55" s="107"/>
      <c r="I55" s="107"/>
      <c r="J55" s="107"/>
      <c r="K55" s="107"/>
      <c r="L55" s="107"/>
      <c r="M55" s="107"/>
      <c r="N55" s="107"/>
      <c r="O55" s="107"/>
      <c r="P55" s="107"/>
      <c r="Q55" s="107"/>
      <c r="R55" s="107"/>
      <c r="S55" s="107"/>
      <c r="T55" s="107"/>
      <c r="U55" s="107"/>
      <c r="V55" s="107"/>
      <c r="W55" s="107"/>
      <c r="X55" s="108"/>
      <c r="Y55" s="25"/>
    </row>
    <row r="56" spans="1:25" s="16" customFormat="1" ht="2.25" customHeight="1" thickBot="1">
      <c r="A56" s="103"/>
      <c r="B56" s="104"/>
      <c r="C56" s="104"/>
      <c r="D56" s="104"/>
      <c r="E56" s="104"/>
      <c r="F56" s="104"/>
      <c r="G56" s="104"/>
      <c r="H56" s="104"/>
      <c r="I56" s="104"/>
      <c r="J56" s="104"/>
      <c r="K56" s="104"/>
      <c r="L56" s="104"/>
      <c r="M56" s="104"/>
      <c r="N56" s="104"/>
      <c r="O56" s="104"/>
      <c r="P56" s="104"/>
      <c r="Q56" s="104"/>
      <c r="R56" s="104"/>
      <c r="S56" s="104"/>
      <c r="T56" s="104"/>
      <c r="U56" s="104"/>
      <c r="V56" s="104"/>
      <c r="W56" s="104"/>
      <c r="X56" s="105"/>
      <c r="Y56" s="25"/>
    </row>
    <row r="57" spans="1:25" ht="12">
      <c r="A57" s="265" t="s">
        <v>112</v>
      </c>
      <c r="B57" s="266"/>
      <c r="C57" s="266"/>
      <c r="D57" s="266"/>
      <c r="E57" s="266"/>
      <c r="F57" s="266"/>
      <c r="G57" s="266"/>
      <c r="H57" s="266"/>
      <c r="I57" s="266"/>
      <c r="J57" s="266"/>
      <c r="K57" s="266"/>
      <c r="L57" s="266"/>
      <c r="M57" s="266"/>
      <c r="N57" s="266"/>
      <c r="O57" s="266"/>
      <c r="P57" s="266"/>
      <c r="Q57" s="266"/>
      <c r="R57" s="266"/>
      <c r="S57" s="266"/>
      <c r="T57" s="266"/>
      <c r="U57" s="266"/>
      <c r="V57" s="266"/>
      <c r="W57" s="266"/>
      <c r="X57" s="267"/>
      <c r="Y57" s="23"/>
    </row>
    <row r="58" spans="1:25" s="16" customFormat="1" ht="27.75" customHeight="1">
      <c r="A58" s="103"/>
      <c r="B58" s="104"/>
      <c r="C58" s="104"/>
      <c r="D58" s="104"/>
      <c r="E58" s="104"/>
      <c r="F58" s="104"/>
      <c r="G58" s="104"/>
      <c r="H58" s="104"/>
      <c r="I58" s="104"/>
      <c r="J58" s="104"/>
      <c r="K58" s="104"/>
      <c r="L58" s="104"/>
      <c r="M58" s="104"/>
      <c r="N58" s="104"/>
      <c r="O58" s="104"/>
      <c r="P58" s="104"/>
      <c r="Q58" s="104"/>
      <c r="R58" s="104"/>
      <c r="S58" s="104"/>
      <c r="T58" s="104"/>
      <c r="U58" s="104"/>
      <c r="V58" s="104"/>
      <c r="W58" s="104"/>
      <c r="X58" s="105"/>
      <c r="Y58" s="25"/>
    </row>
    <row r="59" spans="1:25" s="16" customFormat="1" ht="18.75" customHeight="1">
      <c r="A59" s="106"/>
      <c r="B59" s="107"/>
      <c r="C59" s="107"/>
      <c r="D59" s="107"/>
      <c r="E59" s="107"/>
      <c r="F59" s="107"/>
      <c r="G59" s="107"/>
      <c r="H59" s="107"/>
      <c r="I59" s="107"/>
      <c r="J59" s="107"/>
      <c r="K59" s="107"/>
      <c r="L59" s="107"/>
      <c r="M59" s="107"/>
      <c r="N59" s="107"/>
      <c r="O59" s="107"/>
      <c r="P59" s="107"/>
      <c r="Q59" s="107"/>
      <c r="R59" s="107"/>
      <c r="S59" s="107"/>
      <c r="T59" s="107"/>
      <c r="U59" s="107"/>
      <c r="V59" s="107"/>
      <c r="W59" s="107"/>
      <c r="X59" s="108"/>
      <c r="Y59" s="25"/>
    </row>
    <row r="60" spans="1:25" s="16" customFormat="1" ht="2.25" customHeight="1" thickBo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5"/>
      <c r="Y60" s="25"/>
    </row>
    <row r="61" spans="1:25" s="16" customFormat="1" ht="12">
      <c r="A61" s="265" t="s">
        <v>113</v>
      </c>
      <c r="B61" s="266"/>
      <c r="C61" s="266"/>
      <c r="D61" s="266"/>
      <c r="E61" s="266"/>
      <c r="F61" s="266"/>
      <c r="G61" s="266"/>
      <c r="H61" s="266"/>
      <c r="I61" s="266"/>
      <c r="J61" s="266"/>
      <c r="K61" s="266"/>
      <c r="L61" s="266"/>
      <c r="M61" s="266"/>
      <c r="N61" s="266"/>
      <c r="O61" s="266"/>
      <c r="P61" s="266"/>
      <c r="Q61" s="266"/>
      <c r="R61" s="266"/>
      <c r="S61" s="266"/>
      <c r="T61" s="266"/>
      <c r="U61" s="266"/>
      <c r="V61" s="266"/>
      <c r="W61" s="266"/>
      <c r="X61" s="267"/>
      <c r="Y61" s="25"/>
    </row>
    <row r="62" spans="1:25" s="16" customFormat="1" ht="25.5" customHeight="1">
      <c r="A62" s="271" t="s">
        <v>1662</v>
      </c>
      <c r="B62" s="272"/>
      <c r="C62" s="272"/>
      <c r="D62" s="272"/>
      <c r="E62" s="272"/>
      <c r="F62" s="272"/>
      <c r="G62" s="272"/>
      <c r="H62" s="272"/>
      <c r="I62" s="272"/>
      <c r="J62" s="272"/>
      <c r="K62" s="272"/>
      <c r="L62" s="272"/>
      <c r="M62" s="272"/>
      <c r="N62" s="272"/>
      <c r="O62" s="272"/>
      <c r="P62" s="272"/>
      <c r="Q62" s="272"/>
      <c r="R62" s="272"/>
      <c r="S62" s="272"/>
      <c r="T62" s="272"/>
      <c r="U62" s="272"/>
      <c r="V62" s="272"/>
      <c r="W62" s="272"/>
      <c r="X62" s="273"/>
      <c r="Y62" s="25"/>
    </row>
    <row r="63" spans="1:25" s="16" customFormat="1" ht="17.25" customHeight="1">
      <c r="A63" s="289"/>
      <c r="B63" s="290"/>
      <c r="C63" s="290"/>
      <c r="D63" s="290"/>
      <c r="E63" s="290"/>
      <c r="F63" s="290"/>
      <c r="G63" s="290"/>
      <c r="H63" s="290"/>
      <c r="I63" s="290"/>
      <c r="J63" s="290"/>
      <c r="K63" s="290"/>
      <c r="L63" s="290"/>
      <c r="M63" s="290"/>
      <c r="N63" s="290"/>
      <c r="O63" s="290"/>
      <c r="P63" s="290"/>
      <c r="Q63" s="290"/>
      <c r="R63" s="290"/>
      <c r="S63" s="290"/>
      <c r="T63" s="290"/>
      <c r="U63" s="290"/>
      <c r="V63" s="290"/>
      <c r="W63" s="290"/>
      <c r="X63" s="291"/>
      <c r="Y63" s="25"/>
    </row>
    <row r="64" spans="1:25" s="16" customFormat="1" ht="3" customHeight="1" thickBot="1">
      <c r="A64" s="103"/>
      <c r="B64" s="104"/>
      <c r="C64" s="104"/>
      <c r="D64" s="104"/>
      <c r="E64" s="104"/>
      <c r="F64" s="104"/>
      <c r="G64" s="104"/>
      <c r="H64" s="104"/>
      <c r="I64" s="104"/>
      <c r="J64" s="104"/>
      <c r="K64" s="104"/>
      <c r="L64" s="104"/>
      <c r="M64" s="104"/>
      <c r="N64" s="104"/>
      <c r="O64" s="104"/>
      <c r="P64" s="104"/>
      <c r="Q64" s="104"/>
      <c r="R64" s="104"/>
      <c r="S64" s="104"/>
      <c r="T64" s="104"/>
      <c r="U64" s="104"/>
      <c r="V64" s="104"/>
      <c r="W64" s="104"/>
      <c r="X64" s="105"/>
      <c r="Y64" s="25"/>
    </row>
    <row r="65" spans="1:25" ht="12">
      <c r="A65" s="265" t="s">
        <v>114</v>
      </c>
      <c r="B65" s="266"/>
      <c r="C65" s="266"/>
      <c r="D65" s="266"/>
      <c r="E65" s="266"/>
      <c r="F65" s="266"/>
      <c r="G65" s="266"/>
      <c r="H65" s="266"/>
      <c r="I65" s="266"/>
      <c r="J65" s="266"/>
      <c r="K65" s="266"/>
      <c r="L65" s="266"/>
      <c r="M65" s="266"/>
      <c r="N65" s="266"/>
      <c r="O65" s="266"/>
      <c r="P65" s="266"/>
      <c r="Q65" s="266"/>
      <c r="R65" s="266"/>
      <c r="S65" s="266"/>
      <c r="T65" s="266"/>
      <c r="U65" s="266"/>
      <c r="V65" s="266"/>
      <c r="W65" s="266"/>
      <c r="X65" s="267"/>
      <c r="Y65" s="23"/>
    </row>
    <row r="66" spans="1:25" s="16" customFormat="1" ht="25.5" customHeight="1">
      <c r="A66" s="103"/>
      <c r="B66" s="104"/>
      <c r="C66" s="104"/>
      <c r="D66" s="104"/>
      <c r="E66" s="104"/>
      <c r="F66" s="104"/>
      <c r="G66" s="104"/>
      <c r="H66" s="104"/>
      <c r="I66" s="104"/>
      <c r="J66" s="104"/>
      <c r="K66" s="104"/>
      <c r="L66" s="104"/>
      <c r="M66" s="104"/>
      <c r="N66" s="104"/>
      <c r="O66" s="104"/>
      <c r="P66" s="104"/>
      <c r="Q66" s="104"/>
      <c r="R66" s="104"/>
      <c r="S66" s="104"/>
      <c r="T66" s="104"/>
      <c r="U66" s="104"/>
      <c r="V66" s="104"/>
      <c r="W66" s="104"/>
      <c r="X66" s="105"/>
      <c r="Y66" s="25"/>
    </row>
    <row r="67" spans="1:25" s="16" customFormat="1" ht="21.75" customHeight="1">
      <c r="A67" s="106"/>
      <c r="B67" s="107"/>
      <c r="C67" s="107"/>
      <c r="D67" s="107"/>
      <c r="E67" s="107"/>
      <c r="F67" s="107"/>
      <c r="G67" s="107"/>
      <c r="H67" s="107"/>
      <c r="I67" s="107"/>
      <c r="J67" s="107"/>
      <c r="K67" s="107"/>
      <c r="L67" s="107"/>
      <c r="M67" s="107"/>
      <c r="N67" s="107"/>
      <c r="O67" s="107"/>
      <c r="P67" s="107"/>
      <c r="Q67" s="107"/>
      <c r="R67" s="107"/>
      <c r="S67" s="107"/>
      <c r="T67" s="107"/>
      <c r="U67" s="107"/>
      <c r="V67" s="107"/>
      <c r="W67" s="107"/>
      <c r="X67" s="108"/>
      <c r="Y67" s="25"/>
    </row>
    <row r="68" spans="1:25" s="16" customFormat="1" ht="3" customHeight="1" thickBot="1">
      <c r="A68" s="103"/>
      <c r="B68" s="104"/>
      <c r="C68" s="104"/>
      <c r="D68" s="104"/>
      <c r="E68" s="104"/>
      <c r="F68" s="104"/>
      <c r="G68" s="104"/>
      <c r="H68" s="104"/>
      <c r="I68" s="104"/>
      <c r="J68" s="104"/>
      <c r="K68" s="104"/>
      <c r="L68" s="104"/>
      <c r="M68" s="104"/>
      <c r="N68" s="104"/>
      <c r="O68" s="104"/>
      <c r="P68" s="104"/>
      <c r="Q68" s="104"/>
      <c r="R68" s="104"/>
      <c r="S68" s="104"/>
      <c r="T68" s="104"/>
      <c r="U68" s="104"/>
      <c r="V68" s="104"/>
      <c r="W68" s="104"/>
      <c r="X68" s="105"/>
      <c r="Y68" s="25"/>
    </row>
    <row r="69" spans="1:25" ht="12">
      <c r="A69" s="265" t="s">
        <v>115</v>
      </c>
      <c r="B69" s="266"/>
      <c r="C69" s="266"/>
      <c r="D69" s="266"/>
      <c r="E69" s="266"/>
      <c r="F69" s="266"/>
      <c r="G69" s="266"/>
      <c r="H69" s="266"/>
      <c r="I69" s="266"/>
      <c r="J69" s="266"/>
      <c r="K69" s="266"/>
      <c r="L69" s="266"/>
      <c r="M69" s="266"/>
      <c r="N69" s="266"/>
      <c r="O69" s="266"/>
      <c r="P69" s="266"/>
      <c r="Q69" s="266"/>
      <c r="R69" s="266"/>
      <c r="S69" s="266"/>
      <c r="T69" s="266"/>
      <c r="U69" s="266"/>
      <c r="V69" s="266"/>
      <c r="W69" s="266"/>
      <c r="X69" s="267"/>
      <c r="Y69" s="23"/>
    </row>
    <row r="70" spans="1:25" s="16" customFormat="1" ht="27" customHeight="1">
      <c r="A70" s="103"/>
      <c r="B70" s="104"/>
      <c r="C70" s="104"/>
      <c r="D70" s="104"/>
      <c r="E70" s="104"/>
      <c r="F70" s="104"/>
      <c r="G70" s="104"/>
      <c r="H70" s="104"/>
      <c r="I70" s="104"/>
      <c r="J70" s="104"/>
      <c r="K70" s="104"/>
      <c r="L70" s="104"/>
      <c r="M70" s="104"/>
      <c r="N70" s="104"/>
      <c r="O70" s="104"/>
      <c r="P70" s="104"/>
      <c r="Q70" s="104"/>
      <c r="R70" s="104"/>
      <c r="S70" s="104"/>
      <c r="T70" s="104"/>
      <c r="U70" s="104"/>
      <c r="V70" s="104"/>
      <c r="W70" s="104"/>
      <c r="X70" s="105"/>
      <c r="Y70" s="25"/>
    </row>
    <row r="71" spans="1:25" s="16" customFormat="1" ht="19.5" customHeight="1">
      <c r="A71" s="106"/>
      <c r="B71" s="107"/>
      <c r="C71" s="107"/>
      <c r="D71" s="107"/>
      <c r="E71" s="107"/>
      <c r="F71" s="107"/>
      <c r="G71" s="107"/>
      <c r="H71" s="107"/>
      <c r="I71" s="107"/>
      <c r="J71" s="107"/>
      <c r="K71" s="107"/>
      <c r="L71" s="107"/>
      <c r="M71" s="107"/>
      <c r="N71" s="107"/>
      <c r="O71" s="107"/>
      <c r="P71" s="107"/>
      <c r="Q71" s="107"/>
      <c r="R71" s="107"/>
      <c r="S71" s="107"/>
      <c r="T71" s="107"/>
      <c r="U71" s="107"/>
      <c r="V71" s="107"/>
      <c r="W71" s="107"/>
      <c r="X71" s="108"/>
      <c r="Y71" s="25"/>
    </row>
    <row r="72" spans="1:25" s="16" customFormat="1" ht="2.25" customHeight="1" thickBot="1">
      <c r="A72" s="103"/>
      <c r="B72" s="104"/>
      <c r="C72" s="104"/>
      <c r="D72" s="104"/>
      <c r="E72" s="104"/>
      <c r="F72" s="104"/>
      <c r="G72" s="104"/>
      <c r="H72" s="104"/>
      <c r="I72" s="104"/>
      <c r="J72" s="104"/>
      <c r="K72" s="104"/>
      <c r="L72" s="104"/>
      <c r="M72" s="104"/>
      <c r="N72" s="104"/>
      <c r="O72" s="104"/>
      <c r="P72" s="104"/>
      <c r="Q72" s="104"/>
      <c r="R72" s="104"/>
      <c r="S72" s="104"/>
      <c r="T72" s="104"/>
      <c r="U72" s="104"/>
      <c r="V72" s="104"/>
      <c r="W72" s="104"/>
      <c r="X72" s="105"/>
      <c r="Y72" s="25"/>
    </row>
    <row r="73" spans="1:25" s="16" customFormat="1" ht="12">
      <c r="A73" s="265" t="s">
        <v>116</v>
      </c>
      <c r="B73" s="266"/>
      <c r="C73" s="266"/>
      <c r="D73" s="266"/>
      <c r="E73" s="266"/>
      <c r="F73" s="266"/>
      <c r="G73" s="266"/>
      <c r="H73" s="266"/>
      <c r="I73" s="266"/>
      <c r="J73" s="266"/>
      <c r="K73" s="266"/>
      <c r="L73" s="266"/>
      <c r="M73" s="266"/>
      <c r="N73" s="266"/>
      <c r="O73" s="266"/>
      <c r="P73" s="266"/>
      <c r="Q73" s="266"/>
      <c r="R73" s="266"/>
      <c r="S73" s="266"/>
      <c r="T73" s="266"/>
      <c r="U73" s="266"/>
      <c r="V73" s="266"/>
      <c r="W73" s="266"/>
      <c r="X73" s="267"/>
      <c r="Y73" s="25"/>
    </row>
    <row r="74" spans="1:25" s="17" customFormat="1" ht="27" customHeight="1">
      <c r="A74" s="103"/>
      <c r="B74" s="104"/>
      <c r="C74" s="104"/>
      <c r="D74" s="104"/>
      <c r="E74" s="104"/>
      <c r="F74" s="104"/>
      <c r="G74" s="104"/>
      <c r="H74" s="104"/>
      <c r="I74" s="104"/>
      <c r="J74" s="104"/>
      <c r="K74" s="104"/>
      <c r="L74" s="104"/>
      <c r="M74" s="104"/>
      <c r="N74" s="104"/>
      <c r="O74" s="104"/>
      <c r="P74" s="104"/>
      <c r="Q74" s="104"/>
      <c r="R74" s="104"/>
      <c r="S74" s="104"/>
      <c r="T74" s="104"/>
      <c r="U74" s="104"/>
      <c r="V74" s="104"/>
      <c r="W74" s="104"/>
      <c r="X74" s="105"/>
      <c r="Y74" s="26"/>
    </row>
    <row r="75" spans="1:25" s="17" customFormat="1" ht="24" customHeight="1">
      <c r="A75" s="106"/>
      <c r="B75" s="107"/>
      <c r="C75" s="107"/>
      <c r="D75" s="107"/>
      <c r="E75" s="107"/>
      <c r="F75" s="107"/>
      <c r="G75" s="107"/>
      <c r="H75" s="107"/>
      <c r="I75" s="107"/>
      <c r="J75" s="107"/>
      <c r="K75" s="107"/>
      <c r="L75" s="107"/>
      <c r="M75" s="107"/>
      <c r="N75" s="107"/>
      <c r="O75" s="107"/>
      <c r="P75" s="107"/>
      <c r="Q75" s="107"/>
      <c r="R75" s="107"/>
      <c r="S75" s="107"/>
      <c r="T75" s="107"/>
      <c r="U75" s="107"/>
      <c r="V75" s="107"/>
      <c r="W75" s="107"/>
      <c r="X75" s="108"/>
      <c r="Y75" s="26"/>
    </row>
    <row r="76" spans="1:25" s="16" customFormat="1" ht="2.25" customHeight="1" thickBot="1">
      <c r="A76" s="284"/>
      <c r="B76" s="285"/>
      <c r="C76" s="285"/>
      <c r="D76" s="285"/>
      <c r="E76" s="285"/>
      <c r="F76" s="285"/>
      <c r="G76" s="285"/>
      <c r="H76" s="285"/>
      <c r="I76" s="285"/>
      <c r="J76" s="285"/>
      <c r="K76" s="285"/>
      <c r="L76" s="285"/>
      <c r="M76" s="285"/>
      <c r="N76" s="285"/>
      <c r="O76" s="285"/>
      <c r="P76" s="285"/>
      <c r="Q76" s="285"/>
      <c r="R76" s="285"/>
      <c r="S76" s="285"/>
      <c r="T76" s="285"/>
      <c r="U76" s="285"/>
      <c r="V76" s="285"/>
      <c r="W76" s="285"/>
      <c r="X76" s="286"/>
      <c r="Y76" s="25"/>
    </row>
    <row r="77" spans="1:25" s="16" customFormat="1" ht="12">
      <c r="A77" s="265" t="s">
        <v>117</v>
      </c>
      <c r="B77" s="266"/>
      <c r="C77" s="266"/>
      <c r="D77" s="266"/>
      <c r="E77" s="266"/>
      <c r="F77" s="266"/>
      <c r="G77" s="266"/>
      <c r="H77" s="266"/>
      <c r="I77" s="266"/>
      <c r="J77" s="266"/>
      <c r="K77" s="266"/>
      <c r="L77" s="266"/>
      <c r="M77" s="266"/>
      <c r="N77" s="266"/>
      <c r="O77" s="266"/>
      <c r="P77" s="266"/>
      <c r="Q77" s="266"/>
      <c r="R77" s="266"/>
      <c r="S77" s="266"/>
      <c r="T77" s="266"/>
      <c r="U77" s="266"/>
      <c r="V77" s="266"/>
      <c r="W77" s="266"/>
      <c r="X77" s="267"/>
      <c r="Y77" s="25"/>
    </row>
    <row r="78" spans="1:25" s="16" customFormat="1" ht="27.75" customHeight="1">
      <c r="A78" s="103"/>
      <c r="B78" s="104"/>
      <c r="C78" s="104"/>
      <c r="D78" s="104"/>
      <c r="E78" s="104"/>
      <c r="F78" s="104"/>
      <c r="G78" s="104"/>
      <c r="H78" s="104"/>
      <c r="I78" s="104"/>
      <c r="J78" s="104"/>
      <c r="K78" s="104"/>
      <c r="L78" s="104"/>
      <c r="M78" s="104"/>
      <c r="N78" s="104"/>
      <c r="O78" s="104"/>
      <c r="P78" s="104"/>
      <c r="Q78" s="104"/>
      <c r="R78" s="104"/>
      <c r="S78" s="104"/>
      <c r="T78" s="104"/>
      <c r="U78" s="104"/>
      <c r="V78" s="104"/>
      <c r="W78" s="104"/>
      <c r="X78" s="105"/>
      <c r="Y78" s="25"/>
    </row>
    <row r="79" spans="1:25" s="16" customFormat="1" ht="25.5" customHeight="1">
      <c r="A79" s="106"/>
      <c r="B79" s="107"/>
      <c r="C79" s="107"/>
      <c r="D79" s="107"/>
      <c r="E79" s="107"/>
      <c r="F79" s="107"/>
      <c r="G79" s="107"/>
      <c r="H79" s="107"/>
      <c r="I79" s="107"/>
      <c r="J79" s="107"/>
      <c r="K79" s="107"/>
      <c r="L79" s="107"/>
      <c r="M79" s="107"/>
      <c r="N79" s="107"/>
      <c r="O79" s="107"/>
      <c r="P79" s="107"/>
      <c r="Q79" s="107"/>
      <c r="R79" s="107"/>
      <c r="S79" s="107"/>
      <c r="T79" s="107"/>
      <c r="U79" s="107"/>
      <c r="V79" s="107"/>
      <c r="W79" s="107"/>
      <c r="X79" s="108"/>
      <c r="Y79" s="25"/>
    </row>
    <row r="80" spans="1:25" s="16" customFormat="1" ht="2.25" customHeight="1" thickBot="1">
      <c r="A80" s="103"/>
      <c r="B80" s="104"/>
      <c r="C80" s="104"/>
      <c r="D80" s="104"/>
      <c r="E80" s="104"/>
      <c r="F80" s="104"/>
      <c r="G80" s="104"/>
      <c r="H80" s="104"/>
      <c r="I80" s="104"/>
      <c r="J80" s="104"/>
      <c r="K80" s="104"/>
      <c r="L80" s="104"/>
      <c r="M80" s="104"/>
      <c r="N80" s="104"/>
      <c r="O80" s="104"/>
      <c r="P80" s="104"/>
      <c r="Q80" s="104"/>
      <c r="R80" s="104"/>
      <c r="S80" s="104"/>
      <c r="T80" s="104"/>
      <c r="U80" s="104"/>
      <c r="V80" s="104"/>
      <c r="W80" s="104"/>
      <c r="X80" s="105"/>
      <c r="Y80" s="25"/>
    </row>
    <row r="81" spans="1:25" ht="12">
      <c r="A81" s="265" t="s">
        <v>118</v>
      </c>
      <c r="B81" s="266"/>
      <c r="C81" s="266"/>
      <c r="D81" s="266"/>
      <c r="E81" s="266"/>
      <c r="F81" s="266"/>
      <c r="G81" s="266"/>
      <c r="H81" s="266"/>
      <c r="I81" s="266"/>
      <c r="J81" s="266"/>
      <c r="K81" s="266"/>
      <c r="L81" s="266"/>
      <c r="M81" s="266"/>
      <c r="N81" s="266"/>
      <c r="O81" s="266"/>
      <c r="P81" s="266"/>
      <c r="Q81" s="266"/>
      <c r="R81" s="266"/>
      <c r="S81" s="266"/>
      <c r="T81" s="266"/>
      <c r="U81" s="266"/>
      <c r="V81" s="266"/>
      <c r="W81" s="266"/>
      <c r="X81" s="267"/>
      <c r="Y81" s="23"/>
    </row>
    <row r="82" spans="1:25" s="16" customFormat="1" ht="24" customHeight="1">
      <c r="A82" s="103"/>
      <c r="B82" s="104"/>
      <c r="C82" s="104"/>
      <c r="D82" s="104"/>
      <c r="E82" s="104"/>
      <c r="F82" s="104"/>
      <c r="G82" s="104"/>
      <c r="H82" s="104"/>
      <c r="I82" s="104"/>
      <c r="J82" s="104"/>
      <c r="K82" s="104"/>
      <c r="L82" s="104"/>
      <c r="M82" s="104"/>
      <c r="N82" s="104"/>
      <c r="O82" s="104"/>
      <c r="P82" s="104"/>
      <c r="Q82" s="104"/>
      <c r="R82" s="104"/>
      <c r="S82" s="104"/>
      <c r="T82" s="104"/>
      <c r="U82" s="104"/>
      <c r="V82" s="104"/>
      <c r="W82" s="104"/>
      <c r="X82" s="105"/>
      <c r="Y82" s="25"/>
    </row>
    <row r="83" spans="1:25" s="16" customFormat="1" ht="24.75" customHeight="1">
      <c r="A83" s="106"/>
      <c r="B83" s="107"/>
      <c r="C83" s="107"/>
      <c r="D83" s="107"/>
      <c r="E83" s="107"/>
      <c r="F83" s="107"/>
      <c r="G83" s="107"/>
      <c r="H83" s="107"/>
      <c r="I83" s="107"/>
      <c r="J83" s="107"/>
      <c r="K83" s="107"/>
      <c r="L83" s="107"/>
      <c r="M83" s="107"/>
      <c r="N83" s="107"/>
      <c r="O83" s="107"/>
      <c r="P83" s="107"/>
      <c r="Q83" s="107"/>
      <c r="R83" s="107"/>
      <c r="S83" s="107"/>
      <c r="T83" s="107"/>
      <c r="U83" s="107"/>
      <c r="V83" s="107"/>
      <c r="W83" s="107"/>
      <c r="X83" s="108"/>
      <c r="Y83" s="25"/>
    </row>
    <row r="84" spans="1:25" s="16" customFormat="1" ht="3" customHeight="1" thickBot="1">
      <c r="A84" s="103"/>
      <c r="B84" s="104"/>
      <c r="C84" s="104"/>
      <c r="D84" s="104"/>
      <c r="E84" s="104"/>
      <c r="F84" s="104"/>
      <c r="G84" s="104"/>
      <c r="H84" s="104"/>
      <c r="I84" s="104"/>
      <c r="J84" s="104"/>
      <c r="K84" s="104"/>
      <c r="L84" s="104"/>
      <c r="M84" s="104"/>
      <c r="N84" s="104"/>
      <c r="O84" s="104"/>
      <c r="P84" s="104"/>
      <c r="Q84" s="104"/>
      <c r="R84" s="104"/>
      <c r="S84" s="104"/>
      <c r="T84" s="104"/>
      <c r="U84" s="104"/>
      <c r="V84" s="104"/>
      <c r="W84" s="104"/>
      <c r="X84" s="105"/>
      <c r="Y84" s="25"/>
    </row>
    <row r="85" spans="1:25" ht="12">
      <c r="A85" s="265" t="s">
        <v>119</v>
      </c>
      <c r="B85" s="266"/>
      <c r="C85" s="266"/>
      <c r="D85" s="266"/>
      <c r="E85" s="266"/>
      <c r="F85" s="266"/>
      <c r="G85" s="266"/>
      <c r="H85" s="266"/>
      <c r="I85" s="266"/>
      <c r="J85" s="266"/>
      <c r="K85" s="266"/>
      <c r="L85" s="266"/>
      <c r="M85" s="266"/>
      <c r="N85" s="266"/>
      <c r="O85" s="266"/>
      <c r="P85" s="266"/>
      <c r="Q85" s="266"/>
      <c r="R85" s="266"/>
      <c r="S85" s="266"/>
      <c r="T85" s="266"/>
      <c r="U85" s="266"/>
      <c r="V85" s="266"/>
      <c r="W85" s="266"/>
      <c r="X85" s="267"/>
      <c r="Y85" s="23"/>
    </row>
    <row r="86" spans="1:25" s="16" customFormat="1" ht="19.5" customHeight="1">
      <c r="A86" s="271" t="s">
        <v>1663</v>
      </c>
      <c r="B86" s="272"/>
      <c r="C86" s="272"/>
      <c r="D86" s="272"/>
      <c r="E86" s="272"/>
      <c r="F86" s="272"/>
      <c r="G86" s="272"/>
      <c r="H86" s="272"/>
      <c r="I86" s="272"/>
      <c r="J86" s="272"/>
      <c r="K86" s="272"/>
      <c r="L86" s="272"/>
      <c r="M86" s="272"/>
      <c r="N86" s="272"/>
      <c r="O86" s="272"/>
      <c r="P86" s="272"/>
      <c r="Q86" s="272"/>
      <c r="R86" s="272"/>
      <c r="S86" s="272"/>
      <c r="T86" s="272"/>
      <c r="U86" s="272"/>
      <c r="V86" s="272"/>
      <c r="W86" s="272"/>
      <c r="X86" s="273"/>
      <c r="Y86" s="25"/>
    </row>
    <row r="87" spans="1:25" s="16" customFormat="1" ht="30.75" customHeight="1" thickBot="1">
      <c r="A87" s="274"/>
      <c r="B87" s="275"/>
      <c r="C87" s="275"/>
      <c r="D87" s="275"/>
      <c r="E87" s="275"/>
      <c r="F87" s="275"/>
      <c r="G87" s="275"/>
      <c r="H87" s="275"/>
      <c r="I87" s="275"/>
      <c r="J87" s="275"/>
      <c r="K87" s="275"/>
      <c r="L87" s="275"/>
      <c r="M87" s="275"/>
      <c r="N87" s="275"/>
      <c r="O87" s="275"/>
      <c r="P87" s="275"/>
      <c r="Q87" s="275"/>
      <c r="R87" s="275"/>
      <c r="S87" s="275"/>
      <c r="T87" s="275"/>
      <c r="U87" s="275"/>
      <c r="V87" s="275"/>
      <c r="W87" s="275"/>
      <c r="X87" s="276"/>
      <c r="Y87" s="25"/>
    </row>
    <row r="88" spans="1:25" ht="15" customHeight="1">
      <c r="A88" s="277"/>
      <c r="B88" s="278"/>
      <c r="C88" s="278"/>
      <c r="D88" s="278"/>
      <c r="E88" s="278"/>
      <c r="F88" s="278"/>
      <c r="G88" s="278"/>
      <c r="H88" s="278"/>
      <c r="I88" s="278"/>
      <c r="J88" s="278"/>
      <c r="K88" s="278"/>
      <c r="L88" s="278"/>
      <c r="M88" s="278"/>
      <c r="N88" s="278"/>
      <c r="O88" s="278"/>
      <c r="P88" s="278"/>
      <c r="Q88" s="278"/>
      <c r="R88" s="278"/>
      <c r="S88" s="278"/>
      <c r="T88" s="278"/>
      <c r="U88" s="278"/>
      <c r="V88" s="278"/>
      <c r="W88" s="278"/>
      <c r="X88" s="279"/>
      <c r="Y88" s="23"/>
    </row>
    <row r="89" spans="1:25" ht="15" customHeight="1">
      <c r="A89" s="280"/>
      <c r="B89" s="278"/>
      <c r="C89" s="278"/>
      <c r="D89" s="278"/>
      <c r="E89" s="278"/>
      <c r="F89" s="278"/>
      <c r="G89" s="278"/>
      <c r="H89" s="278"/>
      <c r="I89" s="278"/>
      <c r="J89" s="278"/>
      <c r="K89" s="278"/>
      <c r="L89" s="278"/>
      <c r="M89" s="278"/>
      <c r="N89" s="278"/>
      <c r="O89" s="278"/>
      <c r="P89" s="278"/>
      <c r="Q89" s="278"/>
      <c r="R89" s="278"/>
      <c r="S89" s="278"/>
      <c r="T89" s="278"/>
      <c r="U89" s="278"/>
      <c r="V89" s="278"/>
      <c r="W89" s="278"/>
      <c r="X89" s="279"/>
      <c r="Y89" s="23"/>
    </row>
    <row r="90" spans="1:25" ht="15" customHeight="1">
      <c r="A90" s="280"/>
      <c r="B90" s="278"/>
      <c r="C90" s="278"/>
      <c r="D90" s="278"/>
      <c r="E90" s="278"/>
      <c r="F90" s="278"/>
      <c r="G90" s="278"/>
      <c r="H90" s="278"/>
      <c r="I90" s="278"/>
      <c r="J90" s="278"/>
      <c r="K90" s="278"/>
      <c r="L90" s="278"/>
      <c r="M90" s="278"/>
      <c r="N90" s="278"/>
      <c r="O90" s="278"/>
      <c r="P90" s="278"/>
      <c r="Q90" s="278"/>
      <c r="R90" s="278"/>
      <c r="S90" s="278"/>
      <c r="T90" s="278"/>
      <c r="U90" s="278"/>
      <c r="V90" s="278"/>
      <c r="W90" s="278"/>
      <c r="X90" s="279"/>
      <c r="Y90" s="23"/>
    </row>
    <row r="91" spans="1:25" ht="15" customHeight="1">
      <c r="A91" s="280"/>
      <c r="B91" s="278"/>
      <c r="C91" s="278"/>
      <c r="D91" s="278"/>
      <c r="E91" s="278"/>
      <c r="F91" s="278"/>
      <c r="G91" s="278"/>
      <c r="H91" s="278"/>
      <c r="I91" s="278"/>
      <c r="J91" s="278"/>
      <c r="K91" s="278"/>
      <c r="L91" s="278"/>
      <c r="M91" s="278"/>
      <c r="N91" s="278"/>
      <c r="O91" s="278"/>
      <c r="P91" s="278"/>
      <c r="Q91" s="278"/>
      <c r="R91" s="278"/>
      <c r="S91" s="278"/>
      <c r="T91" s="278"/>
      <c r="U91" s="278"/>
      <c r="V91" s="278"/>
      <c r="W91" s="278"/>
      <c r="X91" s="279"/>
      <c r="Y91" s="23"/>
    </row>
    <row r="92" spans="1:25" ht="15" customHeight="1" thickBot="1">
      <c r="A92" s="281"/>
      <c r="B92" s="282"/>
      <c r="C92" s="282"/>
      <c r="D92" s="282"/>
      <c r="E92" s="282"/>
      <c r="F92" s="282"/>
      <c r="G92" s="282"/>
      <c r="H92" s="282"/>
      <c r="I92" s="282"/>
      <c r="J92" s="282"/>
      <c r="K92" s="282"/>
      <c r="L92" s="282"/>
      <c r="M92" s="282"/>
      <c r="N92" s="282"/>
      <c r="O92" s="282"/>
      <c r="P92" s="282"/>
      <c r="Q92" s="282"/>
      <c r="R92" s="282"/>
      <c r="S92" s="282"/>
      <c r="T92" s="282"/>
      <c r="U92" s="282"/>
      <c r="V92" s="282"/>
      <c r="W92" s="282"/>
      <c r="X92" s="283"/>
      <c r="Y92" s="23"/>
    </row>
    <row r="93" spans="1:25" ht="21" customHeight="1"/>
    <row r="94" spans="1:25" ht="21" hidden="1" customHeight="1">
      <c r="B94" s="36" t="s">
        <v>1265</v>
      </c>
    </row>
    <row r="95" spans="1:25" ht="21" hidden="1" customHeight="1">
      <c r="B95" s="36" t="s">
        <v>1266</v>
      </c>
    </row>
    <row r="96" spans="1:25" ht="21" hidden="1" customHeight="1">
      <c r="B96" s="36" t="s">
        <v>1267</v>
      </c>
    </row>
    <row r="97" spans="2:2" ht="21" hidden="1" customHeight="1">
      <c r="B97" s="36"/>
    </row>
    <row r="98" spans="2:2" ht="21" hidden="1" customHeight="1">
      <c r="B98" s="36" t="s">
        <v>1268</v>
      </c>
    </row>
    <row r="99" spans="2:2" ht="21" hidden="1" customHeight="1">
      <c r="B99" s="36"/>
    </row>
    <row r="100" spans="2:2" ht="21" hidden="1" customHeight="1">
      <c r="B100" s="36"/>
    </row>
    <row r="101" spans="2:2" ht="21" hidden="1" customHeight="1"/>
  </sheetData>
  <mergeCells count="164">
    <mergeCell ref="A82:X83"/>
    <mergeCell ref="A84:X84"/>
    <mergeCell ref="A85:X85"/>
    <mergeCell ref="A86:X87"/>
    <mergeCell ref="A88:X92"/>
    <mergeCell ref="A74:X75"/>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A14:X14"/>
    <mergeCell ref="B15:C15"/>
    <mergeCell ref="D15:E15"/>
    <mergeCell ref="F15:I15"/>
    <mergeCell ref="J15:R15"/>
    <mergeCell ref="S15:X15"/>
    <mergeCell ref="U11:X12"/>
    <mergeCell ref="C12:E12"/>
    <mergeCell ref="C13:E13"/>
    <mergeCell ref="N13:Q13"/>
    <mergeCell ref="R13:T13"/>
    <mergeCell ref="U13:X13"/>
    <mergeCell ref="A9:B9"/>
    <mergeCell ref="C9:X9"/>
    <mergeCell ref="A10:B13"/>
    <mergeCell ref="C10:E10"/>
    <mergeCell ref="F10:M10"/>
    <mergeCell ref="N10:X10"/>
    <mergeCell ref="C11:E11"/>
    <mergeCell ref="F11:M13"/>
    <mergeCell ref="N11:Q12"/>
    <mergeCell ref="R11:T12"/>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umero xmlns="b6565643-c00f-44ce-b5d1-532a85e4382c">HV_2021</Numero>
    <Language xmlns="http://schemas.microsoft.com/sharepoint/v3">Español (España)</Language>
    <Fecha_x0020_de_x0020_Publicacion xmlns="b6565643-c00f-44ce-b5d1-532a85e4382c">2021-12-31T05:00:00+00:00</Fecha_x0020_de_x0020_Publicacion>
    <Tipo_de_Norma xmlns="b6565643-c00f-44ce-b5d1-532a85e4382c">No aplica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Histórica</Frecuencia_de_actualizacion>
    <Fecha_de_Caducidad xmlns="b6565643-c00f-44ce-b5d1-532a85e4382c" xsi:nil="true"/>
    <Nombre_del_responsable_Produccion xmlns="b6565643-c00f-44ce-b5d1-532a85e4382c">Oficina Asesora de Planeación</Nombre_del_responsable_Produccion>
    <Mes_Plantilla xmlns="b6565643-c00f-44ce-b5d1-532a85e4382c">abril</Mes_Plantilla>
    <Fecha_de_Generacion_Informacion xmlns="b6565643-c00f-44ce-b5d1-532a85e4382c">2022-04-04T05:00:00+00:00</Fecha_de_Generacion_Informacion>
    <Tipo_de_vigilado xmlns="b6565643-c00f-44ce-b5d1-532a85e4382c" xsi:nil="true"/>
    <Categoria_x0020_Plantilla xmlns="b6565643-c00f-44ce-b5d1-532a85e4382c" xsi:nil="true"/>
    <Codigo_dependencia2 xmlns="b6565643-c00f-44ce-b5d1-532a85e4382c" xsi:nil="true"/>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2021</Ano_Plantilla>
    <Descripcion xmlns="b6565643-c00f-44ce-b5d1-532a85e4382c">Indicadores Plan Anual de Gestión 2021</Descripcion>
    <Informacion_publicada_o_disponible xmlns="b6565643-c00f-44ce-b5d1-532a85e4382c">https://www.supersalud.gov.co/es-co/nuestra-entidad/estructura-organica-y-talento-humano/procesos-y-procedimientos</Informacion_publicada_o_disponible>
    <Palabras_Claves xmlns="b6565643-c00f-44ce-b5d1-532a85e4382c" xsi:nil="true"/>
    <Estado_Plantilla xmlns="b6565643-c00f-44ce-b5d1-532a85e4382c">En ejecución</Estado_Plantilla>
    <Medio_de_conservacion_y_x002f_o_soporte xmlns="b6565643-c00f-44ce-b5d1-532a85e4382c">Documento electrónico</Medio_de_conservacion_y_x002f_o_soporte>
    <Area_Plantilla xmlns="b6565643-c00f-44ce-b5d1-532a85e4382c">Oficina Asesora de Planeación </Area_Plantilla>
    <Codigo_Area xmlns="b6565643-c00f-44ce-b5d1-532a85e4382c" xsi:nil="true"/>
    <Codigo_Subserie xmlns="b6565643-c00f-44ce-b5d1-532a85e4382c" xsi:nil="true"/>
    <_Creditos xmlns="b6565643-c00f-44ce-b5d1-532a85e4382c" xsi:nil="true"/>
    <_dlc_DocId xmlns="b6565643-c00f-44ce-b5d1-532a85e4382c">XQAF2AT3N76N-262-408</_dlc_DocId>
    <_dlc_DocIdUrl xmlns="b6565643-c00f-44ce-b5d1-532a85e4382c">
      <Url>https://docs.supersalud.gov.co/PortalWeb/planeacion/_layouts/15/DocIdRedir.aspx?ID=XQAF2AT3N76N-262-408</Url>
      <Description>XQAF2AT3N76N-262-408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3518E852C274C64E8DED795FC7B5E2B3" ma:contentTypeVersion="147" ma:contentTypeDescription="" ma:contentTypeScope="" ma:versionID="2d1d0989e24e1805e3773d9ba4338916">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70614B-A0A6-4F5D-AA96-9046679D6987}"/>
</file>

<file path=customXml/itemProps2.xml><?xml version="1.0" encoding="utf-8"?>
<ds:datastoreItem xmlns:ds="http://schemas.openxmlformats.org/officeDocument/2006/customXml" ds:itemID="{95A4B9DB-DE68-4A35-88EA-3A078385A1AB}"/>
</file>

<file path=customXml/itemProps3.xml><?xml version="1.0" encoding="utf-8"?>
<ds:datastoreItem xmlns:ds="http://schemas.openxmlformats.org/officeDocument/2006/customXml" ds:itemID="{4FA6C8DD-E63F-4A2A-BD5A-DBE395D5F46B}"/>
</file>

<file path=customXml/itemProps4.xml><?xml version="1.0" encoding="utf-8"?>
<ds:datastoreItem xmlns:ds="http://schemas.openxmlformats.org/officeDocument/2006/customXml" ds:itemID="{EE960945-9BED-46B5-A059-ACD23F7574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213</vt:i4>
      </vt:variant>
      <vt:variant>
        <vt:lpstr>Rangos con nombre</vt:lpstr>
      </vt:variant>
      <vt:variant>
        <vt:i4>197</vt:i4>
      </vt:variant>
    </vt:vector>
  </HeadingPairs>
  <TitlesOfParts>
    <vt:vector size="410" baseType="lpstr">
      <vt:lpstr>PLANTILLA</vt:lpstr>
      <vt:lpstr>INDICADORES 2021</vt:lpstr>
      <vt:lpstr>DIA</vt:lpstr>
      <vt:lpstr>DFJYC</vt:lpstr>
      <vt:lpstr>DPSS</vt:lpstr>
      <vt:lpstr>DEAS</vt:lpstr>
      <vt:lpstr>CI</vt:lpstr>
      <vt:lpstr>DPU</vt:lpstr>
      <vt:lpstr>DETGRAT</vt:lpstr>
      <vt:lpstr>OAC</vt:lpstr>
      <vt:lpstr>OL</vt:lpstr>
      <vt:lpstr>DJ</vt:lpstr>
      <vt:lpstr>OAP</vt:lpstr>
      <vt:lpstr>DID</vt:lpstr>
      <vt:lpstr>SG</vt:lpstr>
      <vt:lpstr>OCDI</vt:lpstr>
      <vt:lpstr>AB02</vt:lpstr>
      <vt:lpstr>AB03</vt:lpstr>
      <vt:lpstr>AD01</vt:lpstr>
      <vt:lpstr>AD02</vt:lpstr>
      <vt:lpstr>AD03</vt:lpstr>
      <vt:lpstr>AD04</vt:lpstr>
      <vt:lpstr>AI01</vt:lpstr>
      <vt:lpstr>AI02</vt:lpstr>
      <vt:lpstr>AI03</vt:lpstr>
      <vt:lpstr>AI04</vt:lpstr>
      <vt:lpstr>AI05</vt:lpstr>
      <vt:lpstr>AI06</vt:lpstr>
      <vt:lpstr>AI07_A</vt:lpstr>
      <vt:lpstr>AI07_B</vt:lpstr>
      <vt:lpstr>AI08</vt:lpstr>
      <vt:lpstr>AI09</vt:lpstr>
      <vt:lpstr>AI10</vt:lpstr>
      <vt:lpstr>AI11</vt:lpstr>
      <vt:lpstr>AJ02</vt:lpstr>
      <vt:lpstr>AJ03</vt:lpstr>
      <vt:lpstr>AP01</vt:lpstr>
      <vt:lpstr>AP02</vt:lpstr>
      <vt:lpstr>AP03</vt:lpstr>
      <vt:lpstr>AR01</vt:lpstr>
      <vt:lpstr>AS01</vt:lpstr>
      <vt:lpstr>AS02</vt:lpstr>
      <vt:lpstr>AS03</vt:lpstr>
      <vt:lpstr>AS04</vt:lpstr>
      <vt:lpstr>AS05</vt:lpstr>
      <vt:lpstr>AS07</vt:lpstr>
      <vt:lpstr>AS08</vt:lpstr>
      <vt:lpstr>AS10</vt:lpstr>
      <vt:lpstr>AS11</vt:lpstr>
      <vt:lpstr>AU01</vt:lpstr>
      <vt:lpstr>AU03</vt:lpstr>
      <vt:lpstr>AU04</vt:lpstr>
      <vt:lpstr>AU05</vt:lpstr>
      <vt:lpstr>AU06</vt:lpstr>
      <vt:lpstr>AU07</vt:lpstr>
      <vt:lpstr>BE01</vt:lpstr>
      <vt:lpstr>CF02</vt:lpstr>
      <vt:lpstr>CI01</vt:lpstr>
      <vt:lpstr>CI02</vt:lpstr>
      <vt:lpstr>CI03</vt:lpstr>
      <vt:lpstr>CI04</vt:lpstr>
      <vt:lpstr>CI05</vt:lpstr>
      <vt:lpstr>CJ01</vt:lpstr>
      <vt:lpstr>CJ03</vt:lpstr>
      <vt:lpstr>CS02</vt:lpstr>
      <vt:lpstr>CS06</vt:lpstr>
      <vt:lpstr>CS08</vt:lpstr>
      <vt:lpstr>CS10</vt:lpstr>
      <vt:lpstr>EP01</vt:lpstr>
      <vt:lpstr>EP02</vt:lpstr>
      <vt:lpstr>EP04</vt:lpstr>
      <vt:lpstr>EP05</vt:lpstr>
      <vt:lpstr>FC01</vt:lpstr>
      <vt:lpstr>FC02</vt:lpstr>
      <vt:lpstr>GC01</vt:lpstr>
      <vt:lpstr>GD01</vt:lpstr>
      <vt:lpstr>GD02</vt:lpstr>
      <vt:lpstr>GD03</vt:lpstr>
      <vt:lpstr>GD05</vt:lpstr>
      <vt:lpstr>GD12</vt:lpstr>
      <vt:lpstr>GD13</vt:lpstr>
      <vt:lpstr>GD14</vt:lpstr>
      <vt:lpstr>GD15</vt:lpstr>
      <vt:lpstr>GD16</vt:lpstr>
      <vt:lpstr>GD17</vt:lpstr>
      <vt:lpstr>GD18</vt:lpstr>
      <vt:lpstr>GD19</vt:lpstr>
      <vt:lpstr>GG01</vt:lpstr>
      <vt:lpstr>GG02</vt:lpstr>
      <vt:lpstr>GG03</vt:lpstr>
      <vt:lpstr>GG04</vt:lpstr>
      <vt:lpstr>GG05</vt:lpstr>
      <vt:lpstr>GI01</vt:lpstr>
      <vt:lpstr>GI02</vt:lpstr>
      <vt:lpstr>GP02</vt:lpstr>
      <vt:lpstr>GP03</vt:lpstr>
      <vt:lpstr>GP04</vt:lpstr>
      <vt:lpstr>GP05</vt:lpstr>
      <vt:lpstr>GP06</vt:lpstr>
      <vt:lpstr>GP07</vt:lpstr>
      <vt:lpstr>GP08</vt:lpstr>
      <vt:lpstr>GP09</vt:lpstr>
      <vt:lpstr>GS03</vt:lpstr>
      <vt:lpstr>GS04</vt:lpstr>
      <vt:lpstr>GS05</vt:lpstr>
      <vt:lpstr>GT01</vt:lpstr>
      <vt:lpstr>GT03</vt:lpstr>
      <vt:lpstr>IG01</vt:lpstr>
      <vt:lpstr>JE01</vt:lpstr>
      <vt:lpstr>JE02</vt:lpstr>
      <vt:lpstr>JE03</vt:lpstr>
      <vt:lpstr>JE04</vt:lpstr>
      <vt:lpstr>JT01</vt:lpstr>
      <vt:lpstr>JT02</vt:lpstr>
      <vt:lpstr>LV01</vt:lpstr>
      <vt:lpstr>ME01</vt:lpstr>
      <vt:lpstr>ME02</vt:lpstr>
      <vt:lpstr>ME03</vt:lpstr>
      <vt:lpstr>ME04</vt:lpstr>
      <vt:lpstr>ME05</vt:lpstr>
      <vt:lpstr>ME06</vt:lpstr>
      <vt:lpstr>ME07</vt:lpstr>
      <vt:lpstr>ME09</vt:lpstr>
      <vt:lpstr>ME10</vt:lpstr>
      <vt:lpstr>ME11</vt:lpstr>
      <vt:lpstr>ME13</vt:lpstr>
      <vt:lpstr>ME14</vt:lpstr>
      <vt:lpstr>ME15</vt:lpstr>
      <vt:lpstr>ME16</vt:lpstr>
      <vt:lpstr>ME17</vt:lpstr>
      <vt:lpstr>ME18</vt:lpstr>
      <vt:lpstr>ME19</vt:lpstr>
      <vt:lpstr>MI01</vt:lpstr>
      <vt:lpstr>MI02</vt:lpstr>
      <vt:lpstr>MI04</vt:lpstr>
      <vt:lpstr>MI05</vt:lpstr>
      <vt:lpstr>MI06</vt:lpstr>
      <vt:lpstr>MI07</vt:lpstr>
      <vt:lpstr>MI08</vt:lpstr>
      <vt:lpstr>PA04</vt:lpstr>
      <vt:lpstr>PA06</vt:lpstr>
      <vt:lpstr>PA09</vt:lpstr>
      <vt:lpstr>PA10</vt:lpstr>
      <vt:lpstr>PA11</vt:lpstr>
      <vt:lpstr>PA12</vt:lpstr>
      <vt:lpstr>PA13</vt:lpstr>
      <vt:lpstr>PA14</vt:lpstr>
      <vt:lpstr>PA15</vt:lpstr>
      <vt:lpstr>PC02</vt:lpstr>
      <vt:lpstr>PC03</vt:lpstr>
      <vt:lpstr>PC04</vt:lpstr>
      <vt:lpstr>PI01</vt:lpstr>
      <vt:lpstr>PI02</vt:lpstr>
      <vt:lpstr>PI03</vt:lpstr>
      <vt:lpstr>PI04</vt:lpstr>
      <vt:lpstr>PI05</vt:lpstr>
      <vt:lpstr>PJ01</vt:lpstr>
      <vt:lpstr>PJ02</vt:lpstr>
      <vt:lpstr>PJ03</vt:lpstr>
      <vt:lpstr>PJ04</vt:lpstr>
      <vt:lpstr>PJ05</vt:lpstr>
      <vt:lpstr>PJ06</vt:lpstr>
      <vt:lpstr>PJ07</vt:lpstr>
      <vt:lpstr>PJ08</vt:lpstr>
      <vt:lpstr>RC01</vt:lpstr>
      <vt:lpstr>RC02</vt:lpstr>
      <vt:lpstr>RC03</vt:lpstr>
      <vt:lpstr>RC04</vt:lpstr>
      <vt:lpstr>RC05</vt:lpstr>
      <vt:lpstr>RI01</vt:lpstr>
      <vt:lpstr>RI02</vt:lpstr>
      <vt:lpstr>RI03</vt:lpstr>
      <vt:lpstr>RI04</vt:lpstr>
      <vt:lpstr>RI05</vt:lpstr>
      <vt:lpstr>RI06</vt:lpstr>
      <vt:lpstr>RI07</vt:lpstr>
      <vt:lpstr>RI08</vt:lpstr>
      <vt:lpstr>RI09</vt:lpstr>
      <vt:lpstr>RI10</vt:lpstr>
      <vt:lpstr>RI11</vt:lpstr>
      <vt:lpstr>RI12</vt:lpstr>
      <vt:lpstr>RI13</vt:lpstr>
      <vt:lpstr>RI14</vt:lpstr>
      <vt:lpstr>RI15</vt:lpstr>
      <vt:lpstr>RI16</vt:lpstr>
      <vt:lpstr>RI23</vt:lpstr>
      <vt:lpstr>RI24</vt:lpstr>
      <vt:lpstr>RI25_A</vt:lpstr>
      <vt:lpstr>RI25_B</vt:lpstr>
      <vt:lpstr>RI25_C</vt:lpstr>
      <vt:lpstr>RI26</vt:lpstr>
      <vt:lpstr>RS03</vt:lpstr>
      <vt:lpstr>RS04</vt:lpstr>
      <vt:lpstr>SG01</vt:lpstr>
      <vt:lpstr>ST01</vt:lpstr>
      <vt:lpstr>SU01</vt:lpstr>
      <vt:lpstr>SU03</vt:lpstr>
      <vt:lpstr>SU04</vt:lpstr>
      <vt:lpstr>SU05</vt:lpstr>
      <vt:lpstr>SU06</vt:lpstr>
      <vt:lpstr>SU07</vt:lpstr>
      <vt:lpstr>SU09</vt:lpstr>
      <vt:lpstr>SU10_A</vt:lpstr>
      <vt:lpstr>SU10_B</vt:lpstr>
      <vt:lpstr>SU11</vt:lpstr>
      <vt:lpstr>SU12</vt:lpstr>
      <vt:lpstr>SU13</vt:lpstr>
      <vt:lpstr>SU14</vt:lpstr>
      <vt:lpstr>SU15</vt:lpstr>
      <vt:lpstr>TS01</vt:lpstr>
      <vt:lpstr>TS05</vt:lpstr>
      <vt:lpstr>TS08</vt:lpstr>
      <vt:lpstr>DATOS</vt:lpstr>
      <vt:lpstr>'AB02'!Área_de_impresión</vt:lpstr>
      <vt:lpstr>'AB03'!Área_de_impresión</vt:lpstr>
      <vt:lpstr>'AD01'!Área_de_impresión</vt:lpstr>
      <vt:lpstr>'AD02'!Área_de_impresión</vt:lpstr>
      <vt:lpstr>'AD03'!Área_de_impresión</vt:lpstr>
      <vt:lpstr>'AD04'!Área_de_impresión</vt:lpstr>
      <vt:lpstr>'AI01'!Área_de_impresión</vt:lpstr>
      <vt:lpstr>'AI02'!Área_de_impresión</vt:lpstr>
      <vt:lpstr>'AI03'!Área_de_impresión</vt:lpstr>
      <vt:lpstr>'AI04'!Área_de_impresión</vt:lpstr>
      <vt:lpstr>'AI05'!Área_de_impresión</vt:lpstr>
      <vt:lpstr>'AI06'!Área_de_impresión</vt:lpstr>
      <vt:lpstr>AI07_A!Área_de_impresión</vt:lpstr>
      <vt:lpstr>AI07_B!Área_de_impresión</vt:lpstr>
      <vt:lpstr>'AI08'!Área_de_impresión</vt:lpstr>
      <vt:lpstr>'AI09'!Área_de_impresión</vt:lpstr>
      <vt:lpstr>'AI10'!Área_de_impresión</vt:lpstr>
      <vt:lpstr>'AI11'!Área_de_impresión</vt:lpstr>
      <vt:lpstr>'AJ02'!Área_de_impresión</vt:lpstr>
      <vt:lpstr>'AJ03'!Área_de_impresión</vt:lpstr>
      <vt:lpstr>'AP01'!Área_de_impresión</vt:lpstr>
      <vt:lpstr>'AP02'!Área_de_impresión</vt:lpstr>
      <vt:lpstr>'AP03'!Área_de_impresión</vt:lpstr>
      <vt:lpstr>'AR01'!Área_de_impresión</vt:lpstr>
      <vt:lpstr>'AS01'!Área_de_impresión</vt:lpstr>
      <vt:lpstr>'AS02'!Área_de_impresión</vt:lpstr>
      <vt:lpstr>'AS03'!Área_de_impresión</vt:lpstr>
      <vt:lpstr>'AS04'!Área_de_impresión</vt:lpstr>
      <vt:lpstr>'AS05'!Área_de_impresión</vt:lpstr>
      <vt:lpstr>'AS07'!Área_de_impresión</vt:lpstr>
      <vt:lpstr>'AS08'!Área_de_impresión</vt:lpstr>
      <vt:lpstr>'AS10'!Área_de_impresión</vt:lpstr>
      <vt:lpstr>'AS11'!Área_de_impresión</vt:lpstr>
      <vt:lpstr>'AU01'!Área_de_impresión</vt:lpstr>
      <vt:lpstr>'AU03'!Área_de_impresión</vt:lpstr>
      <vt:lpstr>'AU04'!Área_de_impresión</vt:lpstr>
      <vt:lpstr>'AU05'!Área_de_impresión</vt:lpstr>
      <vt:lpstr>'AU06'!Área_de_impresión</vt:lpstr>
      <vt:lpstr>'AU07'!Área_de_impresión</vt:lpstr>
      <vt:lpstr>'BE01'!Área_de_impresión</vt:lpstr>
      <vt:lpstr>'CF02'!Área_de_impresión</vt:lpstr>
      <vt:lpstr>'CI01'!Área_de_impresión</vt:lpstr>
      <vt:lpstr>'CI02'!Área_de_impresión</vt:lpstr>
      <vt:lpstr>'CI03'!Área_de_impresión</vt:lpstr>
      <vt:lpstr>'CI04'!Área_de_impresión</vt:lpstr>
      <vt:lpstr>'CI05'!Área_de_impresión</vt:lpstr>
      <vt:lpstr>'CJ01'!Área_de_impresión</vt:lpstr>
      <vt:lpstr>'CJ03'!Área_de_impresión</vt:lpstr>
      <vt:lpstr>'CS02'!Área_de_impresión</vt:lpstr>
      <vt:lpstr>'CS06'!Área_de_impresión</vt:lpstr>
      <vt:lpstr>'CS08'!Área_de_impresión</vt:lpstr>
      <vt:lpstr>'CS10'!Área_de_impresión</vt:lpstr>
      <vt:lpstr>'EP01'!Área_de_impresión</vt:lpstr>
      <vt:lpstr>'EP02'!Área_de_impresión</vt:lpstr>
      <vt:lpstr>'EP04'!Área_de_impresión</vt:lpstr>
      <vt:lpstr>'EP05'!Área_de_impresión</vt:lpstr>
      <vt:lpstr>'FC01'!Área_de_impresión</vt:lpstr>
      <vt:lpstr>'FC02'!Área_de_impresión</vt:lpstr>
      <vt:lpstr>'GC01'!Área_de_impresión</vt:lpstr>
      <vt:lpstr>'GD01'!Área_de_impresión</vt:lpstr>
      <vt:lpstr>'GD02'!Área_de_impresión</vt:lpstr>
      <vt:lpstr>'GD03'!Área_de_impresión</vt:lpstr>
      <vt:lpstr>'GD05'!Área_de_impresión</vt:lpstr>
      <vt:lpstr>'GD12'!Área_de_impresión</vt:lpstr>
      <vt:lpstr>'GD13'!Área_de_impresión</vt:lpstr>
      <vt:lpstr>'GD14'!Área_de_impresión</vt:lpstr>
      <vt:lpstr>'GD15'!Área_de_impresión</vt:lpstr>
      <vt:lpstr>'GD16'!Área_de_impresión</vt:lpstr>
      <vt:lpstr>'GD17'!Área_de_impresión</vt:lpstr>
      <vt:lpstr>'GD18'!Área_de_impresión</vt:lpstr>
      <vt:lpstr>'GD19'!Área_de_impresión</vt:lpstr>
      <vt:lpstr>'GG01'!Área_de_impresión</vt:lpstr>
      <vt:lpstr>'GG02'!Área_de_impresión</vt:lpstr>
      <vt:lpstr>'GG03'!Área_de_impresión</vt:lpstr>
      <vt:lpstr>'GG04'!Área_de_impresión</vt:lpstr>
      <vt:lpstr>'GG05'!Área_de_impresión</vt:lpstr>
      <vt:lpstr>'GI01'!Área_de_impresión</vt:lpstr>
      <vt:lpstr>'GI02'!Área_de_impresión</vt:lpstr>
      <vt:lpstr>'GP02'!Área_de_impresión</vt:lpstr>
      <vt:lpstr>'GP03'!Área_de_impresión</vt:lpstr>
      <vt:lpstr>'GP04'!Área_de_impresión</vt:lpstr>
      <vt:lpstr>'GP05'!Área_de_impresión</vt:lpstr>
      <vt:lpstr>'GP06'!Área_de_impresión</vt:lpstr>
      <vt:lpstr>'GP07'!Área_de_impresión</vt:lpstr>
      <vt:lpstr>'GP08'!Área_de_impresión</vt:lpstr>
      <vt:lpstr>'GP09'!Área_de_impresión</vt:lpstr>
      <vt:lpstr>'GS03'!Área_de_impresión</vt:lpstr>
      <vt:lpstr>'GS04'!Área_de_impresión</vt:lpstr>
      <vt:lpstr>'GS05'!Área_de_impresión</vt:lpstr>
      <vt:lpstr>'GT01'!Área_de_impresión</vt:lpstr>
      <vt:lpstr>'GT03'!Área_de_impresión</vt:lpstr>
      <vt:lpstr>'IG01'!Área_de_impresión</vt:lpstr>
      <vt:lpstr>'JE01'!Área_de_impresión</vt:lpstr>
      <vt:lpstr>'JE02'!Área_de_impresión</vt:lpstr>
      <vt:lpstr>'JE03'!Área_de_impresión</vt:lpstr>
      <vt:lpstr>'JE04'!Área_de_impresión</vt:lpstr>
      <vt:lpstr>'JT01'!Área_de_impresión</vt:lpstr>
      <vt:lpstr>'JT02'!Área_de_impresión</vt:lpstr>
      <vt:lpstr>'LV01'!Área_de_impresión</vt:lpstr>
      <vt:lpstr>'ME01'!Área_de_impresión</vt:lpstr>
      <vt:lpstr>'ME02'!Área_de_impresión</vt:lpstr>
      <vt:lpstr>'ME03'!Área_de_impresión</vt:lpstr>
      <vt:lpstr>'ME04'!Área_de_impresión</vt:lpstr>
      <vt:lpstr>'ME05'!Área_de_impresión</vt:lpstr>
      <vt:lpstr>'ME06'!Área_de_impresión</vt:lpstr>
      <vt:lpstr>'ME07'!Área_de_impresión</vt:lpstr>
      <vt:lpstr>'ME09'!Área_de_impresión</vt:lpstr>
      <vt:lpstr>'ME10'!Área_de_impresión</vt:lpstr>
      <vt:lpstr>'ME11'!Área_de_impresión</vt:lpstr>
      <vt:lpstr>'ME13'!Área_de_impresión</vt:lpstr>
      <vt:lpstr>'ME14'!Área_de_impresión</vt:lpstr>
      <vt:lpstr>'ME15'!Área_de_impresión</vt:lpstr>
      <vt:lpstr>'ME16'!Área_de_impresión</vt:lpstr>
      <vt:lpstr>'ME17'!Área_de_impresión</vt:lpstr>
      <vt:lpstr>'ME18'!Área_de_impresión</vt:lpstr>
      <vt:lpstr>'ME19'!Área_de_impresión</vt:lpstr>
      <vt:lpstr>'MI01'!Área_de_impresión</vt:lpstr>
      <vt:lpstr>'MI02'!Área_de_impresión</vt:lpstr>
      <vt:lpstr>'MI04'!Área_de_impresión</vt:lpstr>
      <vt:lpstr>'MI05'!Área_de_impresión</vt:lpstr>
      <vt:lpstr>'MI06'!Área_de_impresión</vt:lpstr>
      <vt:lpstr>'MI07'!Área_de_impresión</vt:lpstr>
      <vt:lpstr>'MI08'!Área_de_impresión</vt:lpstr>
      <vt:lpstr>'PA04'!Área_de_impresión</vt:lpstr>
      <vt:lpstr>'PA06'!Área_de_impresión</vt:lpstr>
      <vt:lpstr>'PA09'!Área_de_impresión</vt:lpstr>
      <vt:lpstr>'PA10'!Área_de_impresión</vt:lpstr>
      <vt:lpstr>'PA11'!Área_de_impresión</vt:lpstr>
      <vt:lpstr>'PA12'!Área_de_impresión</vt:lpstr>
      <vt:lpstr>'PA13'!Área_de_impresión</vt:lpstr>
      <vt:lpstr>'PA14'!Área_de_impresión</vt:lpstr>
      <vt:lpstr>'PA15'!Área_de_impresión</vt:lpstr>
      <vt:lpstr>'PC02'!Área_de_impresión</vt:lpstr>
      <vt:lpstr>'PC03'!Área_de_impresión</vt:lpstr>
      <vt:lpstr>'PC04'!Área_de_impresión</vt:lpstr>
      <vt:lpstr>'PI01'!Área_de_impresión</vt:lpstr>
      <vt:lpstr>'PI02'!Área_de_impresión</vt:lpstr>
      <vt:lpstr>'PI03'!Área_de_impresión</vt:lpstr>
      <vt:lpstr>'PI04'!Área_de_impresión</vt:lpstr>
      <vt:lpstr>'PI05'!Área_de_impresión</vt:lpstr>
      <vt:lpstr>'PJ01'!Área_de_impresión</vt:lpstr>
      <vt:lpstr>'PJ02'!Área_de_impresión</vt:lpstr>
      <vt:lpstr>'PJ03'!Área_de_impresión</vt:lpstr>
      <vt:lpstr>'PJ04'!Área_de_impresión</vt:lpstr>
      <vt:lpstr>'PJ05'!Área_de_impresión</vt:lpstr>
      <vt:lpstr>'PJ06'!Área_de_impresión</vt:lpstr>
      <vt:lpstr>'PJ07'!Área_de_impresión</vt:lpstr>
      <vt:lpstr>'PJ08'!Área_de_impresión</vt:lpstr>
      <vt:lpstr>PLANTILLA!Área_de_impresión</vt:lpstr>
      <vt:lpstr>'RC01'!Área_de_impresión</vt:lpstr>
      <vt:lpstr>'RC02'!Área_de_impresión</vt:lpstr>
      <vt:lpstr>'RC03'!Área_de_impresión</vt:lpstr>
      <vt:lpstr>'RC04'!Área_de_impresión</vt:lpstr>
      <vt:lpstr>'RC05'!Área_de_impresión</vt:lpstr>
      <vt:lpstr>'RI01'!Área_de_impresión</vt:lpstr>
      <vt:lpstr>'RI02'!Área_de_impresión</vt:lpstr>
      <vt:lpstr>'RI03'!Área_de_impresión</vt:lpstr>
      <vt:lpstr>'RI04'!Área_de_impresión</vt:lpstr>
      <vt:lpstr>'RI05'!Área_de_impresión</vt:lpstr>
      <vt:lpstr>'RI06'!Área_de_impresión</vt:lpstr>
      <vt:lpstr>'RI07'!Área_de_impresión</vt:lpstr>
      <vt:lpstr>'RI08'!Área_de_impresión</vt:lpstr>
      <vt:lpstr>'RI09'!Área_de_impresión</vt:lpstr>
      <vt:lpstr>'RI10'!Área_de_impresión</vt:lpstr>
      <vt:lpstr>'RI11'!Área_de_impresión</vt:lpstr>
      <vt:lpstr>'RI12'!Área_de_impresión</vt:lpstr>
      <vt:lpstr>'RI13'!Área_de_impresión</vt:lpstr>
      <vt:lpstr>'RI14'!Área_de_impresión</vt:lpstr>
      <vt:lpstr>'RI15'!Área_de_impresión</vt:lpstr>
      <vt:lpstr>'RI16'!Área_de_impresión</vt:lpstr>
      <vt:lpstr>'RI23'!Área_de_impresión</vt:lpstr>
      <vt:lpstr>'RI24'!Área_de_impresión</vt:lpstr>
      <vt:lpstr>RI25_A!Área_de_impresión</vt:lpstr>
      <vt:lpstr>RI25_B!Área_de_impresión</vt:lpstr>
      <vt:lpstr>RI25_C!Área_de_impresión</vt:lpstr>
      <vt:lpstr>'RI26'!Área_de_impresión</vt:lpstr>
      <vt:lpstr>'RS03'!Área_de_impresión</vt:lpstr>
      <vt:lpstr>'RS04'!Área_de_impresión</vt:lpstr>
      <vt:lpstr>'SG01'!Área_de_impresión</vt:lpstr>
      <vt:lpstr>'ST01'!Área_de_impresión</vt:lpstr>
      <vt:lpstr>'SU01'!Área_de_impresión</vt:lpstr>
      <vt:lpstr>'SU03'!Área_de_impresión</vt:lpstr>
      <vt:lpstr>'SU04'!Área_de_impresión</vt:lpstr>
      <vt:lpstr>'SU05'!Área_de_impresión</vt:lpstr>
      <vt:lpstr>'SU06'!Área_de_impresión</vt:lpstr>
      <vt:lpstr>'SU07'!Área_de_impresión</vt:lpstr>
      <vt:lpstr>'SU09'!Área_de_impresión</vt:lpstr>
      <vt:lpstr>SU10_A!Área_de_impresión</vt:lpstr>
      <vt:lpstr>SU10_B!Área_de_impresión</vt:lpstr>
      <vt:lpstr>'SU11'!Área_de_impresión</vt:lpstr>
      <vt:lpstr>'SU12'!Área_de_impresión</vt:lpstr>
      <vt:lpstr>'SU13'!Área_de_impresión</vt:lpstr>
      <vt:lpstr>'SU14'!Área_de_impresión</vt:lpstr>
      <vt:lpstr>'SU15'!Área_de_impresión</vt:lpstr>
      <vt:lpstr>'TS01'!Área_de_impresión</vt:lpstr>
      <vt:lpstr>'TS05'!Área_de_impresión</vt:lpstr>
      <vt:lpstr>'TS08'!Área_de_impresión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Plan Anual de Gestión 2021</dc:title>
  <dc:subject/>
  <dc:creator>Camilo Andres Torres Arboleda</dc:creator>
  <cp:keywords/>
  <dc:description/>
  <cp:lastModifiedBy>Adriana Maria Guerrero Ladino</cp:lastModifiedBy>
  <cp:revision/>
  <dcterms:created xsi:type="dcterms:W3CDTF">2019-04-24T17:51:23Z</dcterms:created>
  <dcterms:modified xsi:type="dcterms:W3CDTF">2022-08-01T21:54:47Z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0x010100E869469811132C4797680B6FFDEAE3E2003518E852C274C64E8DED795FC7B5E2B3</vt:lpwstr>
  </property>
  <property fmtid="{D5CDD505-2E9C-101B-9397-08002B2CF9AE}" pid="3" name="_dlc_DocIdItemGuid">
    <vt:lpwstr>ec8bbb6f-f1ba-4c2b-af17-d42b5d978a9e</vt:lpwstr>
  </property>
</Properties>
</file>