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xml"/>
  <Override PartName="/xl/charts/chart4.xml" ContentType="application/vnd.openxmlformats-officedocument.drawingml.chart+xml"/>
  <Override PartName="/xl/drawings/drawing20.xml" ContentType="application/vnd.openxmlformats-officedocument.drawing+xml"/>
  <Override PartName="/xl/charts/chart5.xml" ContentType="application/vnd.openxmlformats-officedocument.drawingml.chart+xml"/>
  <Override PartName="/xl/drawings/drawing21.xml" ContentType="application/vnd.openxmlformats-officedocument.drawing+xml"/>
  <Override PartName="/xl/charts/chart6.xml" ContentType="application/vnd.openxmlformats-officedocument.drawingml.chart+xml"/>
  <Override PartName="/xl/drawings/drawing22.xml" ContentType="application/vnd.openxmlformats-officedocument.drawing+xml"/>
  <Override PartName="/xl/charts/chart7.xml" ContentType="application/vnd.openxmlformats-officedocument.drawingml.chart+xml"/>
  <Override PartName="/xl/drawings/drawing23.xml" ContentType="application/vnd.openxmlformats-officedocument.drawing+xml"/>
  <Override PartName="/xl/charts/chart8.xml" ContentType="application/vnd.openxmlformats-officedocument.drawingml.chart+xml"/>
  <Override PartName="/xl/drawings/drawing24.xml" ContentType="application/vnd.openxmlformats-officedocument.drawing+xml"/>
  <Override PartName="/xl/charts/chart9.xml" ContentType="application/vnd.openxmlformats-officedocument.drawingml.chart+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xml"/>
  <Override PartName="/xl/charts/chart12.xml" ContentType="application/vnd.openxmlformats-officedocument.drawingml.chart+xml"/>
  <Override PartName="/xl/drawings/drawing28.xml" ContentType="application/vnd.openxmlformats-officedocument.drawing+xml"/>
  <Override PartName="/xl/charts/chart13.xml" ContentType="application/vnd.openxmlformats-officedocument.drawingml.chart+xml"/>
  <Override PartName="/xl/drawings/drawing29.xml" ContentType="application/vnd.openxmlformats-officedocument.drawing+xml"/>
  <Override PartName="/xl/charts/chart14.xml" ContentType="application/vnd.openxmlformats-officedocument.drawingml.chart+xml"/>
  <Override PartName="/xl/drawings/drawing30.xml" ContentType="application/vnd.openxmlformats-officedocument.drawing+xml"/>
  <Override PartName="/xl/charts/chart15.xml" ContentType="application/vnd.openxmlformats-officedocument.drawingml.chart+xml"/>
  <Override PartName="/xl/drawings/drawing31.xml" ContentType="application/vnd.openxmlformats-officedocument.drawing+xml"/>
  <Override PartName="/xl/charts/chart16.xml" ContentType="application/vnd.openxmlformats-officedocument.drawingml.chart+xml"/>
  <Override PartName="/xl/drawings/drawing32.xml" ContentType="application/vnd.openxmlformats-officedocument.drawing+xml"/>
  <Override PartName="/xl/charts/chart17.xml" ContentType="application/vnd.openxmlformats-officedocument.drawingml.chart+xml"/>
  <Override PartName="/xl/drawings/drawing33.xml" ContentType="application/vnd.openxmlformats-officedocument.drawing+xml"/>
  <Override PartName="/xl/charts/chart18.xml" ContentType="application/vnd.openxmlformats-officedocument.drawingml.chart+xml"/>
  <Override PartName="/xl/drawings/drawing34.xml" ContentType="application/vnd.openxmlformats-officedocument.drawing+xml"/>
  <Override PartName="/xl/charts/chart19.xml" ContentType="application/vnd.openxmlformats-officedocument.drawingml.chart+xml"/>
  <Override PartName="/xl/drawings/drawing35.xml" ContentType="application/vnd.openxmlformats-officedocument.drawing+xml"/>
  <Override PartName="/xl/charts/chart20.xml" ContentType="application/vnd.openxmlformats-officedocument.drawingml.chart+xml"/>
  <Override PartName="/xl/drawings/drawing36.xml" ContentType="application/vnd.openxmlformats-officedocument.drawing+xml"/>
  <Override PartName="/xl/charts/chart21.xml" ContentType="application/vnd.openxmlformats-officedocument.drawingml.chart+xml"/>
  <Override PartName="/xl/drawings/drawing37.xml" ContentType="application/vnd.openxmlformats-officedocument.drawing+xml"/>
  <Override PartName="/xl/charts/chart22.xml" ContentType="application/vnd.openxmlformats-officedocument.drawingml.chart+xml"/>
  <Override PartName="/xl/drawings/drawing38.xml" ContentType="application/vnd.openxmlformats-officedocument.drawing+xml"/>
  <Override PartName="/xl/charts/chart23.xml" ContentType="application/vnd.openxmlformats-officedocument.drawingml.chart+xml"/>
  <Override PartName="/xl/drawings/drawing39.xml" ContentType="application/vnd.openxmlformats-officedocument.drawing+xml"/>
  <Override PartName="/xl/charts/chart24.xml" ContentType="application/vnd.openxmlformats-officedocument.drawingml.chart+xml"/>
  <Override PartName="/xl/drawings/drawing40.xml" ContentType="application/vnd.openxmlformats-officedocument.drawing+xml"/>
  <Override PartName="/xl/charts/chart25.xml" ContentType="application/vnd.openxmlformats-officedocument.drawingml.chart+xml"/>
  <Override PartName="/xl/drawings/drawing41.xml" ContentType="application/vnd.openxmlformats-officedocument.drawing+xml"/>
  <Override PartName="/xl/charts/chart26.xml" ContentType="application/vnd.openxmlformats-officedocument.drawingml.chart+xml"/>
  <Override PartName="/xl/drawings/drawing42.xml" ContentType="application/vnd.openxmlformats-officedocument.drawing+xml"/>
  <Override PartName="/xl/charts/chart27.xml" ContentType="application/vnd.openxmlformats-officedocument.drawingml.chart+xml"/>
  <Override PartName="/xl/drawings/drawing43.xml" ContentType="application/vnd.openxmlformats-officedocument.drawing+xml"/>
  <Override PartName="/xl/charts/chart28.xml" ContentType="application/vnd.openxmlformats-officedocument.drawingml.chart+xml"/>
  <Override PartName="/xl/drawings/drawing44.xml" ContentType="application/vnd.openxmlformats-officedocument.drawing+xml"/>
  <Override PartName="/xl/charts/chart29.xml" ContentType="application/vnd.openxmlformats-officedocument.drawingml.chart+xml"/>
  <Override PartName="/xl/drawings/drawing45.xml" ContentType="application/vnd.openxmlformats-officedocument.drawing+xml"/>
  <Override PartName="/xl/charts/chart30.xml" ContentType="application/vnd.openxmlformats-officedocument.drawingml.chart+xml"/>
  <Override PartName="/xl/drawings/drawing46.xml" ContentType="application/vnd.openxmlformats-officedocument.drawing+xml"/>
  <Override PartName="/xl/charts/chart31.xml" ContentType="application/vnd.openxmlformats-officedocument.drawingml.chart+xml"/>
  <Override PartName="/xl/drawings/drawing47.xml" ContentType="application/vnd.openxmlformats-officedocument.drawing+xml"/>
  <Override PartName="/xl/charts/chart32.xml" ContentType="application/vnd.openxmlformats-officedocument.drawingml.chart+xml"/>
  <Override PartName="/xl/drawings/drawing48.xml" ContentType="application/vnd.openxmlformats-officedocument.drawing+xml"/>
  <Override PartName="/xl/charts/chart33.xml" ContentType="application/vnd.openxmlformats-officedocument.drawingml.chart+xml"/>
  <Override PartName="/xl/drawings/drawing49.xml" ContentType="application/vnd.openxmlformats-officedocument.drawing+xml"/>
  <Override PartName="/xl/charts/chart34.xml" ContentType="application/vnd.openxmlformats-officedocument.drawingml.chart+xml"/>
  <Override PartName="/xl/drawings/drawing50.xml" ContentType="application/vnd.openxmlformats-officedocument.drawing+xml"/>
  <Override PartName="/xl/charts/chart35.xml" ContentType="application/vnd.openxmlformats-officedocument.drawingml.chart+xml"/>
  <Override PartName="/xl/drawings/drawing51.xml" ContentType="application/vnd.openxmlformats-officedocument.drawing+xml"/>
  <Override PartName="/xl/charts/chart36.xml" ContentType="application/vnd.openxmlformats-officedocument.drawingml.chart+xml"/>
  <Override PartName="/xl/drawings/drawing52.xml" ContentType="application/vnd.openxmlformats-officedocument.drawing+xml"/>
  <Override PartName="/xl/charts/chart37.xml" ContentType="application/vnd.openxmlformats-officedocument.drawingml.chart+xml"/>
  <Override PartName="/xl/drawings/drawing53.xml" ContentType="application/vnd.openxmlformats-officedocument.drawing+xml"/>
  <Override PartName="/xl/charts/chart38.xml" ContentType="application/vnd.openxmlformats-officedocument.drawingml.chart+xml"/>
  <Override PartName="/xl/drawings/drawing54.xml" ContentType="application/vnd.openxmlformats-officedocument.drawing+xml"/>
  <Override PartName="/xl/charts/chart39.xml" ContentType="application/vnd.openxmlformats-officedocument.drawingml.chart+xml"/>
  <Override PartName="/xl/drawings/drawing55.xml" ContentType="application/vnd.openxmlformats-officedocument.drawing+xml"/>
  <Override PartName="/xl/charts/chart40.xml" ContentType="application/vnd.openxmlformats-officedocument.drawingml.chart+xml"/>
  <Override PartName="/xl/drawings/drawing56.xml" ContentType="application/vnd.openxmlformats-officedocument.drawing+xml"/>
  <Override PartName="/xl/charts/chart41.xml" ContentType="application/vnd.openxmlformats-officedocument.drawingml.chart+xml"/>
  <Override PartName="/xl/drawings/drawing57.xml" ContentType="application/vnd.openxmlformats-officedocument.drawing+xml"/>
  <Override PartName="/xl/charts/chart42.xml" ContentType="application/vnd.openxmlformats-officedocument.drawingml.chart+xml"/>
  <Override PartName="/xl/drawings/drawing58.xml" ContentType="application/vnd.openxmlformats-officedocument.drawing+xml"/>
  <Override PartName="/xl/charts/chart43.xml" ContentType="application/vnd.openxmlformats-officedocument.drawingml.chart+xml"/>
  <Override PartName="/xl/drawings/drawing59.xml" ContentType="application/vnd.openxmlformats-officedocument.drawing+xml"/>
  <Override PartName="/xl/charts/chart44.xml" ContentType="application/vnd.openxmlformats-officedocument.drawingml.chart+xml"/>
  <Override PartName="/xl/drawings/drawing60.xml" ContentType="application/vnd.openxmlformats-officedocument.drawing+xml"/>
  <Override PartName="/xl/charts/chart45.xml" ContentType="application/vnd.openxmlformats-officedocument.drawingml.chart+xml"/>
  <Override PartName="/xl/drawings/drawing61.xml" ContentType="application/vnd.openxmlformats-officedocument.drawing+xml"/>
  <Override PartName="/xl/charts/chart46.xml" ContentType="application/vnd.openxmlformats-officedocument.drawingml.chart+xml"/>
  <Override PartName="/xl/drawings/drawing62.xml" ContentType="application/vnd.openxmlformats-officedocument.drawing+xml"/>
  <Override PartName="/xl/charts/chart47.xml" ContentType="application/vnd.openxmlformats-officedocument.drawingml.chart+xml"/>
  <Override PartName="/xl/drawings/drawing63.xml" ContentType="application/vnd.openxmlformats-officedocument.drawing+xml"/>
  <Override PartName="/xl/charts/chart48.xml" ContentType="application/vnd.openxmlformats-officedocument.drawingml.chart+xml"/>
  <Override PartName="/xl/drawings/drawing64.xml" ContentType="application/vnd.openxmlformats-officedocument.drawing+xml"/>
  <Override PartName="/xl/charts/chart49.xml" ContentType="application/vnd.openxmlformats-officedocument.drawingml.chart+xml"/>
  <Override PartName="/xl/drawings/drawing65.xml" ContentType="application/vnd.openxmlformats-officedocument.drawing+xml"/>
  <Override PartName="/xl/charts/chart50.xml" ContentType="application/vnd.openxmlformats-officedocument.drawingml.chart+xml"/>
  <Override PartName="/xl/drawings/drawing66.xml" ContentType="application/vnd.openxmlformats-officedocument.drawing+xml"/>
  <Override PartName="/xl/charts/chart51.xml" ContentType="application/vnd.openxmlformats-officedocument.drawingml.chart+xml"/>
  <Override PartName="/xl/drawings/drawing67.xml" ContentType="application/vnd.openxmlformats-officedocument.drawing+xml"/>
  <Override PartName="/xl/charts/chart52.xml" ContentType="application/vnd.openxmlformats-officedocument.drawingml.chart+xml"/>
  <Override PartName="/xl/drawings/drawing68.xml" ContentType="application/vnd.openxmlformats-officedocument.drawing+xml"/>
  <Override PartName="/xl/charts/chart53.xml" ContentType="application/vnd.openxmlformats-officedocument.drawingml.chart+xml"/>
  <Override PartName="/xl/drawings/drawing69.xml" ContentType="application/vnd.openxmlformats-officedocument.drawing+xml"/>
  <Override PartName="/xl/charts/chart54.xml" ContentType="application/vnd.openxmlformats-officedocument.drawingml.chart+xml"/>
  <Override PartName="/xl/drawings/drawing70.xml" ContentType="application/vnd.openxmlformats-officedocument.drawing+xml"/>
  <Override PartName="/xl/charts/chart55.xml" ContentType="application/vnd.openxmlformats-officedocument.drawingml.chart+xml"/>
  <Override PartName="/xl/drawings/drawing71.xml" ContentType="application/vnd.openxmlformats-officedocument.drawing+xml"/>
  <Override PartName="/xl/charts/chart56.xml" ContentType="application/vnd.openxmlformats-officedocument.drawingml.chart+xml"/>
  <Override PartName="/xl/drawings/drawing72.xml" ContentType="application/vnd.openxmlformats-officedocument.drawing+xml"/>
  <Override PartName="/xl/charts/chart57.xml" ContentType="application/vnd.openxmlformats-officedocument.drawingml.chart+xml"/>
  <Override PartName="/xl/drawings/drawing73.xml" ContentType="application/vnd.openxmlformats-officedocument.drawing+xml"/>
  <Override PartName="/xl/charts/chart58.xml" ContentType="application/vnd.openxmlformats-officedocument.drawingml.chart+xml"/>
  <Override PartName="/xl/drawings/drawing74.xml" ContentType="application/vnd.openxmlformats-officedocument.drawing+xml"/>
  <Override PartName="/xl/charts/chart59.xml" ContentType="application/vnd.openxmlformats-officedocument.drawingml.chart+xml"/>
  <Override PartName="/xl/drawings/drawing75.xml" ContentType="application/vnd.openxmlformats-officedocument.drawing+xml"/>
  <Override PartName="/xl/charts/chart60.xml" ContentType="application/vnd.openxmlformats-officedocument.drawingml.chart+xml"/>
  <Override PartName="/xl/drawings/drawing76.xml" ContentType="application/vnd.openxmlformats-officedocument.drawing+xml"/>
  <Override PartName="/xl/charts/chart61.xml" ContentType="application/vnd.openxmlformats-officedocument.drawingml.chart+xml"/>
  <Override PartName="/xl/drawings/drawing77.xml" ContentType="application/vnd.openxmlformats-officedocument.drawing+xml"/>
  <Override PartName="/xl/charts/chart62.xml" ContentType="application/vnd.openxmlformats-officedocument.drawingml.chart+xml"/>
  <Override PartName="/xl/drawings/drawing78.xml" ContentType="application/vnd.openxmlformats-officedocument.drawing+xml"/>
  <Override PartName="/xl/charts/chart63.xml" ContentType="application/vnd.openxmlformats-officedocument.drawingml.chart+xml"/>
  <Override PartName="/xl/drawings/drawing79.xml" ContentType="application/vnd.openxmlformats-officedocument.drawing+xml"/>
  <Override PartName="/xl/charts/chart64.xml" ContentType="application/vnd.openxmlformats-officedocument.drawingml.chart+xml"/>
  <Override PartName="/xl/drawings/drawing80.xml" ContentType="application/vnd.openxmlformats-officedocument.drawing+xml"/>
  <Override PartName="/xl/charts/chart65.xml" ContentType="application/vnd.openxmlformats-officedocument.drawingml.chart+xml"/>
  <Override PartName="/xl/drawings/drawing81.xml" ContentType="application/vnd.openxmlformats-officedocument.drawing+xml"/>
  <Override PartName="/xl/charts/chart66.xml" ContentType="application/vnd.openxmlformats-officedocument.drawingml.chart+xml"/>
  <Override PartName="/xl/drawings/drawing82.xml" ContentType="application/vnd.openxmlformats-officedocument.drawing+xml"/>
  <Override PartName="/xl/charts/chart67.xml" ContentType="application/vnd.openxmlformats-officedocument.drawingml.chart+xml"/>
  <Override PartName="/xl/drawings/drawing83.xml" ContentType="application/vnd.openxmlformats-officedocument.drawing+xml"/>
  <Override PartName="/xl/charts/chart68.xml" ContentType="application/vnd.openxmlformats-officedocument.drawingml.chart+xml"/>
  <Override PartName="/xl/drawings/drawing84.xml" ContentType="application/vnd.openxmlformats-officedocument.drawing+xml"/>
  <Override PartName="/xl/charts/chart69.xml" ContentType="application/vnd.openxmlformats-officedocument.drawingml.chart+xml"/>
  <Override PartName="/xl/drawings/drawing85.xml" ContentType="application/vnd.openxmlformats-officedocument.drawing+xml"/>
  <Override PartName="/xl/charts/chart70.xml" ContentType="application/vnd.openxmlformats-officedocument.drawingml.chart+xml"/>
  <Override PartName="/xl/drawings/drawing86.xml" ContentType="application/vnd.openxmlformats-officedocument.drawing+xml"/>
  <Override PartName="/xl/charts/chart71.xml" ContentType="application/vnd.openxmlformats-officedocument.drawingml.chart+xml"/>
  <Override PartName="/xl/drawings/drawing87.xml" ContentType="application/vnd.openxmlformats-officedocument.drawing+xml"/>
  <Override PartName="/xl/charts/chart72.xml" ContentType="application/vnd.openxmlformats-officedocument.drawingml.chart+xml"/>
  <Override PartName="/xl/drawings/drawing88.xml" ContentType="application/vnd.openxmlformats-officedocument.drawing+xml"/>
  <Override PartName="/xl/charts/chart73.xml" ContentType="application/vnd.openxmlformats-officedocument.drawingml.chart+xml"/>
  <Override PartName="/xl/drawings/drawing89.xml" ContentType="application/vnd.openxmlformats-officedocument.drawing+xml"/>
  <Override PartName="/xl/charts/chart74.xml" ContentType="application/vnd.openxmlformats-officedocument.drawingml.chart+xml"/>
  <Override PartName="/xl/drawings/drawing90.xml" ContentType="application/vnd.openxmlformats-officedocument.drawing+xml"/>
  <Override PartName="/xl/charts/chart75.xml" ContentType="application/vnd.openxmlformats-officedocument.drawingml.chart+xml"/>
  <Override PartName="/xl/drawings/drawing91.xml" ContentType="application/vnd.openxmlformats-officedocument.drawing+xml"/>
  <Override PartName="/xl/charts/chart76.xml" ContentType="application/vnd.openxmlformats-officedocument.drawingml.chart+xml"/>
  <Override PartName="/xl/drawings/drawing92.xml" ContentType="application/vnd.openxmlformats-officedocument.drawing+xml"/>
  <Override PartName="/xl/charts/chart77.xml" ContentType="application/vnd.openxmlformats-officedocument.drawingml.chart+xml"/>
  <Override PartName="/xl/drawings/drawing93.xml" ContentType="application/vnd.openxmlformats-officedocument.drawing+xml"/>
  <Override PartName="/xl/charts/chart78.xml" ContentType="application/vnd.openxmlformats-officedocument.drawingml.chart+xml"/>
  <Override PartName="/xl/drawings/drawing94.xml" ContentType="application/vnd.openxmlformats-officedocument.drawing+xml"/>
  <Override PartName="/xl/charts/chart79.xml" ContentType="application/vnd.openxmlformats-officedocument.drawingml.chart+xml"/>
  <Override PartName="/xl/drawings/drawing95.xml" ContentType="application/vnd.openxmlformats-officedocument.drawing+xml"/>
  <Override PartName="/xl/charts/chart80.xml" ContentType="application/vnd.openxmlformats-officedocument.drawingml.chart+xml"/>
  <Override PartName="/xl/drawings/drawing96.xml" ContentType="application/vnd.openxmlformats-officedocument.drawing+xml"/>
  <Override PartName="/xl/charts/chart81.xml" ContentType="application/vnd.openxmlformats-officedocument.drawingml.chart+xml"/>
  <Override PartName="/xl/drawings/drawing97.xml" ContentType="application/vnd.openxmlformats-officedocument.drawing+xml"/>
  <Override PartName="/xl/charts/chart82.xml" ContentType="application/vnd.openxmlformats-officedocument.drawingml.chart+xml"/>
  <Override PartName="/xl/drawings/drawing98.xml" ContentType="application/vnd.openxmlformats-officedocument.drawing+xml"/>
  <Override PartName="/xl/charts/chart83.xml" ContentType="application/vnd.openxmlformats-officedocument.drawingml.chart+xml"/>
  <Override PartName="/xl/drawings/drawing99.xml" ContentType="application/vnd.openxmlformats-officedocument.drawing+xml"/>
  <Override PartName="/xl/charts/chart84.xml" ContentType="application/vnd.openxmlformats-officedocument.drawingml.chart+xml"/>
  <Override PartName="/xl/drawings/drawing100.xml" ContentType="application/vnd.openxmlformats-officedocument.drawing+xml"/>
  <Override PartName="/xl/charts/chart85.xml" ContentType="application/vnd.openxmlformats-officedocument.drawingml.chart+xml"/>
  <Override PartName="/xl/drawings/drawing101.xml" ContentType="application/vnd.openxmlformats-officedocument.drawing+xml"/>
  <Override PartName="/xl/charts/chart86.xml" ContentType="application/vnd.openxmlformats-officedocument.drawingml.chart+xml"/>
  <Override PartName="/xl/drawings/drawing102.xml" ContentType="application/vnd.openxmlformats-officedocument.drawing+xml"/>
  <Override PartName="/xl/charts/chart87.xml" ContentType="application/vnd.openxmlformats-officedocument.drawingml.chart+xml"/>
  <Override PartName="/xl/drawings/drawing103.xml" ContentType="application/vnd.openxmlformats-officedocument.drawing+xml"/>
  <Override PartName="/xl/charts/chart88.xml" ContentType="application/vnd.openxmlformats-officedocument.drawingml.chart+xml"/>
  <Override PartName="/xl/drawings/drawing104.xml" ContentType="application/vnd.openxmlformats-officedocument.drawing+xml"/>
  <Override PartName="/xl/charts/chart89.xml" ContentType="application/vnd.openxmlformats-officedocument.drawingml.chart+xml"/>
  <Override PartName="/xl/drawings/drawing105.xml" ContentType="application/vnd.openxmlformats-officedocument.drawing+xml"/>
  <Override PartName="/xl/charts/chart90.xml" ContentType="application/vnd.openxmlformats-officedocument.drawingml.chart+xml"/>
  <Override PartName="/xl/drawings/drawing106.xml" ContentType="application/vnd.openxmlformats-officedocument.drawing+xml"/>
  <Override PartName="/xl/charts/chart91.xml" ContentType="application/vnd.openxmlformats-officedocument.drawingml.chart+xml"/>
  <Override PartName="/xl/drawings/drawing107.xml" ContentType="application/vnd.openxmlformats-officedocument.drawing+xml"/>
  <Override PartName="/xl/charts/chart92.xml" ContentType="application/vnd.openxmlformats-officedocument.drawingml.chart+xml"/>
  <Override PartName="/xl/drawings/drawing108.xml" ContentType="application/vnd.openxmlformats-officedocument.drawing+xml"/>
  <Override PartName="/xl/charts/chart93.xml" ContentType="application/vnd.openxmlformats-officedocument.drawingml.chart+xml"/>
  <Override PartName="/xl/drawings/drawing109.xml" ContentType="application/vnd.openxmlformats-officedocument.drawing+xml"/>
  <Override PartName="/xl/charts/chart94.xml" ContentType="application/vnd.openxmlformats-officedocument.drawingml.chart+xml"/>
  <Override PartName="/xl/drawings/drawing110.xml" ContentType="application/vnd.openxmlformats-officedocument.drawing+xml"/>
  <Override PartName="/xl/charts/chart95.xml" ContentType="application/vnd.openxmlformats-officedocument.drawingml.chart+xml"/>
  <Override PartName="/xl/drawings/drawing111.xml" ContentType="application/vnd.openxmlformats-officedocument.drawing+xml"/>
  <Override PartName="/xl/charts/chart96.xml" ContentType="application/vnd.openxmlformats-officedocument.drawingml.chart+xml"/>
  <Override PartName="/xl/drawings/drawing112.xml" ContentType="application/vnd.openxmlformats-officedocument.drawing+xml"/>
  <Override PartName="/xl/charts/chart97.xml" ContentType="application/vnd.openxmlformats-officedocument.drawingml.chart+xml"/>
  <Override PartName="/xl/drawings/drawing113.xml" ContentType="application/vnd.openxmlformats-officedocument.drawing+xml"/>
  <Override PartName="/xl/charts/chart98.xml" ContentType="application/vnd.openxmlformats-officedocument.drawingml.chart+xml"/>
  <Override PartName="/xl/drawings/drawing114.xml" ContentType="application/vnd.openxmlformats-officedocument.drawing+xml"/>
  <Override PartName="/xl/charts/chart99.xml" ContentType="application/vnd.openxmlformats-officedocument.drawingml.chart+xml"/>
  <Override PartName="/xl/drawings/drawing115.xml" ContentType="application/vnd.openxmlformats-officedocument.drawing+xml"/>
  <Override PartName="/xl/charts/chart100.xml" ContentType="application/vnd.openxmlformats-officedocument.drawingml.chart+xml"/>
  <Override PartName="/xl/drawings/drawing116.xml" ContentType="application/vnd.openxmlformats-officedocument.drawing+xml"/>
  <Override PartName="/xl/charts/chart101.xml" ContentType="application/vnd.openxmlformats-officedocument.drawingml.chart+xml"/>
  <Override PartName="/xl/drawings/drawing117.xml" ContentType="application/vnd.openxmlformats-officedocument.drawing+xml"/>
  <Override PartName="/xl/charts/chart102.xml" ContentType="application/vnd.openxmlformats-officedocument.drawingml.chart+xml"/>
  <Override PartName="/xl/drawings/drawing118.xml" ContentType="application/vnd.openxmlformats-officedocument.drawing+xml"/>
  <Override PartName="/xl/charts/chart103.xml" ContentType="application/vnd.openxmlformats-officedocument.drawingml.chart+xml"/>
  <Override PartName="/xl/drawings/drawing119.xml" ContentType="application/vnd.openxmlformats-officedocument.drawing+xml"/>
  <Override PartName="/xl/charts/chart104.xml" ContentType="application/vnd.openxmlformats-officedocument.drawingml.chart+xml"/>
  <Override PartName="/xl/drawings/drawing120.xml" ContentType="application/vnd.openxmlformats-officedocument.drawing+xml"/>
  <Override PartName="/xl/charts/chart105.xml" ContentType="application/vnd.openxmlformats-officedocument.drawingml.chart+xml"/>
  <Override PartName="/xl/drawings/drawing121.xml" ContentType="application/vnd.openxmlformats-officedocument.drawing+xml"/>
  <Override PartName="/xl/charts/chart106.xml" ContentType="application/vnd.openxmlformats-officedocument.drawingml.chart+xml"/>
  <Override PartName="/xl/drawings/drawing122.xml" ContentType="application/vnd.openxmlformats-officedocument.drawing+xml"/>
  <Override PartName="/xl/charts/chart107.xml" ContentType="application/vnd.openxmlformats-officedocument.drawingml.chart+xml"/>
  <Override PartName="/xl/drawings/drawing123.xml" ContentType="application/vnd.openxmlformats-officedocument.drawing+xml"/>
  <Override PartName="/xl/charts/chart108.xml" ContentType="application/vnd.openxmlformats-officedocument.drawingml.chart+xml"/>
  <Override PartName="/xl/drawings/drawing124.xml" ContentType="application/vnd.openxmlformats-officedocument.drawing+xml"/>
  <Override PartName="/xl/charts/chart109.xml" ContentType="application/vnd.openxmlformats-officedocument.drawingml.chart+xml"/>
  <Override PartName="/xl/drawings/drawing125.xml" ContentType="application/vnd.openxmlformats-officedocument.drawing+xml"/>
  <Override PartName="/xl/charts/chart110.xml" ContentType="application/vnd.openxmlformats-officedocument.drawingml.chart+xml"/>
  <Override PartName="/xl/drawings/drawing126.xml" ContentType="application/vnd.openxmlformats-officedocument.drawing+xml"/>
  <Override PartName="/xl/charts/chart111.xml" ContentType="application/vnd.openxmlformats-officedocument.drawingml.chart+xml"/>
  <Override PartName="/xl/drawings/drawing127.xml" ContentType="application/vnd.openxmlformats-officedocument.drawing+xml"/>
  <Override PartName="/xl/charts/chart112.xml" ContentType="application/vnd.openxmlformats-officedocument.drawingml.chart+xml"/>
  <Override PartName="/xl/drawings/drawing128.xml" ContentType="application/vnd.openxmlformats-officedocument.drawing+xml"/>
  <Override PartName="/xl/charts/chart113.xml" ContentType="application/vnd.openxmlformats-officedocument.drawingml.chart+xml"/>
  <Override PartName="/xl/drawings/drawing129.xml" ContentType="application/vnd.openxmlformats-officedocument.drawing+xml"/>
  <Override PartName="/xl/charts/chart114.xml" ContentType="application/vnd.openxmlformats-officedocument.drawingml.chart+xml"/>
  <Override PartName="/xl/drawings/drawing130.xml" ContentType="application/vnd.openxmlformats-officedocument.drawing+xml"/>
  <Override PartName="/xl/charts/chart115.xml" ContentType="application/vnd.openxmlformats-officedocument.drawingml.chart+xml"/>
  <Override PartName="/xl/drawings/drawing131.xml" ContentType="application/vnd.openxmlformats-officedocument.drawing+xml"/>
  <Override PartName="/xl/charts/chart116.xml" ContentType="application/vnd.openxmlformats-officedocument.drawingml.chart+xml"/>
  <Override PartName="/xl/drawings/drawing132.xml" ContentType="application/vnd.openxmlformats-officedocument.drawing+xml"/>
  <Override PartName="/xl/charts/chart117.xml" ContentType="application/vnd.openxmlformats-officedocument.drawingml.chart+xml"/>
  <Override PartName="/xl/drawings/drawing133.xml" ContentType="application/vnd.openxmlformats-officedocument.drawing+xml"/>
  <Override PartName="/xl/charts/chart118.xml" ContentType="application/vnd.openxmlformats-officedocument.drawingml.chart+xml"/>
  <Override PartName="/xl/drawings/drawing134.xml" ContentType="application/vnd.openxmlformats-officedocument.drawing+xml"/>
  <Override PartName="/xl/charts/chart119.xml" ContentType="application/vnd.openxmlformats-officedocument.drawingml.chart+xml"/>
  <Override PartName="/xl/drawings/drawing135.xml" ContentType="application/vnd.openxmlformats-officedocument.drawing+xml"/>
  <Override PartName="/xl/charts/chart120.xml" ContentType="application/vnd.openxmlformats-officedocument.drawingml.chart+xml"/>
  <Override PartName="/xl/drawings/drawing136.xml" ContentType="application/vnd.openxmlformats-officedocument.drawing+xml"/>
  <Override PartName="/xl/charts/chart121.xml" ContentType="application/vnd.openxmlformats-officedocument.drawingml.chart+xml"/>
  <Override PartName="/xl/drawings/drawing137.xml" ContentType="application/vnd.openxmlformats-officedocument.drawing+xml"/>
  <Override PartName="/xl/charts/chart122.xml" ContentType="application/vnd.openxmlformats-officedocument.drawingml.chart+xml"/>
  <Override PartName="/xl/drawings/drawing138.xml" ContentType="application/vnd.openxmlformats-officedocument.drawing+xml"/>
  <Override PartName="/xl/charts/chart123.xml" ContentType="application/vnd.openxmlformats-officedocument.drawingml.chart+xml"/>
  <Override PartName="/xl/drawings/drawing139.xml" ContentType="application/vnd.openxmlformats-officedocument.drawing+xml"/>
  <Override PartName="/xl/charts/chart124.xml" ContentType="application/vnd.openxmlformats-officedocument.drawingml.chart+xml"/>
  <Override PartName="/xl/drawings/drawing140.xml" ContentType="application/vnd.openxmlformats-officedocument.drawing+xml"/>
  <Override PartName="/xl/charts/chart125.xml" ContentType="application/vnd.openxmlformats-officedocument.drawingml.chart+xml"/>
  <Override PartName="/xl/drawings/drawing141.xml" ContentType="application/vnd.openxmlformats-officedocument.drawing+xml"/>
  <Override PartName="/xl/charts/chart126.xml" ContentType="application/vnd.openxmlformats-officedocument.drawingml.chart+xml"/>
  <Override PartName="/xl/drawings/drawing142.xml" ContentType="application/vnd.openxmlformats-officedocument.drawing+xml"/>
  <Override PartName="/xl/charts/chart127.xml" ContentType="application/vnd.openxmlformats-officedocument.drawingml.chart+xml"/>
  <Override PartName="/xl/drawings/drawing143.xml" ContentType="application/vnd.openxmlformats-officedocument.drawing+xml"/>
  <Override PartName="/xl/charts/chart128.xml" ContentType="application/vnd.openxmlformats-officedocument.drawingml.chart+xml"/>
  <Override PartName="/xl/drawings/drawing144.xml" ContentType="application/vnd.openxmlformats-officedocument.drawing+xml"/>
  <Override PartName="/xl/charts/chart129.xml" ContentType="application/vnd.openxmlformats-officedocument.drawingml.chart+xml"/>
  <Override PartName="/xl/drawings/drawing145.xml" ContentType="application/vnd.openxmlformats-officedocument.drawing+xml"/>
  <Override PartName="/xl/charts/chart130.xml" ContentType="application/vnd.openxmlformats-officedocument.drawingml.chart+xml"/>
  <Override PartName="/xl/drawings/drawing146.xml" ContentType="application/vnd.openxmlformats-officedocument.drawing+xml"/>
  <Override PartName="/xl/charts/chart131.xml" ContentType="application/vnd.openxmlformats-officedocument.drawingml.chart+xml"/>
  <Override PartName="/xl/drawings/drawing147.xml" ContentType="application/vnd.openxmlformats-officedocument.drawing+xml"/>
  <Override PartName="/xl/charts/chart132.xml" ContentType="application/vnd.openxmlformats-officedocument.drawingml.chart+xml"/>
  <Override PartName="/xl/drawings/drawing148.xml" ContentType="application/vnd.openxmlformats-officedocument.drawing+xml"/>
  <Override PartName="/xl/charts/chart133.xml" ContentType="application/vnd.openxmlformats-officedocument.drawingml.chart+xml"/>
  <Override PartName="/xl/drawings/drawing149.xml" ContentType="application/vnd.openxmlformats-officedocument.drawing+xml"/>
  <Override PartName="/xl/charts/chart134.xml" ContentType="application/vnd.openxmlformats-officedocument.drawingml.chart+xml"/>
  <Override PartName="/xl/drawings/drawing150.xml" ContentType="application/vnd.openxmlformats-officedocument.drawing+xml"/>
  <Override PartName="/xl/charts/chart135.xml" ContentType="application/vnd.openxmlformats-officedocument.drawingml.chart+xml"/>
  <Override PartName="/xl/drawings/drawing151.xml" ContentType="application/vnd.openxmlformats-officedocument.drawing+xml"/>
  <Override PartName="/xl/charts/chart136.xml" ContentType="application/vnd.openxmlformats-officedocument.drawingml.chart+xml"/>
  <Override PartName="/xl/drawings/drawing152.xml" ContentType="application/vnd.openxmlformats-officedocument.drawing+xml"/>
  <Override PartName="/xl/charts/chart137.xml" ContentType="application/vnd.openxmlformats-officedocument.drawingml.chart+xml"/>
  <Override PartName="/xl/drawings/drawing153.xml" ContentType="application/vnd.openxmlformats-officedocument.drawing+xml"/>
  <Override PartName="/xl/charts/chart138.xml" ContentType="application/vnd.openxmlformats-officedocument.drawingml.chart+xml"/>
  <Override PartName="/xl/drawings/drawing154.xml" ContentType="application/vnd.openxmlformats-officedocument.drawing+xml"/>
  <Override PartName="/xl/charts/chart139.xml" ContentType="application/vnd.openxmlformats-officedocument.drawingml.chart+xml"/>
  <Override PartName="/xl/drawings/drawing155.xml" ContentType="application/vnd.openxmlformats-officedocument.drawing+xml"/>
  <Override PartName="/xl/charts/chart140.xml" ContentType="application/vnd.openxmlformats-officedocument.drawingml.chart+xml"/>
  <Override PartName="/xl/drawings/drawing156.xml" ContentType="application/vnd.openxmlformats-officedocument.drawing+xml"/>
  <Override PartName="/xl/charts/chart141.xml" ContentType="application/vnd.openxmlformats-officedocument.drawingml.chart+xml"/>
  <Override PartName="/xl/drawings/drawing157.xml" ContentType="application/vnd.openxmlformats-officedocument.drawing+xml"/>
  <Override PartName="/xl/charts/chart142.xml" ContentType="application/vnd.openxmlformats-officedocument.drawingml.chart+xml"/>
  <Override PartName="/xl/drawings/drawing158.xml" ContentType="application/vnd.openxmlformats-officedocument.drawing+xml"/>
  <Override PartName="/xl/charts/chart143.xml" ContentType="application/vnd.openxmlformats-officedocument.drawingml.chart+xml"/>
  <Override PartName="/xl/drawings/drawing159.xml" ContentType="application/vnd.openxmlformats-officedocument.drawing+xml"/>
  <Override PartName="/xl/charts/chart144.xml" ContentType="application/vnd.openxmlformats-officedocument.drawingml.chart+xml"/>
  <Override PartName="/xl/drawings/drawing160.xml" ContentType="application/vnd.openxmlformats-officedocument.drawing+xml"/>
  <Override PartName="/xl/charts/chart145.xml" ContentType="application/vnd.openxmlformats-officedocument.drawingml.chart+xml"/>
  <Override PartName="/xl/drawings/drawing161.xml" ContentType="application/vnd.openxmlformats-officedocument.drawing+xml"/>
  <Override PartName="/xl/charts/chart146.xml" ContentType="application/vnd.openxmlformats-officedocument.drawingml.chart+xml"/>
  <Override PartName="/xl/drawings/drawing162.xml" ContentType="application/vnd.openxmlformats-officedocument.drawing+xml"/>
  <Override PartName="/xl/charts/chart147.xml" ContentType="application/vnd.openxmlformats-officedocument.drawingml.chart+xml"/>
  <Override PartName="/xl/drawings/drawing163.xml" ContentType="application/vnd.openxmlformats-officedocument.drawing+xml"/>
  <Override PartName="/xl/charts/chart148.xml" ContentType="application/vnd.openxmlformats-officedocument.drawingml.chart+xml"/>
  <Override PartName="/xl/drawings/drawing164.xml" ContentType="application/vnd.openxmlformats-officedocument.drawing+xml"/>
  <Override PartName="/xl/charts/chart149.xml" ContentType="application/vnd.openxmlformats-officedocument.drawingml.chart+xml"/>
  <Override PartName="/xl/drawings/drawing165.xml" ContentType="application/vnd.openxmlformats-officedocument.drawing+xml"/>
  <Override PartName="/xl/charts/chart150.xml" ContentType="application/vnd.openxmlformats-officedocument.drawingml.chart+xml"/>
  <Override PartName="/xl/drawings/drawing166.xml" ContentType="application/vnd.openxmlformats-officedocument.drawing+xml"/>
  <Override PartName="/xl/charts/chart151.xml" ContentType="application/vnd.openxmlformats-officedocument.drawingml.chart+xml"/>
  <Override PartName="/xl/drawings/drawing167.xml" ContentType="application/vnd.openxmlformats-officedocument.drawing+xml"/>
  <Override PartName="/xl/charts/chart152.xml" ContentType="application/vnd.openxmlformats-officedocument.drawingml.chart+xml"/>
  <Override PartName="/xl/drawings/drawing168.xml" ContentType="application/vnd.openxmlformats-officedocument.drawing+xml"/>
  <Override PartName="/xl/charts/chart153.xml" ContentType="application/vnd.openxmlformats-officedocument.drawingml.chart+xml"/>
  <Override PartName="/xl/drawings/drawing169.xml" ContentType="application/vnd.openxmlformats-officedocument.drawing+xml"/>
  <Override PartName="/xl/charts/chart154.xml" ContentType="application/vnd.openxmlformats-officedocument.drawingml.chart+xml"/>
  <Override PartName="/xl/drawings/drawing170.xml" ContentType="application/vnd.openxmlformats-officedocument.drawing+xml"/>
  <Override PartName="/xl/charts/chart155.xml" ContentType="application/vnd.openxmlformats-officedocument.drawingml.chart+xml"/>
  <Override PartName="/xl/drawings/drawing171.xml" ContentType="application/vnd.openxmlformats-officedocument.drawing+xml"/>
  <Override PartName="/xl/charts/chart156.xml" ContentType="application/vnd.openxmlformats-officedocument.drawingml.chart+xml"/>
  <Override PartName="/xl/drawings/drawing172.xml" ContentType="application/vnd.openxmlformats-officedocument.drawing+xml"/>
  <Override PartName="/xl/charts/chart157.xml" ContentType="application/vnd.openxmlformats-officedocument.drawingml.chart+xml"/>
  <Override PartName="/xl/drawings/drawing173.xml" ContentType="application/vnd.openxmlformats-officedocument.drawing+xml"/>
  <Override PartName="/xl/charts/chart158.xml" ContentType="application/vnd.openxmlformats-officedocument.drawingml.chart+xml"/>
  <Override PartName="/xl/drawings/drawing174.xml" ContentType="application/vnd.openxmlformats-officedocument.drawing+xml"/>
  <Override PartName="/xl/charts/chart159.xml" ContentType="application/vnd.openxmlformats-officedocument.drawingml.chart+xml"/>
  <Override PartName="/xl/drawings/drawing175.xml" ContentType="application/vnd.openxmlformats-officedocument.drawing+xml"/>
  <Override PartName="/xl/charts/chart160.xml" ContentType="application/vnd.openxmlformats-officedocument.drawingml.chart+xml"/>
  <Override PartName="/xl/drawings/drawing176.xml" ContentType="application/vnd.openxmlformats-officedocument.drawing+xml"/>
  <Override PartName="/xl/charts/chart161.xml" ContentType="application/vnd.openxmlformats-officedocument.drawingml.chart+xml"/>
  <Override PartName="/xl/drawings/drawing177.xml" ContentType="application/vnd.openxmlformats-officedocument.drawing+xml"/>
  <Override PartName="/xl/charts/chart162.xml" ContentType="application/vnd.openxmlformats-officedocument.drawingml.chart+xml"/>
  <Override PartName="/xl/drawings/drawing178.xml" ContentType="application/vnd.openxmlformats-officedocument.drawing+xml"/>
  <Override PartName="/xl/charts/chart163.xml" ContentType="application/vnd.openxmlformats-officedocument.drawingml.chart+xml"/>
  <Override PartName="/xl/drawings/drawing179.xml" ContentType="application/vnd.openxmlformats-officedocument.drawing+xml"/>
  <Override PartName="/xl/charts/chart164.xml" ContentType="application/vnd.openxmlformats-officedocument.drawingml.chart+xml"/>
  <Override PartName="/xl/drawings/drawing180.xml" ContentType="application/vnd.openxmlformats-officedocument.drawing+xml"/>
  <Override PartName="/xl/charts/chart165.xml" ContentType="application/vnd.openxmlformats-officedocument.drawingml.chart+xml"/>
  <Override PartName="/xl/drawings/drawing181.xml" ContentType="application/vnd.openxmlformats-officedocument.drawing+xml"/>
  <Override PartName="/xl/charts/chart166.xml" ContentType="application/vnd.openxmlformats-officedocument.drawingml.chart+xml"/>
  <Override PartName="/xl/drawings/drawing182.xml" ContentType="application/vnd.openxmlformats-officedocument.drawing+xml"/>
  <Override PartName="/xl/charts/chart167.xml" ContentType="application/vnd.openxmlformats-officedocument.drawingml.chart+xml"/>
  <Override PartName="/xl/drawings/drawing183.xml" ContentType="application/vnd.openxmlformats-officedocument.drawing+xml"/>
  <Override PartName="/xl/charts/chart168.xml" ContentType="application/vnd.openxmlformats-officedocument.drawingml.chart+xml"/>
  <Override PartName="/xl/drawings/drawing184.xml" ContentType="application/vnd.openxmlformats-officedocument.drawing+xml"/>
  <Override PartName="/xl/charts/chart169.xml" ContentType="application/vnd.openxmlformats-officedocument.drawingml.chart+xml"/>
  <Override PartName="/xl/drawings/drawing185.xml" ContentType="application/vnd.openxmlformats-officedocument.drawing+xml"/>
  <Override PartName="/xl/charts/chart170.xml" ContentType="application/vnd.openxmlformats-officedocument.drawingml.chart+xml"/>
  <Override PartName="/xl/drawings/drawing186.xml" ContentType="application/vnd.openxmlformats-officedocument.drawing+xml"/>
  <Override PartName="/xl/charts/chart171.xml" ContentType="application/vnd.openxmlformats-officedocument.drawingml.chart+xml"/>
  <Override PartName="/xl/drawings/drawing187.xml" ContentType="application/vnd.openxmlformats-officedocument.drawing+xml"/>
  <Override PartName="/xl/charts/chart172.xml" ContentType="application/vnd.openxmlformats-officedocument.drawingml.chart+xml"/>
  <Override PartName="/xl/drawings/drawing188.xml" ContentType="application/vnd.openxmlformats-officedocument.drawing+xml"/>
  <Override PartName="/xl/charts/chart173.xml" ContentType="application/vnd.openxmlformats-officedocument.drawingml.chart+xml"/>
  <Override PartName="/xl/drawings/drawing189.xml" ContentType="application/vnd.openxmlformats-officedocument.drawing+xml"/>
  <Override PartName="/xl/charts/chart174.xml" ContentType="application/vnd.openxmlformats-officedocument.drawingml.chart+xml"/>
  <Override PartName="/xl/drawings/drawing190.xml" ContentType="application/vnd.openxmlformats-officedocument.drawing+xml"/>
  <Override PartName="/xl/charts/chart175.xml" ContentType="application/vnd.openxmlformats-officedocument.drawingml.chart+xml"/>
  <Override PartName="/xl/drawings/drawing191.xml" ContentType="application/vnd.openxmlformats-officedocument.drawing+xml"/>
  <Override PartName="/xl/charts/chart176.xml" ContentType="application/vnd.openxmlformats-officedocument.drawingml.chart+xml"/>
  <Override PartName="/xl/drawings/drawing192.xml" ContentType="application/vnd.openxmlformats-officedocument.drawing+xml"/>
  <Override PartName="/xl/charts/chart177.xml" ContentType="application/vnd.openxmlformats-officedocument.drawingml.chart+xml"/>
  <Override PartName="/xl/drawings/drawing193.xml" ContentType="application/vnd.openxmlformats-officedocument.drawing+xml"/>
  <Override PartName="/xl/charts/chart178.xml" ContentType="application/vnd.openxmlformats-officedocument.drawingml.chart+xml"/>
  <Override PartName="/xl/drawings/drawing194.xml" ContentType="application/vnd.openxmlformats-officedocument.drawing+xml"/>
  <Override PartName="/xl/charts/chart179.xml" ContentType="application/vnd.openxmlformats-officedocument.drawingml.chart+xml"/>
  <Override PartName="/xl/drawings/drawing195.xml" ContentType="application/vnd.openxmlformats-officedocument.drawing+xml"/>
  <Override PartName="/xl/charts/chart180.xml" ContentType="application/vnd.openxmlformats-officedocument.drawingml.chart+xml"/>
  <Override PartName="/xl/drawings/drawing196.xml" ContentType="application/vnd.openxmlformats-officedocument.drawing+xml"/>
  <Override PartName="/xl/charts/chart181.xml" ContentType="application/vnd.openxmlformats-officedocument.drawingml.chart+xml"/>
  <Override PartName="/xl/drawings/drawing197.xml" ContentType="application/vnd.openxmlformats-officedocument.drawing+xml"/>
  <Override PartName="/xl/charts/chart182.xml" ContentType="application/vnd.openxmlformats-officedocument.drawingml.chart+xml"/>
  <Override PartName="/xl/drawings/drawing198.xml" ContentType="application/vnd.openxmlformats-officedocument.drawing+xml"/>
  <Override PartName="/xl/charts/chart183.xml" ContentType="application/vnd.openxmlformats-officedocument.drawingml.chart+xml"/>
  <Override PartName="/xl/drawings/drawing199.xml" ContentType="application/vnd.openxmlformats-officedocument.drawing+xml"/>
  <Override PartName="/xl/charts/chart184.xml" ContentType="application/vnd.openxmlformats-officedocument.drawingml.chart+xml"/>
  <Override PartName="/xl/drawings/drawing200.xml" ContentType="application/vnd.openxmlformats-officedocument.drawing+xml"/>
  <Override PartName="/xl/charts/chart185.xml" ContentType="application/vnd.openxmlformats-officedocument.drawingml.chart+xml"/>
  <Override PartName="/xl/drawings/drawing201.xml" ContentType="application/vnd.openxmlformats-officedocument.drawing+xml"/>
  <Override PartName="/xl/charts/chart186.xml" ContentType="application/vnd.openxmlformats-officedocument.drawingml.chart+xml"/>
  <Override PartName="/xl/drawings/drawing202.xml" ContentType="application/vnd.openxmlformats-officedocument.drawing+xml"/>
  <Override PartName="/xl/charts/chart187.xml" ContentType="application/vnd.openxmlformats-officedocument.drawingml.chart+xml"/>
  <Override PartName="/xl/drawings/drawing203.xml" ContentType="application/vnd.openxmlformats-officedocument.drawing+xml"/>
  <Override PartName="/xl/charts/chart188.xml" ContentType="application/vnd.openxmlformats-officedocument.drawingml.chart+xml"/>
  <Override PartName="/xl/drawings/drawing204.xml" ContentType="application/vnd.openxmlformats-officedocument.drawing+xml"/>
  <Override PartName="/xl/charts/chart189.xml" ContentType="application/vnd.openxmlformats-officedocument.drawingml.chart+xml"/>
  <Override PartName="/xl/drawings/drawing205.xml" ContentType="application/vnd.openxmlformats-officedocument.drawing+xml"/>
  <Override PartName="/xl/charts/chart190.xml" ContentType="application/vnd.openxmlformats-officedocument.drawingml.chart+xml"/>
  <Override PartName="/xl/drawings/drawing206.xml" ContentType="application/vnd.openxmlformats-officedocument.drawing+xml"/>
  <Override PartName="/xl/charts/chart191.xml" ContentType="application/vnd.openxmlformats-officedocument.drawingml.chart+xml"/>
  <Override PartName="/xl/drawings/drawing207.xml" ContentType="application/vnd.openxmlformats-officedocument.drawing+xml"/>
  <Override PartName="/xl/charts/chart192.xml" ContentType="application/vnd.openxmlformats-officedocument.drawingml.chart+xml"/>
  <Override PartName="/xl/drawings/drawing208.xml" ContentType="application/vnd.openxmlformats-officedocument.drawing+xml"/>
  <Override PartName="/xl/charts/chart193.xml" ContentType="application/vnd.openxmlformats-officedocument.drawingml.chart+xml"/>
  <Override PartName="/xl/drawings/drawing209.xml" ContentType="application/vnd.openxmlformats-officedocument.drawing+xml"/>
  <Override PartName="/xl/charts/chart194.xml" ContentType="application/vnd.openxmlformats-officedocument.drawingml.chart+xml"/>
  <Override PartName="/xl/drawings/drawing210.xml" ContentType="application/vnd.openxmlformats-officedocument.drawing+xml"/>
  <Override PartName="/xl/charts/chart195.xml" ContentType="application/vnd.openxmlformats-officedocument.drawingml.chart+xml"/>
  <Override PartName="/xl/drawings/drawing211.xml" ContentType="application/vnd.openxmlformats-officedocument.drawing+xml"/>
  <Override PartName="/xl/charts/chart196.xml" ContentType="application/vnd.openxmlformats-officedocument.drawingml.chart+xml"/>
  <Override PartName="/xl/drawings/drawing212.xml" ContentType="application/vnd.openxmlformats-officedocument.drawing+xml"/>
  <Override PartName="/xl/charts/chart197.xml" ContentType="application/vnd.openxmlformats-officedocument.drawingml.chart+xml"/>
  <Override PartName="/xl/drawings/drawing213.xml" ContentType="application/vnd.openxmlformats-officedocument.drawing+xml"/>
  <Override PartName="/xl/charts/chart198.xml" ContentType="application/vnd.openxmlformats-officedocument.drawingml.chart+xml"/>
  <Override PartName="/xl/drawings/drawing214.xml" ContentType="application/vnd.openxmlformats-officedocument.drawing+xml"/>
  <Override PartName="/xl/charts/chart199.xml" ContentType="application/vnd.openxmlformats-officedocument.drawingml.chart+xml"/>
  <Override PartName="/xl/drawings/drawing215.xml" ContentType="application/vnd.openxmlformats-officedocument.drawing+xml"/>
  <Override PartName="/xl/charts/chart200.xml" ContentType="application/vnd.openxmlformats-officedocument.drawingml.chart+xml"/>
  <Override PartName="/xl/drawings/drawing216.xml" ContentType="application/vnd.openxmlformats-officedocument.drawing+xml"/>
  <Override PartName="/xl/charts/chart201.xml" ContentType="application/vnd.openxmlformats-officedocument.drawingml.chart+xml"/>
  <Override PartName="/xl/drawings/drawing217.xml" ContentType="application/vnd.openxmlformats-officedocument.drawing+xml"/>
  <Override PartName="/xl/charts/chart202.xml" ContentType="application/vnd.openxmlformats-officedocument.drawingml.chart+xml"/>
  <Override PartName="/xl/drawings/drawing218.xml" ContentType="application/vnd.openxmlformats-officedocument.drawing+xml"/>
  <Override PartName="/xl/charts/chart203.xml" ContentType="application/vnd.openxmlformats-officedocument.drawingml.chart+xml"/>
  <Override PartName="/xl/drawings/drawing219.xml" ContentType="application/vnd.openxmlformats-officedocument.drawing+xml"/>
  <Override PartName="/xl/charts/chart204.xml" ContentType="application/vnd.openxmlformats-officedocument.drawingml.chart+xml"/>
  <Override PartName="/xl/drawings/drawing220.xml" ContentType="application/vnd.openxmlformats-officedocument.drawing+xml"/>
  <Override PartName="/xl/charts/chart205.xml" ContentType="application/vnd.openxmlformats-officedocument.drawingml.chart+xml"/>
  <Override PartName="/xl/drawings/drawing221.xml" ContentType="application/vnd.openxmlformats-officedocument.drawing+xml"/>
  <Override PartName="/xl/charts/chart206.xml" ContentType="application/vnd.openxmlformats-officedocument.drawingml.chart+xml"/>
  <Override PartName="/xl/drawings/drawing222.xml" ContentType="application/vnd.openxmlformats-officedocument.drawing+xml"/>
  <Override PartName="/xl/charts/chart207.xml" ContentType="application/vnd.openxmlformats-officedocument.drawingml.chart+xml"/>
  <Override PartName="/xl/drawings/drawing223.xml" ContentType="application/vnd.openxmlformats-officedocument.drawing+xml"/>
  <Override PartName="/xl/charts/chart208.xml" ContentType="application/vnd.openxmlformats-officedocument.drawingml.chart+xml"/>
  <Override PartName="/xl/drawings/drawing224.xml" ContentType="application/vnd.openxmlformats-officedocument.drawing+xml"/>
  <Override PartName="/xl/charts/chart209.xml" ContentType="application/vnd.openxmlformats-officedocument.drawingml.chart+xml"/>
  <Override PartName="/xl/drawings/drawing225.xml" ContentType="application/vnd.openxmlformats-officedocument.drawing+xml"/>
  <Override PartName="/xl/charts/chart210.xml" ContentType="application/vnd.openxmlformats-officedocument.drawingml.chart+xml"/>
  <Override PartName="/xl/drawings/drawing226.xml" ContentType="application/vnd.openxmlformats-officedocument.drawing+xml"/>
  <Override PartName="/xl/charts/chart211.xml" ContentType="application/vnd.openxmlformats-officedocument.drawingml.chart+xml"/>
  <Override PartName="/xl/drawings/drawing227.xml" ContentType="application/vnd.openxmlformats-officedocument.drawing+xml"/>
  <Override PartName="/xl/charts/chart212.xml" ContentType="application/vnd.openxmlformats-officedocument.drawingml.chart+xml"/>
  <Override PartName="/xl/drawings/drawing228.xml" ContentType="application/vnd.openxmlformats-officedocument.drawing+xml"/>
  <Override PartName="/xl/charts/chart213.xml" ContentType="application/vnd.openxmlformats-officedocument.drawingml.chart+xml"/>
  <Override PartName="/xl/drawings/drawing229.xml" ContentType="application/vnd.openxmlformats-officedocument.drawing+xml"/>
  <Override PartName="/xl/charts/chart214.xml" ContentType="application/vnd.openxmlformats-officedocument.drawingml.chart+xml"/>
  <Override PartName="/xl/drawings/drawing230.xml" ContentType="application/vnd.openxmlformats-officedocument.drawing+xml"/>
  <Override PartName="/xl/charts/chart215.xml" ContentType="application/vnd.openxmlformats-officedocument.drawingml.chart+xml"/>
  <Override PartName="/xl/drawings/drawing231.xml" ContentType="application/vnd.openxmlformats-officedocument.drawing+xml"/>
  <Override PartName="/xl/charts/chart216.xml" ContentType="application/vnd.openxmlformats-officedocument.drawingml.chart+xml"/>
  <Override PartName="/xl/drawings/drawing232.xml" ContentType="application/vnd.openxmlformats-officedocument.drawing+xml"/>
  <Override PartName="/xl/charts/chart217.xml" ContentType="application/vnd.openxmlformats-officedocument.drawingml.chart+xml"/>
  <Override PartName="/xl/drawings/drawing233.xml" ContentType="application/vnd.openxmlformats-officedocument.drawing+xml"/>
  <Override PartName="/xl/charts/chart218.xml" ContentType="application/vnd.openxmlformats-officedocument.drawingml.chart+xml"/>
  <Override PartName="/xl/drawings/drawing234.xml" ContentType="application/vnd.openxmlformats-officedocument.drawing+xml"/>
  <Override PartName="/xl/charts/chart219.xml" ContentType="application/vnd.openxmlformats-officedocument.drawingml.chart+xml"/>
  <Override PartName="/xl/drawings/drawing235.xml" ContentType="application/vnd.openxmlformats-officedocument.drawing+xml"/>
  <Override PartName="/xl/charts/chart220.xml" ContentType="application/vnd.openxmlformats-officedocument.drawingml.chart+xml"/>
  <Override PartName="/xl/drawings/drawing236.xml" ContentType="application/vnd.openxmlformats-officedocument.drawing+xml"/>
  <Override PartName="/xl/charts/chart221.xml" ContentType="application/vnd.openxmlformats-officedocument.drawingml.chart+xml"/>
  <Override PartName="/xl/drawings/drawing237.xml" ContentType="application/vnd.openxmlformats-officedocument.drawing+xml"/>
  <Override PartName="/xl/charts/chart222.xml" ContentType="application/vnd.openxmlformats-officedocument.drawingml.chart+xml"/>
  <Override PartName="/xl/drawings/drawing238.xml" ContentType="application/vnd.openxmlformats-officedocument.drawing+xml"/>
  <Override PartName="/xl/charts/chart223.xml" ContentType="application/vnd.openxmlformats-officedocument.drawingml.chart+xml"/>
  <Override PartName="/xl/drawings/drawing239.xml" ContentType="application/vnd.openxmlformats-officedocument.drawing+xml"/>
  <Override PartName="/xl/charts/chart224.xml" ContentType="application/vnd.openxmlformats-officedocument.drawingml.chart+xml"/>
  <Override PartName="/xl/drawings/drawing240.xml" ContentType="application/vnd.openxmlformats-officedocument.drawing+xml"/>
  <Override PartName="/xl/charts/chart225.xml" ContentType="application/vnd.openxmlformats-officedocument.drawingml.chart+xml"/>
  <Override PartName="/xl/drawings/drawing241.xml" ContentType="application/vnd.openxmlformats-officedocument.drawing+xml"/>
  <Override PartName="/xl/charts/chart226.xml" ContentType="application/vnd.openxmlformats-officedocument.drawingml.chart+xml"/>
  <Override PartName="/xl/drawings/drawing242.xml" ContentType="application/vnd.openxmlformats-officedocument.drawing+xml"/>
  <Override PartName="/xl/charts/chart227.xml" ContentType="application/vnd.openxmlformats-officedocument.drawingml.chart+xml"/>
  <Override PartName="/xl/drawings/drawing243.xml" ContentType="application/vnd.openxmlformats-officedocument.drawing+xml"/>
  <Override PartName="/xl/charts/chart228.xml" ContentType="application/vnd.openxmlformats-officedocument.drawingml.chart+xml"/>
  <Override PartName="/xl/drawings/drawing244.xml" ContentType="application/vnd.openxmlformats-officedocument.drawing+xml"/>
  <Override PartName="/xl/charts/chart229.xml" ContentType="application/vnd.openxmlformats-officedocument.drawingml.chart+xml"/>
  <Override PartName="/xl/drawings/drawing245.xml" ContentType="application/vnd.openxmlformats-officedocument.drawing+xml"/>
  <Override PartName="/xl/charts/chart230.xml" ContentType="application/vnd.openxmlformats-officedocument.drawingml.chart+xml"/>
  <Override PartName="/xl/drawings/drawing246.xml" ContentType="application/vnd.openxmlformats-officedocument.drawing+xml"/>
  <Override PartName="/xl/charts/chart231.xml" ContentType="application/vnd.openxmlformats-officedocument.drawingml.chart+xml"/>
  <Override PartName="/xl/drawings/drawing247.xml" ContentType="application/vnd.openxmlformats-officedocument.drawing+xml"/>
  <Override PartName="/xl/charts/chart232.xml" ContentType="application/vnd.openxmlformats-officedocument.drawingml.chart+xml"/>
  <Override PartName="/xl/drawings/drawing248.xml" ContentType="application/vnd.openxmlformats-officedocument.drawing+xml"/>
  <Override PartName="/xl/charts/chart233.xml" ContentType="application/vnd.openxmlformats-officedocument.drawingml.chart+xml"/>
  <Override PartName="/xl/drawings/drawing249.xml" ContentType="application/vnd.openxmlformats-officedocument.drawing+xml"/>
  <Override PartName="/xl/charts/chart234.xml" ContentType="application/vnd.openxmlformats-officedocument.drawingml.chart+xml"/>
  <Override PartName="/xl/drawings/drawing250.xml" ContentType="application/vnd.openxmlformats-officedocument.drawing+xml"/>
  <Override PartName="/xl/charts/chart235.xml" ContentType="application/vnd.openxmlformats-officedocument.drawingml.chart+xml"/>
  <Override PartName="/xl/drawings/drawing251.xml" ContentType="application/vnd.openxmlformats-officedocument.drawing+xml"/>
  <Override PartName="/xl/charts/chart236.xml" ContentType="application/vnd.openxmlformats-officedocument.drawingml.chart+xml"/>
  <Override PartName="/xl/drawings/drawing252.xml" ContentType="application/vnd.openxmlformats-officedocument.drawing+xml"/>
  <Override PartName="/xl/charts/chart23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66925"/>
  <mc:AlternateContent xmlns:mc="http://schemas.openxmlformats.org/markup-compatibility/2006">
    <mc:Choice Requires="x15">
      <x15ac:absPath xmlns:x15ac="http://schemas.microsoft.com/office/spreadsheetml/2010/11/ac" url="https://supersalud-my.sharepoint.com/personal/adriana_guerrero_supersalud_gov_co/Documents/2023/Temas/Publicaciones/Publicaciones/Marzo/"/>
    </mc:Choice>
  </mc:AlternateContent>
  <xr:revisionPtr revIDLastSave="0" documentId="8_{6B714143-A5A6-4F4A-9A74-87E9B769ACD5}" xr6:coauthVersionLast="47" xr6:coauthVersionMax="47" xr10:uidLastSave="{00000000-0000-0000-0000-000000000000}"/>
  <bookViews>
    <workbookView xWindow="-110" yWindow="-110" windowWidth="19420" windowHeight="10420" tabRatio="814" firstSheet="1" activeTab="1" xr2:uid="{E1176277-3438-489E-91A9-CB4F401961A1}"/>
  </bookViews>
  <sheets>
    <sheet name="PLANTILLA" sheetId="11" state="hidden" r:id="rId1"/>
    <sheet name="INDICADORES" sheetId="22" r:id="rId2"/>
    <sheet name="DIA" sheetId="217" r:id="rId3"/>
    <sheet name="DFJYC" sheetId="218" r:id="rId4"/>
    <sheet name="DPSS" sheetId="221" r:id="rId5"/>
    <sheet name="DEAS" sheetId="220" r:id="rId6"/>
    <sheet name="CI" sheetId="228" r:id="rId7"/>
    <sheet name="DPU" sheetId="223" r:id="rId8"/>
    <sheet name="DETGRAT" sheetId="222" r:id="rId9"/>
    <sheet name="OAC" sheetId="226" r:id="rId10"/>
    <sheet name="OL" sheetId="229" r:id="rId11"/>
    <sheet name="DJ" sheetId="225" r:id="rId12"/>
    <sheet name="OAP" sheetId="227" r:id="rId13"/>
    <sheet name="DID" sheetId="224" r:id="rId14"/>
    <sheet name="SG" sheetId="231" r:id="rId15"/>
    <sheet name="OCDI" sheetId="230" r:id="rId16"/>
    <sheet name="AB02" sheetId="232" r:id="rId17"/>
    <sheet name="AB03" sheetId="233" r:id="rId18"/>
    <sheet name="AD01" sheetId="18" r:id="rId19"/>
    <sheet name="AD02" sheetId="23" r:id="rId20"/>
    <sheet name="AD03" sheetId="24" state="hidden" r:id="rId21"/>
    <sheet name="AD04" sheetId="25" r:id="rId22"/>
    <sheet name="AD05" sheetId="247" r:id="rId23"/>
    <sheet name="AI01" sheetId="26" r:id="rId24"/>
    <sheet name="AI02" sheetId="27" r:id="rId25"/>
    <sheet name="AI03" sheetId="28" r:id="rId26"/>
    <sheet name="AI04" sheetId="29" state="hidden" r:id="rId27"/>
    <sheet name="AI05" sheetId="30" r:id="rId28"/>
    <sheet name="AI06" sheetId="31" r:id="rId29"/>
    <sheet name="AI07_A" sheetId="32" r:id="rId30"/>
    <sheet name="AI07_B" sheetId="33" state="hidden" r:id="rId31"/>
    <sheet name="AI08" sheetId="34" r:id="rId32"/>
    <sheet name="AI09" sheetId="35" r:id="rId33"/>
    <sheet name="AI10" sheetId="36" r:id="rId34"/>
    <sheet name="AI11" sheetId="37" r:id="rId35"/>
    <sheet name="AI12" sheetId="257" r:id="rId36"/>
    <sheet name="AI13" sheetId="263" r:id="rId37"/>
    <sheet name="AJ02" sheetId="38" r:id="rId38"/>
    <sheet name="AJ03" sheetId="39" r:id="rId39"/>
    <sheet name="AP01" sheetId="40" r:id="rId40"/>
    <sheet name="AP02" sheetId="41" r:id="rId41"/>
    <sheet name="AP03" sheetId="42" r:id="rId42"/>
    <sheet name="AR01" sheetId="43" r:id="rId43"/>
    <sheet name="AS01" sheetId="44" r:id="rId44"/>
    <sheet name="AS02" sheetId="45" r:id="rId45"/>
    <sheet name="AS03" sheetId="46" state="hidden" r:id="rId46"/>
    <sheet name="AS04" sheetId="47" state="hidden" r:id="rId47"/>
    <sheet name="AS05" sheetId="48" r:id="rId48"/>
    <sheet name="AS07" sheetId="49" r:id="rId49"/>
    <sheet name="AS08" sheetId="50" r:id="rId50"/>
    <sheet name="AS11" sheetId="52" state="hidden" r:id="rId51"/>
    <sheet name="AS10" sheetId="51" r:id="rId52"/>
    <sheet name="AS11-" sheetId="261" r:id="rId53"/>
    <sheet name="AU02" sheetId="258" r:id="rId54"/>
    <sheet name="AS12" sheetId="243" r:id="rId55"/>
    <sheet name="AS13" sheetId="242" r:id="rId56"/>
    <sheet name="AU01" sheetId="53" r:id="rId57"/>
    <sheet name="AU03" sheetId="54" r:id="rId58"/>
    <sheet name="AU04" sheetId="55" r:id="rId59"/>
    <sheet name="AU05" sheetId="56" r:id="rId60"/>
    <sheet name="AU06" sheetId="57" r:id="rId61"/>
    <sheet name="AU07" sheetId="58" state="hidden" r:id="rId62"/>
    <sheet name="BE01" sheetId="59" r:id="rId63"/>
    <sheet name="CF02" sheetId="60" r:id="rId64"/>
    <sheet name="CI01" sheetId="61" r:id="rId65"/>
    <sheet name="CI02" sheetId="62" r:id="rId66"/>
    <sheet name="CI03" sheetId="63" r:id="rId67"/>
    <sheet name="CI04" sheetId="64" r:id="rId68"/>
    <sheet name="CI05" sheetId="65" r:id="rId69"/>
    <sheet name="CJ01" sheetId="66" r:id="rId70"/>
    <sheet name="CJ03" sheetId="67" state="hidden" r:id="rId71"/>
    <sheet name="CS02" sheetId="68" r:id="rId72"/>
    <sheet name="CS06" sheetId="69" state="hidden" r:id="rId73"/>
    <sheet name="CS08" sheetId="70" state="hidden" r:id="rId74"/>
    <sheet name="CS10" sheetId="71" r:id="rId75"/>
    <sheet name="CS03" sheetId="262" r:id="rId76"/>
    <sheet name="EP01" sheetId="72" r:id="rId77"/>
    <sheet name="EP03" sheetId="73" r:id="rId78"/>
    <sheet name="EP04" sheetId="74" r:id="rId79"/>
    <sheet name="EP05" sheetId="75" r:id="rId80"/>
    <sheet name="FC01" sheetId="76" r:id="rId81"/>
    <sheet name="FC02" sheetId="77" state="hidden" r:id="rId82"/>
    <sheet name="FC03" sheetId="249" r:id="rId83"/>
    <sheet name="FC04" sheetId="255" r:id="rId84"/>
    <sheet name="FC05" sheetId="256" r:id="rId85"/>
    <sheet name="GC01" sheetId="78" r:id="rId86"/>
    <sheet name="GD01" sheetId="79" state="hidden" r:id="rId87"/>
    <sheet name="GD01-" sheetId="275" r:id="rId88"/>
    <sheet name="GP02-" sheetId="285" r:id="rId89"/>
    <sheet name="GP03-" sheetId="284" r:id="rId90"/>
    <sheet name="GP04-" sheetId="280" r:id="rId91"/>
    <sheet name="GP05-" sheetId="282" r:id="rId92"/>
    <sheet name="GP06-" sheetId="283" r:id="rId93"/>
    <sheet name="GP09-" sheetId="278" r:id="rId94"/>
    <sheet name="GD02" sheetId="80" r:id="rId95"/>
    <sheet name="GD03" sheetId="81" r:id="rId96"/>
    <sheet name="GD05" sheetId="82" r:id="rId97"/>
    <sheet name="GD12" sheetId="83" state="hidden" r:id="rId98"/>
    <sheet name="GD11" sheetId="277" r:id="rId99"/>
    <sheet name="GD12-" sheetId="276" r:id="rId100"/>
    <sheet name="GD13" sheetId="84" r:id="rId101"/>
    <sheet name="GD14" sheetId="85" r:id="rId102"/>
    <sheet name="GD15" sheetId="86" r:id="rId103"/>
    <sheet name="GD16" sheetId="87" r:id="rId104"/>
    <sheet name="GD17" sheetId="88" r:id="rId105"/>
    <sheet name="GD18" sheetId="89" r:id="rId106"/>
    <sheet name="GD19" sheetId="90" r:id="rId107"/>
    <sheet name="GG01" sheetId="91" r:id="rId108"/>
    <sheet name="GG02" sheetId="92" r:id="rId109"/>
    <sheet name="GG03" sheetId="93" state="hidden" r:id="rId110"/>
    <sheet name="GG04" sheetId="94" state="hidden" r:id="rId111"/>
    <sheet name="GG03 " sheetId="269" r:id="rId112"/>
    <sheet name="GG04-" sheetId="270" r:id="rId113"/>
    <sheet name="GG05" sheetId="95" r:id="rId114"/>
    <sheet name="GG06" sheetId="265" r:id="rId115"/>
    <sheet name="GG07" sheetId="267" r:id="rId116"/>
    <sheet name="GI01" sheetId="96" r:id="rId117"/>
    <sheet name="GI02" sheetId="97" r:id="rId118"/>
    <sheet name="GP02" sheetId="98" state="hidden" r:id="rId119"/>
    <sheet name="GP03" sheetId="99" state="hidden" r:id="rId120"/>
    <sheet name="GP04" sheetId="100" state="hidden" r:id="rId121"/>
    <sheet name="GP05" sheetId="101" state="hidden" r:id="rId122"/>
    <sheet name="GP06" sheetId="102" state="hidden" r:id="rId123"/>
    <sheet name="GP07" sheetId="103" state="hidden" r:id="rId124"/>
    <sheet name="GP08" sheetId="104" state="hidden" r:id="rId125"/>
    <sheet name="GP09" sheetId="105" state="hidden" r:id="rId126"/>
    <sheet name="GS03" sheetId="106" state="hidden" r:id="rId127"/>
    <sheet name="GS04" sheetId="107" state="hidden" r:id="rId128"/>
    <sheet name="GS05" sheetId="108" state="hidden" r:id="rId129"/>
    <sheet name="GT01" sheetId="109" r:id="rId130"/>
    <sheet name="GT03" sheetId="110" r:id="rId131"/>
    <sheet name="GT04" sheetId="246" r:id="rId132"/>
    <sheet name="IG01" sheetId="111" r:id="rId133"/>
    <sheet name="GS03-" sheetId="273" r:id="rId134"/>
    <sheet name="GS04-" sheetId="272" r:id="rId135"/>
    <sheet name="GS05-" sheetId="271" r:id="rId136"/>
    <sheet name="JE01" sheetId="112" r:id="rId137"/>
    <sheet name="JE02" sheetId="113" r:id="rId138"/>
    <sheet name="JE03" sheetId="114" r:id="rId139"/>
    <sheet name="JE04" sheetId="115" r:id="rId140"/>
    <sheet name="JE05" sheetId="240" r:id="rId141"/>
    <sheet name="JE06" sheetId="239" r:id="rId142"/>
    <sheet name="JT01" sheetId="116" r:id="rId143"/>
    <sheet name="JT02" sheetId="117" r:id="rId144"/>
    <sheet name="JT03" sheetId="237" r:id="rId145"/>
    <sheet name="LV01" sheetId="118" r:id="rId146"/>
    <sheet name="ME01" sheetId="119" r:id="rId147"/>
    <sheet name="ME02" sheetId="120" r:id="rId148"/>
    <sheet name="ME03" sheetId="121" r:id="rId149"/>
    <sheet name="ME04" sheetId="122" r:id="rId150"/>
    <sheet name="ME05" sheetId="123" r:id="rId151"/>
    <sheet name="ME06" sheetId="124" r:id="rId152"/>
    <sheet name="ME07" sheetId="125" r:id="rId153"/>
    <sheet name="ME09" sheetId="126" state="hidden" r:id="rId154"/>
    <sheet name="ME08" sheetId="250" r:id="rId155"/>
    <sheet name="ME09-" sheetId="252" r:id="rId156"/>
    <sheet name="ME10" sheetId="127" r:id="rId157"/>
    <sheet name="ME10-A" sheetId="251" r:id="rId158"/>
    <sheet name="ME11" sheetId="128" r:id="rId159"/>
    <sheet name="ME13" sheetId="129" r:id="rId160"/>
    <sheet name="ME14" sheetId="130" r:id="rId161"/>
    <sheet name="ME15" sheetId="131" r:id="rId162"/>
    <sheet name="ME16" sheetId="132" r:id="rId163"/>
    <sheet name="ME17" sheetId="133" r:id="rId164"/>
    <sheet name="ME18" sheetId="134" r:id="rId165"/>
    <sheet name="MI01" sheetId="136" r:id="rId166"/>
    <sheet name="MI02" sheetId="137" state="hidden" r:id="rId167"/>
    <sheet name="MI04" sheetId="138" r:id="rId168"/>
    <sheet name="ME19" sheetId="135" r:id="rId169"/>
    <sheet name="MI05" sheetId="139" r:id="rId170"/>
    <sheet name="MI06" sheetId="140" state="hidden" r:id="rId171"/>
    <sheet name="MI07" sheetId="141" r:id="rId172"/>
    <sheet name="MI08" sheetId="142" state="hidden" r:id="rId173"/>
    <sheet name="MI09" sheetId="236" r:id="rId174"/>
    <sheet name="PA04" sheetId="143" r:id="rId175"/>
    <sheet name="PA06" sheetId="144" state="hidden" r:id="rId176"/>
    <sheet name="PA09" sheetId="145" r:id="rId177"/>
    <sheet name="PA10" sheetId="146" r:id="rId178"/>
    <sheet name="PA11" sheetId="147" r:id="rId179"/>
    <sheet name="PA12" sheetId="148" r:id="rId180"/>
    <sheet name="PA13" sheetId="149" state="hidden" r:id="rId181"/>
    <sheet name="PA14" sheetId="150" state="hidden" r:id="rId182"/>
    <sheet name="PA15" sheetId="151" state="hidden" r:id="rId183"/>
    <sheet name="PC02" sheetId="152" r:id="rId184"/>
    <sheet name="PC03" sheetId="153" r:id="rId185"/>
    <sheet name="PC04" sheetId="154" r:id="rId186"/>
    <sheet name="PC05" sheetId="244" r:id="rId187"/>
    <sheet name="PC06" sheetId="245" r:id="rId188"/>
    <sheet name="PI01" sheetId="155" r:id="rId189"/>
    <sheet name="PI02" sheetId="156" state="hidden" r:id="rId190"/>
    <sheet name="PI03" sheetId="157" r:id="rId191"/>
    <sheet name="PI04" sheetId="158" r:id="rId192"/>
    <sheet name="PI05" sheetId="159" r:id="rId193"/>
    <sheet name="PJ01" sheetId="160" r:id="rId194"/>
    <sheet name="PJ02" sheetId="161" r:id="rId195"/>
    <sheet name="PJ03" sheetId="162" r:id="rId196"/>
    <sheet name="PJ04" sheetId="163" r:id="rId197"/>
    <sheet name="PJ05" sheetId="164" r:id="rId198"/>
    <sheet name="PJ06" sheetId="165" r:id="rId199"/>
    <sheet name="PJ07" sheetId="166" r:id="rId200"/>
    <sheet name="PJ08" sheetId="167" r:id="rId201"/>
    <sheet name="RC01" sheetId="169" r:id="rId202"/>
    <sheet name="RC02" sheetId="170" r:id="rId203"/>
    <sheet name="RC03" sheetId="171" r:id="rId204"/>
    <sheet name="RC04" sheetId="172" state="hidden" r:id="rId205"/>
    <sheet name="RC05" sheetId="173" r:id="rId206"/>
    <sheet name="RI01" sheetId="174" r:id="rId207"/>
    <sheet name="RI02" sheetId="175" r:id="rId208"/>
    <sheet name="RI03" sheetId="176" r:id="rId209"/>
    <sheet name="RI04" sheetId="177" state="hidden" r:id="rId210"/>
    <sheet name="RI05" sheetId="178" r:id="rId211"/>
    <sheet name="RI06" sheetId="179" r:id="rId212"/>
    <sheet name="RI07" sheetId="180" r:id="rId213"/>
    <sheet name="RI08" sheetId="181" r:id="rId214"/>
    <sheet name="RI09" sheetId="182" r:id="rId215"/>
    <sheet name="RI10" sheetId="183" r:id="rId216"/>
    <sheet name="RI11" sheetId="184" r:id="rId217"/>
    <sheet name="RI12" sheetId="185" r:id="rId218"/>
    <sheet name="RI13" sheetId="186" r:id="rId219"/>
    <sheet name="RI14" sheetId="187" r:id="rId220"/>
    <sheet name="RI15" sheetId="188" r:id="rId221"/>
    <sheet name="RI16" sheetId="189" r:id="rId222"/>
    <sheet name="RI23" sheetId="190" state="hidden" r:id="rId223"/>
    <sheet name="RI24" sheetId="191" state="hidden" r:id="rId224"/>
    <sheet name="RI25_A" sheetId="192" state="hidden" r:id="rId225"/>
    <sheet name="RI25_B" sheetId="193" state="hidden" r:id="rId226"/>
    <sheet name="RI25_C" sheetId="194" state="hidden" r:id="rId227"/>
    <sheet name="RI26" sheetId="195" r:id="rId228"/>
    <sheet name="RS03" sheetId="196" state="hidden" r:id="rId229"/>
    <sheet name="RS04" sheetId="197" state="hidden" r:id="rId230"/>
    <sheet name="RS02" sheetId="268" r:id="rId231"/>
    <sheet name="RS03-" sheetId="274" r:id="rId232"/>
    <sheet name="SG01" sheetId="198" r:id="rId233"/>
    <sheet name="ST01" sheetId="199" r:id="rId234"/>
    <sheet name="SU01" sheetId="200" r:id="rId235"/>
    <sheet name="SU03" sheetId="201" r:id="rId236"/>
    <sheet name="SU04" sheetId="202" r:id="rId237"/>
    <sheet name="SU05" sheetId="203" r:id="rId238"/>
    <sheet name="SU06" sheetId="204" r:id="rId239"/>
    <sheet name="SU07" sheetId="205" state="hidden" r:id="rId240"/>
    <sheet name="SU07-" sheetId="264" r:id="rId241"/>
    <sheet name="SU09" sheetId="206" r:id="rId242"/>
    <sheet name="SU10_A" sheetId="207" r:id="rId243"/>
    <sheet name="SU10_B" sheetId="208" r:id="rId244"/>
    <sheet name="SU11" sheetId="209" r:id="rId245"/>
    <sheet name="SU12" sheetId="210" r:id="rId246"/>
    <sheet name="SU13" sheetId="211" r:id="rId247"/>
    <sheet name="SU14" sheetId="212" r:id="rId248"/>
    <sheet name="SU15" sheetId="213" r:id="rId249"/>
    <sheet name="TS01" sheetId="214" state="hidden" r:id="rId250"/>
    <sheet name="TS01-" sheetId="279" r:id="rId251"/>
    <sheet name="TS05" sheetId="215" r:id="rId252"/>
    <sheet name="TS08" sheetId="216" r:id="rId253"/>
    <sheet name="DATOS" sheetId="21" state="hidden" r:id="rId254"/>
  </sheets>
  <externalReferences>
    <externalReference r:id="rId255"/>
    <externalReference r:id="rId256"/>
  </externalReferences>
  <definedNames>
    <definedName name="_xlnm.Print_Area" localSheetId="16">'AB02'!$A$1:$Y$92</definedName>
    <definedName name="_xlnm.Print_Area" localSheetId="17">'AB03'!$A$1:$Y$92</definedName>
    <definedName name="_xlnm.Print_Area" localSheetId="18">'AD01'!$A$1:$Y$92</definedName>
    <definedName name="_xlnm.Print_Area" localSheetId="19">'AD02'!$A$1:$Y$92</definedName>
    <definedName name="_xlnm.Print_Area" localSheetId="20">'AD03'!$A$1:$Y$92</definedName>
    <definedName name="_xlnm.Print_Area" localSheetId="21">'AD04'!$A$1:$Y$92</definedName>
    <definedName name="_xlnm.Print_Area" localSheetId="22">'AD05'!$A$1:$Y$92</definedName>
    <definedName name="_xlnm.Print_Area" localSheetId="23">'AI01'!$A$1:$Y$92</definedName>
    <definedName name="_xlnm.Print_Area" localSheetId="24">'AI02'!$A$1:$Y$92</definedName>
    <definedName name="_xlnm.Print_Area" localSheetId="25">'AI03'!$A$1:$Y$92</definedName>
    <definedName name="_xlnm.Print_Area" localSheetId="26">'AI04'!$A$1:$Y$92</definedName>
    <definedName name="_xlnm.Print_Area" localSheetId="27">'AI05'!$A$1:$Y$92</definedName>
    <definedName name="_xlnm.Print_Area" localSheetId="28">'AI06'!$A$1:$Y$92</definedName>
    <definedName name="_xlnm.Print_Area" localSheetId="29">AI07_A!$A$1:$Y$92</definedName>
    <definedName name="_xlnm.Print_Area" localSheetId="30">AI07_B!$A$1:$Y$92</definedName>
    <definedName name="_xlnm.Print_Area" localSheetId="31">'AI08'!$A$1:$Y$92</definedName>
    <definedName name="_xlnm.Print_Area" localSheetId="32">'AI09'!$A$1:$Y$92</definedName>
    <definedName name="_xlnm.Print_Area" localSheetId="33">'AI10'!$A$1:$Y$92</definedName>
    <definedName name="_xlnm.Print_Area" localSheetId="34">'AI11'!$A$1:$Y$92</definedName>
    <definedName name="_xlnm.Print_Area" localSheetId="35">'AI12'!$A$1:$Y$92</definedName>
    <definedName name="_xlnm.Print_Area" localSheetId="36">'AI13'!$A$1:$Y$92</definedName>
    <definedName name="_xlnm.Print_Area" localSheetId="37">'AJ02'!$A$1:$Y$92</definedName>
    <definedName name="_xlnm.Print_Area" localSheetId="38">'AJ03'!$A$1:$Y$92</definedName>
    <definedName name="_xlnm.Print_Area" localSheetId="39">'AP01'!$A$1:$Y$92</definedName>
    <definedName name="_xlnm.Print_Area" localSheetId="40">'AP02'!$A$1:$Y$92</definedName>
    <definedName name="_xlnm.Print_Area" localSheetId="41">'AP03'!$A$1:$Y$92</definedName>
    <definedName name="_xlnm.Print_Area" localSheetId="42">'AR01'!$A$1:$Y$92</definedName>
    <definedName name="_xlnm.Print_Area" localSheetId="43">'AS01'!$A$1:$Y$92</definedName>
    <definedName name="_xlnm.Print_Area" localSheetId="44">'AS02'!$A$1:$Y$92</definedName>
    <definedName name="_xlnm.Print_Area" localSheetId="45">'AS03'!$A$1:$Y$92</definedName>
    <definedName name="_xlnm.Print_Area" localSheetId="46">'AS04'!$A$1:$Y$92</definedName>
    <definedName name="_xlnm.Print_Area" localSheetId="47">'AS05'!$A$1:$Y$92</definedName>
    <definedName name="_xlnm.Print_Area" localSheetId="48">'AS07'!$A$1:$Y$92</definedName>
    <definedName name="_xlnm.Print_Area" localSheetId="49">'AS08'!$A$1:$Y$92</definedName>
    <definedName name="_xlnm.Print_Area" localSheetId="51">'AS10'!$A$1:$Y$92</definedName>
    <definedName name="_xlnm.Print_Area" localSheetId="50">'AS11'!$A$1:$Y$92</definedName>
    <definedName name="_xlnm.Print_Area" localSheetId="52">'AS11-'!$A$1:$Y$92</definedName>
    <definedName name="_xlnm.Print_Area" localSheetId="54">'AS12'!$A$1:$Y$92</definedName>
    <definedName name="_xlnm.Print_Area" localSheetId="55">'AS13'!$A$1:$Y$92</definedName>
    <definedName name="_xlnm.Print_Area" localSheetId="56">'AU01'!$A$1:$Y$92</definedName>
    <definedName name="_xlnm.Print_Area" localSheetId="53">'AU02'!$A$1:$Y$92</definedName>
    <definedName name="_xlnm.Print_Area" localSheetId="57">'AU03'!$A$1:$Y$92</definedName>
    <definedName name="_xlnm.Print_Area" localSheetId="58">'AU04'!$A$1:$Y$92</definedName>
    <definedName name="_xlnm.Print_Area" localSheetId="59">'AU05'!$A$1:$Y$92</definedName>
    <definedName name="_xlnm.Print_Area" localSheetId="60">'AU06'!$A$1:$Y$92</definedName>
    <definedName name="_xlnm.Print_Area" localSheetId="61">'AU07'!$A$1:$Y$92</definedName>
    <definedName name="_xlnm.Print_Area" localSheetId="62">'BE01'!$A$1:$Y$92</definedName>
    <definedName name="_xlnm.Print_Area" localSheetId="63">'CF02'!$A$1:$Y$92</definedName>
    <definedName name="_xlnm.Print_Area" localSheetId="64">'CI01'!$A$1:$Y$92</definedName>
    <definedName name="_xlnm.Print_Area" localSheetId="65">'CI02'!$A$1:$Y$92</definedName>
    <definedName name="_xlnm.Print_Area" localSheetId="66">'CI03'!$A$1:$Y$92</definedName>
    <definedName name="_xlnm.Print_Area" localSheetId="67">'CI04'!$A$1:$Y$92</definedName>
    <definedName name="_xlnm.Print_Area" localSheetId="68">'CI05'!$A$1:$Y$92</definedName>
    <definedName name="_xlnm.Print_Area" localSheetId="69">'CJ01'!$A$1:$Y$92</definedName>
    <definedName name="_xlnm.Print_Area" localSheetId="70">'CJ03'!$A$1:$Y$92</definedName>
    <definedName name="_xlnm.Print_Area" localSheetId="71">'CS02'!$A$1:$Y$92</definedName>
    <definedName name="_xlnm.Print_Area" localSheetId="75">'CS03'!$A$1:$Y$92</definedName>
    <definedName name="_xlnm.Print_Area" localSheetId="72">'CS06'!$A$1:$Y$92</definedName>
    <definedName name="_xlnm.Print_Area" localSheetId="73">'CS08'!$A$1:$Y$92</definedName>
    <definedName name="_xlnm.Print_Area" localSheetId="74">'CS10'!$A$1:$Y$92</definedName>
    <definedName name="_xlnm.Print_Area" localSheetId="76">'EP01'!$A$1:$Y$92</definedName>
    <definedName name="_xlnm.Print_Area" localSheetId="77">'EP03'!$A$1:$Y$92</definedName>
    <definedName name="_xlnm.Print_Area" localSheetId="78">'EP04'!$A$1:$Y$92</definedName>
    <definedName name="_xlnm.Print_Area" localSheetId="79">'EP05'!$A$1:$Y$92</definedName>
    <definedName name="_xlnm.Print_Area" localSheetId="80">'FC01'!$A$1:$Y$92</definedName>
    <definedName name="_xlnm.Print_Area" localSheetId="81">'FC02'!$A$1:$Y$92</definedName>
    <definedName name="_xlnm.Print_Area" localSheetId="82">'FC03'!$A$1:$Y$92</definedName>
    <definedName name="_xlnm.Print_Area" localSheetId="83">'FC04'!$A$1:$Y$92</definedName>
    <definedName name="_xlnm.Print_Area" localSheetId="84">'FC05'!$A$1:$Y$92</definedName>
    <definedName name="_xlnm.Print_Area" localSheetId="85">'GC01'!$A$1:$Y$92</definedName>
    <definedName name="_xlnm.Print_Area" localSheetId="86">'GD01'!$A$1:$Y$92</definedName>
    <definedName name="_xlnm.Print_Area" localSheetId="87">'GD01-'!$A$1:$Y$92</definedName>
    <definedName name="_xlnm.Print_Area" localSheetId="94">'GD02'!$A$1:$Y$92</definedName>
    <definedName name="_xlnm.Print_Area" localSheetId="95">'GD03'!$A$1:$Y$92</definedName>
    <definedName name="_xlnm.Print_Area" localSheetId="96">'GD05'!$A$1:$Y$92</definedName>
    <definedName name="_xlnm.Print_Area" localSheetId="98">'GD11'!$A$1:$Y$92</definedName>
    <definedName name="_xlnm.Print_Area" localSheetId="97">'GD12'!$A$1:$Y$92</definedName>
    <definedName name="_xlnm.Print_Area" localSheetId="99">'GD12-'!$A$1:$Y$92</definedName>
    <definedName name="_xlnm.Print_Area" localSheetId="100">'GD13'!$A$1:$Y$92</definedName>
    <definedName name="_xlnm.Print_Area" localSheetId="101">'GD14'!$A$1:$Y$92</definedName>
    <definedName name="_xlnm.Print_Area" localSheetId="102">'GD15'!$A$1:$Y$92</definedName>
    <definedName name="_xlnm.Print_Area" localSheetId="103">'GD16'!$A$1:$Y$92</definedName>
    <definedName name="_xlnm.Print_Area" localSheetId="104">'GD17'!$A$1:$Y$92</definedName>
    <definedName name="_xlnm.Print_Area" localSheetId="105">'GD18'!$A$1:$Y$92</definedName>
    <definedName name="_xlnm.Print_Area" localSheetId="106">'GD19'!$A$1:$Y$92</definedName>
    <definedName name="_xlnm.Print_Area" localSheetId="107">'GG01'!$A$1:$Y$92</definedName>
    <definedName name="_xlnm.Print_Area" localSheetId="108">'GG02'!$A$1:$Y$92</definedName>
    <definedName name="_xlnm.Print_Area" localSheetId="109">'GG03'!$A$1:$Y$92</definedName>
    <definedName name="_xlnm.Print_Area" localSheetId="111">'GG03 '!$A$1:$Y$92</definedName>
    <definedName name="_xlnm.Print_Area" localSheetId="110">'GG04'!$A$1:$Y$92</definedName>
    <definedName name="_xlnm.Print_Area" localSheetId="112">'GG04-'!$A$1:$Y$92</definedName>
    <definedName name="_xlnm.Print_Area" localSheetId="113">'GG05'!$A$1:$Y$92</definedName>
    <definedName name="_xlnm.Print_Area" localSheetId="114">'GG06'!$A$1:$Y$92</definedName>
    <definedName name="_xlnm.Print_Area" localSheetId="115">'GG07'!$A$1:$Y$92</definedName>
    <definedName name="_xlnm.Print_Area" localSheetId="116">'GI01'!$A$1:$Y$92</definedName>
    <definedName name="_xlnm.Print_Area" localSheetId="117">'GI02'!$A$1:$Y$92</definedName>
    <definedName name="_xlnm.Print_Area" localSheetId="118">'GP02'!$A$1:$Y$92</definedName>
    <definedName name="_xlnm.Print_Area" localSheetId="88">'GP02-'!$A$1:$Y$92</definedName>
    <definedName name="_xlnm.Print_Area" localSheetId="119">'GP03'!$A$1:$Y$92</definedName>
    <definedName name="_xlnm.Print_Area" localSheetId="89">'GP03-'!$A$1:$Y$92</definedName>
    <definedName name="_xlnm.Print_Area" localSheetId="120">'GP04'!$A$1:$Y$92</definedName>
    <definedName name="_xlnm.Print_Area" localSheetId="90">'GP04-'!$A$1:$Y$92</definedName>
    <definedName name="_xlnm.Print_Area" localSheetId="121">'GP05'!$A$1:$Y$92</definedName>
    <definedName name="_xlnm.Print_Area" localSheetId="91">'GP05-'!$A$1:$Y$92</definedName>
    <definedName name="_xlnm.Print_Area" localSheetId="122">'GP06'!$A$1:$Y$92</definedName>
    <definedName name="_xlnm.Print_Area" localSheetId="92">'GP06-'!$A$1:$Y$92</definedName>
    <definedName name="_xlnm.Print_Area" localSheetId="123">'GP07'!$A$1:$Y$92</definedName>
    <definedName name="_xlnm.Print_Area" localSheetId="124">'GP08'!$A$1:$Y$92</definedName>
    <definedName name="_xlnm.Print_Area" localSheetId="125">'GP09'!$A$1:$Y$92</definedName>
    <definedName name="_xlnm.Print_Area" localSheetId="93">'GP09-'!$A$1:$Y$92</definedName>
    <definedName name="_xlnm.Print_Area" localSheetId="126">'GS03'!$A$1:$Y$92</definedName>
    <definedName name="_xlnm.Print_Area" localSheetId="133">'GS03-'!$A$1:$Y$92</definedName>
    <definedName name="_xlnm.Print_Area" localSheetId="127">'GS04'!$A$1:$Y$92</definedName>
    <definedName name="_xlnm.Print_Area" localSheetId="134">'GS04-'!$A$1:$Y$92</definedName>
    <definedName name="_xlnm.Print_Area" localSheetId="128">'GS05'!$A$1:$Y$92</definedName>
    <definedName name="_xlnm.Print_Area" localSheetId="135">'GS05-'!$A$1:$Y$92</definedName>
    <definedName name="_xlnm.Print_Area" localSheetId="129">'GT01'!$A$1:$Y$92</definedName>
    <definedName name="_xlnm.Print_Area" localSheetId="130">'GT03'!$A$1:$Y$92</definedName>
    <definedName name="_xlnm.Print_Area" localSheetId="131">'GT04'!$A$1:$Y$92</definedName>
    <definedName name="_xlnm.Print_Area" localSheetId="132">'IG01'!$A$1:$Y$92</definedName>
    <definedName name="_xlnm.Print_Area" localSheetId="136">'JE01'!$A$1:$Y$92</definedName>
    <definedName name="_xlnm.Print_Area" localSheetId="137">'JE02'!$A$1:$Y$92</definedName>
    <definedName name="_xlnm.Print_Area" localSheetId="138">'JE03'!$A$1:$Y$92</definedName>
    <definedName name="_xlnm.Print_Area" localSheetId="139">'JE04'!$A$1:$Y$92</definedName>
    <definedName name="_xlnm.Print_Area" localSheetId="140">'JE05'!$A$1:$Y$91</definedName>
    <definedName name="_xlnm.Print_Area" localSheetId="141">'JE06'!$A$1:$Y$92</definedName>
    <definedName name="_xlnm.Print_Area" localSheetId="142">'JT01'!$A$1:$Y$92</definedName>
    <definedName name="_xlnm.Print_Area" localSheetId="143">'JT02'!$A$1:$Y$92</definedName>
    <definedName name="_xlnm.Print_Area" localSheetId="144">'JT03'!$A$1:$Y$92</definedName>
    <definedName name="_xlnm.Print_Area" localSheetId="145">'LV01'!$A$1:$Y$92</definedName>
    <definedName name="_xlnm.Print_Area" localSheetId="146">'ME01'!$A$1:$Y$92</definedName>
    <definedName name="_xlnm.Print_Area" localSheetId="147">'ME02'!$A$1:$Y$92</definedName>
    <definedName name="_xlnm.Print_Area" localSheetId="148">'ME03'!$A$1:$Y$92</definedName>
    <definedName name="_xlnm.Print_Area" localSheetId="149">'ME04'!$A$1:$Y$92</definedName>
    <definedName name="_xlnm.Print_Area" localSheetId="150">'ME05'!$A$1:$Y$92</definedName>
    <definedName name="_xlnm.Print_Area" localSheetId="151">'ME06'!$A$1:$Y$92</definedName>
    <definedName name="_xlnm.Print_Area" localSheetId="152">'ME07'!$A$1:$Y$92</definedName>
    <definedName name="_xlnm.Print_Area" localSheetId="154">'ME08'!$A$1:$Y$92</definedName>
    <definedName name="_xlnm.Print_Area" localSheetId="153">'ME09'!$A$1:$Y$92</definedName>
    <definedName name="_xlnm.Print_Area" localSheetId="155">'ME09-'!$A$1:$Y$92</definedName>
    <definedName name="_xlnm.Print_Area" localSheetId="156">'ME10'!$A$1:$Y$92</definedName>
    <definedName name="_xlnm.Print_Area" localSheetId="157">'ME10-A'!$A$1:$Y$92</definedName>
    <definedName name="_xlnm.Print_Area" localSheetId="158">'ME11'!$A$1:$Y$92</definedName>
    <definedName name="_xlnm.Print_Area" localSheetId="159">'ME13'!$A$1:$Y$92</definedName>
    <definedName name="_xlnm.Print_Area" localSheetId="160">'ME14'!$A$1:$Y$92</definedName>
    <definedName name="_xlnm.Print_Area" localSheetId="161">'ME15'!$A$1:$Y$92</definedName>
    <definedName name="_xlnm.Print_Area" localSheetId="162">'ME16'!$A$1:$Y$92</definedName>
    <definedName name="_xlnm.Print_Area" localSheetId="163">'ME17'!$A$1:$Y$92</definedName>
    <definedName name="_xlnm.Print_Area" localSheetId="164">'ME18'!$A$1:$Y$92</definedName>
    <definedName name="_xlnm.Print_Area" localSheetId="168">'ME19'!$A$1:$Y$92</definedName>
    <definedName name="_xlnm.Print_Area" localSheetId="165">'MI01'!$A$1:$Y$92</definedName>
    <definedName name="_xlnm.Print_Area" localSheetId="166">'MI02'!$A$1:$Y$92</definedName>
    <definedName name="_xlnm.Print_Area" localSheetId="167">'MI04'!$A$1:$Y$92</definedName>
    <definedName name="_xlnm.Print_Area" localSheetId="169">'MI05'!$A$1:$Y$92</definedName>
    <definedName name="_xlnm.Print_Area" localSheetId="170">'MI06'!$A$1:$Y$92</definedName>
    <definedName name="_xlnm.Print_Area" localSheetId="171">'MI07'!$A$1:$Y$92</definedName>
    <definedName name="_xlnm.Print_Area" localSheetId="172">'MI08'!$A$1:$Y$92</definedName>
    <definedName name="_xlnm.Print_Area" localSheetId="173">'MI09'!$A$1:$Y$92</definedName>
    <definedName name="_xlnm.Print_Area" localSheetId="174">'PA04'!$A$1:$Y$92</definedName>
    <definedName name="_xlnm.Print_Area" localSheetId="175">'PA06'!$A$1:$Y$92</definedName>
    <definedName name="_xlnm.Print_Area" localSheetId="176">'PA09'!$A$1:$Y$92</definedName>
    <definedName name="_xlnm.Print_Area" localSheetId="177">'PA10'!$A$1:$Y$92</definedName>
    <definedName name="_xlnm.Print_Area" localSheetId="178">'PA11'!$A$1:$Y$92</definedName>
    <definedName name="_xlnm.Print_Area" localSheetId="179">'PA12'!$A$1:$Y$92</definedName>
    <definedName name="_xlnm.Print_Area" localSheetId="180">'PA13'!$A$1:$Y$92</definedName>
    <definedName name="_xlnm.Print_Area" localSheetId="181">'PA14'!$A$1:$Y$92</definedName>
    <definedName name="_xlnm.Print_Area" localSheetId="182">'PA15'!$A$1:$Y$92</definedName>
    <definedName name="_xlnm.Print_Area" localSheetId="183">'PC02'!$A$1:$Y$92</definedName>
    <definedName name="_xlnm.Print_Area" localSheetId="184">'PC03'!$A$1:$Y$92</definedName>
    <definedName name="_xlnm.Print_Area" localSheetId="185">'PC04'!$A$1:$Y$92</definedName>
    <definedName name="_xlnm.Print_Area" localSheetId="186">'PC05'!$A$1:$Y$92</definedName>
    <definedName name="_xlnm.Print_Area" localSheetId="187">'PC06'!$A$1:$Y$92</definedName>
    <definedName name="_xlnm.Print_Area" localSheetId="188">'PI01'!$A$1:$Y$92</definedName>
    <definedName name="_xlnm.Print_Area" localSheetId="189">'PI02'!$A$1:$Y$92</definedName>
    <definedName name="_xlnm.Print_Area" localSheetId="190">'PI03'!$A$1:$Y$92</definedName>
    <definedName name="_xlnm.Print_Area" localSheetId="191">'PI04'!$A$1:$Y$92</definedName>
    <definedName name="_xlnm.Print_Area" localSheetId="192">'PI05'!$A$1:$Y$92</definedName>
    <definedName name="_xlnm.Print_Area" localSheetId="193">'PJ01'!$A$1:$Y$92</definedName>
    <definedName name="_xlnm.Print_Area" localSheetId="194">'PJ02'!$A$1:$Y$92</definedName>
    <definedName name="_xlnm.Print_Area" localSheetId="195">'PJ03'!$A$1:$Y$92</definedName>
    <definedName name="_xlnm.Print_Area" localSheetId="196">'PJ04'!$A$1:$Y$92</definedName>
    <definedName name="_xlnm.Print_Area" localSheetId="197">'PJ05'!$A$1:$Y$92</definedName>
    <definedName name="_xlnm.Print_Area" localSheetId="198">'PJ06'!$A$1:$Y$92</definedName>
    <definedName name="_xlnm.Print_Area" localSheetId="199">'PJ07'!$A$1:$Y$92</definedName>
    <definedName name="_xlnm.Print_Area" localSheetId="200">'PJ08'!$A$1:$Y$92</definedName>
    <definedName name="_xlnm.Print_Area" localSheetId="0">PLANTILLA!$A$1:$Y$92</definedName>
    <definedName name="_xlnm.Print_Area" localSheetId="201">'RC01'!$A$1:$Y$92</definedName>
    <definedName name="_xlnm.Print_Area" localSheetId="202">'RC02'!$A$1:$Y$92</definedName>
    <definedName name="_xlnm.Print_Area" localSheetId="203">'RC03'!$A$1:$Y$92</definedName>
    <definedName name="_xlnm.Print_Area" localSheetId="204">'RC04'!$A$1:$Y$92</definedName>
    <definedName name="_xlnm.Print_Area" localSheetId="205">'RC05'!$A$1:$Y$92</definedName>
    <definedName name="_xlnm.Print_Area" localSheetId="206">'RI01'!$A$1:$Y$92</definedName>
    <definedName name="_xlnm.Print_Area" localSheetId="207">'RI02'!$A$1:$Y$92</definedName>
    <definedName name="_xlnm.Print_Area" localSheetId="208">'RI03'!$A$1:$Y$92</definedName>
    <definedName name="_xlnm.Print_Area" localSheetId="209">'RI04'!$A$1:$Y$92</definedName>
    <definedName name="_xlnm.Print_Area" localSheetId="210">'RI05'!$A$1:$Y$92</definedName>
    <definedName name="_xlnm.Print_Area" localSheetId="211">'RI06'!$A$1:$Y$92</definedName>
    <definedName name="_xlnm.Print_Area" localSheetId="212">'RI07'!$A$1:$Y$92</definedName>
    <definedName name="_xlnm.Print_Area" localSheetId="213">'RI08'!$A$1:$Y$92</definedName>
    <definedName name="_xlnm.Print_Area" localSheetId="214">'RI09'!$A$1:$Y$92</definedName>
    <definedName name="_xlnm.Print_Area" localSheetId="215">'RI10'!$A$1:$Y$92</definedName>
    <definedName name="_xlnm.Print_Area" localSheetId="216">'RI11'!$A$1:$Y$92</definedName>
    <definedName name="_xlnm.Print_Area" localSheetId="217">'RI12'!$A$1:$Y$92</definedName>
    <definedName name="_xlnm.Print_Area" localSheetId="218">'RI13'!$A$1:$Y$92</definedName>
    <definedName name="_xlnm.Print_Area" localSheetId="219">'RI14'!$A$1:$Y$92</definedName>
    <definedName name="_xlnm.Print_Area" localSheetId="220">'RI15'!$A$1:$Y$92</definedName>
    <definedName name="_xlnm.Print_Area" localSheetId="221">'RI16'!$A$1:$Y$92</definedName>
    <definedName name="_xlnm.Print_Area" localSheetId="222">'RI23'!$A$1:$Y$92</definedName>
    <definedName name="_xlnm.Print_Area" localSheetId="223">'RI24'!$A$1:$Y$92</definedName>
    <definedName name="_xlnm.Print_Area" localSheetId="224">RI25_A!$A$1:$Y$92</definedName>
    <definedName name="_xlnm.Print_Area" localSheetId="225">RI25_B!$A$1:$Y$92</definedName>
    <definedName name="_xlnm.Print_Area" localSheetId="226">RI25_C!$A$1:$Y$92</definedName>
    <definedName name="_xlnm.Print_Area" localSheetId="227">'RI26'!$A$1:$Y$92</definedName>
    <definedName name="_xlnm.Print_Area" localSheetId="230">'RS02'!$A$1:$Y$92</definedName>
    <definedName name="_xlnm.Print_Area" localSheetId="228">'RS03'!$A$1:$Y$92</definedName>
    <definedName name="_xlnm.Print_Area" localSheetId="231">'RS03-'!$A$1:$Y$92</definedName>
    <definedName name="_xlnm.Print_Area" localSheetId="229">'RS04'!$A$1:$Y$92</definedName>
    <definedName name="_xlnm.Print_Area" localSheetId="232">'SG01'!$A$1:$Y$92</definedName>
    <definedName name="_xlnm.Print_Area" localSheetId="233">'ST01'!$A$1:$Y$92</definedName>
    <definedName name="_xlnm.Print_Area" localSheetId="234">'SU01'!$A$1:$Y$92</definedName>
    <definedName name="_xlnm.Print_Area" localSheetId="235">'SU03'!$A$1:$Y$92</definedName>
    <definedName name="_xlnm.Print_Area" localSheetId="236">'SU04'!$A$1:$Y$92</definedName>
    <definedName name="_xlnm.Print_Area" localSheetId="237">'SU05'!$A$1:$Y$92</definedName>
    <definedName name="_xlnm.Print_Area" localSheetId="238">'SU06'!$A$1:$Y$92</definedName>
    <definedName name="_xlnm.Print_Area" localSheetId="239">'SU07'!$A$1:$Y$92</definedName>
    <definedName name="_xlnm.Print_Area" localSheetId="240">'SU07-'!$A$1:$Y$92</definedName>
    <definedName name="_xlnm.Print_Area" localSheetId="241">'SU09'!$A$1:$Y$92</definedName>
    <definedName name="_xlnm.Print_Area" localSheetId="242">SU10_A!$A$1:$Y$92</definedName>
    <definedName name="_xlnm.Print_Area" localSheetId="243">SU10_B!$A$1:$Y$92</definedName>
    <definedName name="_xlnm.Print_Area" localSheetId="244">'SU11'!$A$1:$Y$92</definedName>
    <definedName name="_xlnm.Print_Area" localSheetId="245">'SU12'!$A$1:$Y$92</definedName>
    <definedName name="_xlnm.Print_Area" localSheetId="246">'SU13'!$A$1:$Y$92</definedName>
    <definedName name="_xlnm.Print_Area" localSheetId="247">'SU14'!$A$1:$Y$92</definedName>
    <definedName name="_xlnm.Print_Area" localSheetId="248">'SU15'!$A$1:$Y$92</definedName>
    <definedName name="_xlnm.Print_Area" localSheetId="249">'TS01'!$A$1:$Y$92</definedName>
    <definedName name="_xlnm.Print_Area" localSheetId="250">'TS01-'!$A$1:$Y$92</definedName>
    <definedName name="_xlnm.Print_Area" localSheetId="251">'TS05'!$A$1:$Y$92</definedName>
    <definedName name="_xlnm.Print_Area" localSheetId="252">'TS08'!$A$1:$Y$92</definedName>
    <definedName name="Indicador_Piloto105" localSheetId="16">'[1]Piloto 105'!$I$3:$N$174</definedName>
    <definedName name="Indicador_Piloto105" localSheetId="17">'[1]Piloto 105'!$I$3:$N$174</definedName>
    <definedName name="Indicador_Piloto105" localSheetId="18">'[1]Piloto 105'!$I$3:$N$174</definedName>
    <definedName name="Indicador_Piloto105" localSheetId="19">'[1]Piloto 105'!$I$3:$N$174</definedName>
    <definedName name="Indicador_Piloto105" localSheetId="20">'[1]Piloto 105'!$I$3:$N$174</definedName>
    <definedName name="Indicador_Piloto105" localSheetId="21">'[1]Piloto 105'!$I$3:$N$174</definedName>
    <definedName name="Indicador_Piloto105" localSheetId="22">'[1]Piloto 105'!$I$3:$N$174</definedName>
    <definedName name="Indicador_Piloto105" localSheetId="23">'[1]Piloto 105'!$I$3:$N$174</definedName>
    <definedName name="Indicador_Piloto105" localSheetId="24">'[1]Piloto 105'!$I$3:$N$174</definedName>
    <definedName name="Indicador_Piloto105" localSheetId="25">'[1]Piloto 105'!$I$3:$N$174</definedName>
    <definedName name="Indicador_Piloto105" localSheetId="26">'[1]Piloto 105'!$I$3:$N$174</definedName>
    <definedName name="Indicador_Piloto105" localSheetId="27">'[1]Piloto 105'!$I$3:$N$174</definedName>
    <definedName name="Indicador_Piloto105" localSheetId="28">'[1]Piloto 105'!$I$3:$N$174</definedName>
    <definedName name="Indicador_Piloto105" localSheetId="29">'[1]Piloto 105'!$I$3:$N$174</definedName>
    <definedName name="Indicador_Piloto105" localSheetId="30">'[1]Piloto 105'!$I$3:$N$174</definedName>
    <definedName name="Indicador_Piloto105" localSheetId="31">'[1]Piloto 105'!$I$3:$N$174</definedName>
    <definedName name="Indicador_Piloto105" localSheetId="32">'[1]Piloto 105'!$I$3:$N$174</definedName>
    <definedName name="Indicador_Piloto105" localSheetId="33">'[1]Piloto 105'!$I$3:$N$174</definedName>
    <definedName name="Indicador_Piloto105" localSheetId="34">'[1]Piloto 105'!$I$3:$N$174</definedName>
    <definedName name="Indicador_Piloto105" localSheetId="35">'[1]Piloto 105'!$I$3:$N$174</definedName>
    <definedName name="Indicador_Piloto105" localSheetId="36">'[1]Piloto 105'!$I$3:$N$174</definedName>
    <definedName name="Indicador_Piloto105" localSheetId="37">'[1]Piloto 105'!$I$3:$N$174</definedName>
    <definedName name="Indicador_Piloto105" localSheetId="38">'[1]Piloto 105'!$I$3:$N$174</definedName>
    <definedName name="Indicador_Piloto105" localSheetId="39">'[1]Piloto 105'!$I$3:$N$174</definedName>
    <definedName name="Indicador_Piloto105" localSheetId="40">'[1]Piloto 105'!$I$3:$N$174</definedName>
    <definedName name="Indicador_Piloto105" localSheetId="41">'[1]Piloto 105'!$I$3:$N$174</definedName>
    <definedName name="Indicador_Piloto105" localSheetId="42">'[1]Piloto 105'!$I$3:$N$174</definedName>
    <definedName name="Indicador_Piloto105" localSheetId="43">'[1]Piloto 105'!$I$3:$N$174</definedName>
    <definedName name="Indicador_Piloto105" localSheetId="44">'[1]Piloto 105'!$I$3:$N$174</definedName>
    <definedName name="Indicador_Piloto105" localSheetId="45">'[1]Piloto 105'!$I$3:$N$174</definedName>
    <definedName name="Indicador_Piloto105" localSheetId="46">'[1]Piloto 105'!$I$3:$N$174</definedName>
    <definedName name="Indicador_Piloto105" localSheetId="47">'[1]Piloto 105'!$I$3:$N$174</definedName>
    <definedName name="Indicador_Piloto105" localSheetId="48">'[1]Piloto 105'!$I$3:$N$174</definedName>
    <definedName name="Indicador_Piloto105" localSheetId="49">'[1]Piloto 105'!$I$3:$N$174</definedName>
    <definedName name="Indicador_Piloto105" localSheetId="51">'[1]Piloto 105'!$I$3:$N$174</definedName>
    <definedName name="Indicador_Piloto105" localSheetId="50">'[1]Piloto 105'!$I$3:$N$174</definedName>
    <definedName name="Indicador_Piloto105" localSheetId="52">'[1]Piloto 105'!$I$3:$N$174</definedName>
    <definedName name="Indicador_Piloto105" localSheetId="54">'[1]Piloto 105'!$I$3:$N$174</definedName>
    <definedName name="Indicador_Piloto105" localSheetId="55">'[1]Piloto 105'!$I$3:$N$174</definedName>
    <definedName name="Indicador_Piloto105" localSheetId="56">'[1]Piloto 105'!$I$3:$N$174</definedName>
    <definedName name="Indicador_Piloto105" localSheetId="53">'[1]Piloto 105'!$I$3:$N$174</definedName>
    <definedName name="Indicador_Piloto105" localSheetId="57">'[1]Piloto 105'!$I$3:$N$174</definedName>
    <definedName name="Indicador_Piloto105" localSheetId="58">'[1]Piloto 105'!$I$3:$N$174</definedName>
    <definedName name="Indicador_Piloto105" localSheetId="59">'[1]Piloto 105'!$I$3:$N$174</definedName>
    <definedName name="Indicador_Piloto105" localSheetId="60">'[1]Piloto 105'!$I$3:$N$174</definedName>
    <definedName name="Indicador_Piloto105" localSheetId="61">'[1]Piloto 105'!$I$3:$N$174</definedName>
    <definedName name="Indicador_Piloto105" localSheetId="62">'[1]Piloto 105'!$I$3:$N$174</definedName>
    <definedName name="Indicador_Piloto105" localSheetId="63">'[1]Piloto 105'!$I$3:$N$174</definedName>
    <definedName name="Indicador_Piloto105" localSheetId="64">'[1]Piloto 105'!$I$3:$N$174</definedName>
    <definedName name="Indicador_Piloto105" localSheetId="65">'[1]Piloto 105'!$I$3:$N$174</definedName>
    <definedName name="Indicador_Piloto105" localSheetId="66">'[1]Piloto 105'!$I$3:$N$174</definedName>
    <definedName name="Indicador_Piloto105" localSheetId="67">'[1]Piloto 105'!$I$3:$N$174</definedName>
    <definedName name="Indicador_Piloto105" localSheetId="68">'[1]Piloto 105'!$I$3:$N$174</definedName>
    <definedName name="Indicador_Piloto105" localSheetId="69">'[1]Piloto 105'!$I$3:$N$174</definedName>
    <definedName name="Indicador_Piloto105" localSheetId="70">'[1]Piloto 105'!$I$3:$N$174</definedName>
    <definedName name="Indicador_Piloto105" localSheetId="71">'[1]Piloto 105'!$I$3:$N$174</definedName>
    <definedName name="Indicador_Piloto105" localSheetId="75">'[1]Piloto 105'!$I$3:$N$174</definedName>
    <definedName name="Indicador_Piloto105" localSheetId="72">'[1]Piloto 105'!$I$3:$N$174</definedName>
    <definedName name="Indicador_Piloto105" localSheetId="73">'[1]Piloto 105'!$I$3:$N$174</definedName>
    <definedName name="Indicador_Piloto105" localSheetId="74">'[1]Piloto 105'!$I$3:$N$174</definedName>
    <definedName name="Indicador_Piloto105" localSheetId="76">'[1]Piloto 105'!$I$3:$N$174</definedName>
    <definedName name="Indicador_Piloto105" localSheetId="77">'[1]Piloto 105'!$I$3:$N$174</definedName>
    <definedName name="Indicador_Piloto105" localSheetId="78">'[1]Piloto 105'!$I$3:$N$174</definedName>
    <definedName name="Indicador_Piloto105" localSheetId="79">'[1]Piloto 105'!$I$3:$N$174</definedName>
    <definedName name="Indicador_Piloto105" localSheetId="80">'[1]Piloto 105'!$I$3:$N$174</definedName>
    <definedName name="Indicador_Piloto105" localSheetId="81">'[1]Piloto 105'!$I$3:$N$174</definedName>
    <definedName name="Indicador_Piloto105" localSheetId="82">'[1]Piloto 105'!$I$3:$N$174</definedName>
    <definedName name="Indicador_Piloto105" localSheetId="83">'[1]Piloto 105'!$I$3:$N$174</definedName>
    <definedName name="Indicador_Piloto105" localSheetId="84">'[1]Piloto 105'!$I$3:$N$174</definedName>
    <definedName name="Indicador_Piloto105" localSheetId="85">'[1]Piloto 105'!$I$3:$N$174</definedName>
    <definedName name="Indicador_Piloto105" localSheetId="86">'[1]Piloto 105'!$I$3:$N$174</definedName>
    <definedName name="Indicador_Piloto105" localSheetId="87">'[1]Piloto 105'!$I$3:$N$174</definedName>
    <definedName name="Indicador_Piloto105" localSheetId="94">'[1]Piloto 105'!$I$3:$N$174</definedName>
    <definedName name="Indicador_Piloto105" localSheetId="95">'[1]Piloto 105'!$I$3:$N$174</definedName>
    <definedName name="Indicador_Piloto105" localSheetId="96">'[1]Piloto 105'!$I$3:$N$174</definedName>
    <definedName name="Indicador_Piloto105" localSheetId="98">'[1]Piloto 105'!$I$3:$N$174</definedName>
    <definedName name="Indicador_Piloto105" localSheetId="97">'[1]Piloto 105'!$I$3:$N$174</definedName>
    <definedName name="Indicador_Piloto105" localSheetId="99">'[1]Piloto 105'!$I$3:$N$174</definedName>
    <definedName name="Indicador_Piloto105" localSheetId="100">'[1]Piloto 105'!$I$3:$N$174</definedName>
    <definedName name="Indicador_Piloto105" localSheetId="101">'[1]Piloto 105'!$I$3:$N$174</definedName>
    <definedName name="Indicador_Piloto105" localSheetId="102">'[1]Piloto 105'!$I$3:$N$174</definedName>
    <definedName name="Indicador_Piloto105" localSheetId="103">'[1]Piloto 105'!$I$3:$N$174</definedName>
    <definedName name="Indicador_Piloto105" localSheetId="104">'[1]Piloto 105'!$I$3:$N$174</definedName>
    <definedName name="Indicador_Piloto105" localSheetId="105">'[1]Piloto 105'!$I$3:$N$174</definedName>
    <definedName name="Indicador_Piloto105" localSheetId="106">'[1]Piloto 105'!$I$3:$N$174</definedName>
    <definedName name="Indicador_Piloto105" localSheetId="107">'[1]Piloto 105'!$I$3:$N$174</definedName>
    <definedName name="Indicador_Piloto105" localSheetId="108">'[1]Piloto 105'!$I$3:$N$174</definedName>
    <definedName name="Indicador_Piloto105" localSheetId="109">'[1]Piloto 105'!$I$3:$N$174</definedName>
    <definedName name="Indicador_Piloto105" localSheetId="111">'[2]Piloto 105'!$I$3:$N$174</definedName>
    <definedName name="Indicador_Piloto105" localSheetId="110">'[1]Piloto 105'!$I$3:$N$174</definedName>
    <definedName name="Indicador_Piloto105" localSheetId="112">'[2]Piloto 105'!$I$3:$N$174</definedName>
    <definedName name="Indicador_Piloto105" localSheetId="113">'[1]Piloto 105'!$I$3:$N$174</definedName>
    <definedName name="Indicador_Piloto105" localSheetId="114">'[1]Piloto 105'!$I$3:$N$174</definedName>
    <definedName name="Indicador_Piloto105" localSheetId="115">'[1]Piloto 105'!$I$3:$N$174</definedName>
    <definedName name="Indicador_Piloto105" localSheetId="116">'[1]Piloto 105'!$I$3:$N$174</definedName>
    <definedName name="Indicador_Piloto105" localSheetId="117">'[1]Piloto 105'!$I$3:$N$174</definedName>
    <definedName name="Indicador_Piloto105" localSheetId="118">'[1]Piloto 105'!$I$3:$N$174</definedName>
    <definedName name="Indicador_Piloto105" localSheetId="88">'[1]Piloto 105'!$I$3:$N$174</definedName>
    <definedName name="Indicador_Piloto105" localSheetId="119">'[1]Piloto 105'!$I$3:$N$174</definedName>
    <definedName name="Indicador_Piloto105" localSheetId="89">'[1]Piloto 105'!$I$3:$N$174</definedName>
    <definedName name="Indicador_Piloto105" localSheetId="120">'[1]Piloto 105'!$I$3:$N$174</definedName>
    <definedName name="Indicador_Piloto105" localSheetId="90">'[1]Piloto 105'!$I$3:$N$174</definedName>
    <definedName name="Indicador_Piloto105" localSheetId="121">'[1]Piloto 105'!$I$3:$N$174</definedName>
    <definedName name="Indicador_Piloto105" localSheetId="91">'[1]Piloto 105'!$I$3:$N$174</definedName>
    <definedName name="Indicador_Piloto105" localSheetId="122">'[1]Piloto 105'!$I$3:$N$174</definedName>
    <definedName name="Indicador_Piloto105" localSheetId="92">'[1]Piloto 105'!$I$3:$N$174</definedName>
    <definedName name="Indicador_Piloto105" localSheetId="123">'[1]Piloto 105'!$I$3:$N$174</definedName>
    <definedName name="Indicador_Piloto105" localSheetId="124">'[1]Piloto 105'!$I$3:$N$174</definedName>
    <definedName name="Indicador_Piloto105" localSheetId="125">'[1]Piloto 105'!$I$3:$N$174</definedName>
    <definedName name="Indicador_Piloto105" localSheetId="93">'[1]Piloto 105'!$I$3:$N$174</definedName>
    <definedName name="Indicador_Piloto105" localSheetId="126">'[1]Piloto 105'!$I$3:$N$174</definedName>
    <definedName name="Indicador_Piloto105" localSheetId="133">'[2]Piloto 105'!$I$3:$N$174</definedName>
    <definedName name="Indicador_Piloto105" localSheetId="127">'[1]Piloto 105'!$I$3:$N$174</definedName>
    <definedName name="Indicador_Piloto105" localSheetId="134">'[2]Piloto 105'!$I$3:$N$174</definedName>
    <definedName name="Indicador_Piloto105" localSheetId="128">'[1]Piloto 105'!$I$3:$N$174</definedName>
    <definedName name="Indicador_Piloto105" localSheetId="135">'[2]Piloto 105'!$I$3:$N$174</definedName>
    <definedName name="Indicador_Piloto105" localSheetId="129">'[1]Piloto 105'!$I$3:$N$174</definedName>
    <definedName name="Indicador_Piloto105" localSheetId="130">'[1]Piloto 105'!$I$3:$N$174</definedName>
    <definedName name="Indicador_Piloto105" localSheetId="131">'[1]Piloto 105'!$I$3:$N$174</definedName>
    <definedName name="Indicador_Piloto105" localSheetId="132">'[1]Piloto 105'!$I$3:$N$174</definedName>
    <definedName name="Indicador_Piloto105" localSheetId="136">'[1]Piloto 105'!$I$3:$N$174</definedName>
    <definedName name="Indicador_Piloto105" localSheetId="137">'[1]Piloto 105'!$I$3:$N$174</definedName>
    <definedName name="Indicador_Piloto105" localSheetId="138">'[1]Piloto 105'!$I$3:$N$174</definedName>
    <definedName name="Indicador_Piloto105" localSheetId="139">'[1]Piloto 105'!$I$3:$N$174</definedName>
    <definedName name="Indicador_Piloto105" localSheetId="140">'[1]Piloto 105'!$I$3:$N$174</definedName>
    <definedName name="Indicador_Piloto105" localSheetId="141">'[1]Piloto 105'!$I$3:$N$174</definedName>
    <definedName name="Indicador_Piloto105" localSheetId="142">'[1]Piloto 105'!$I$3:$N$174</definedName>
    <definedName name="Indicador_Piloto105" localSheetId="143">'[1]Piloto 105'!$I$3:$N$174</definedName>
    <definedName name="Indicador_Piloto105" localSheetId="144">'[1]Piloto 105'!$I$3:$N$174</definedName>
    <definedName name="Indicador_Piloto105" localSheetId="145">'[1]Piloto 105'!$I$3:$N$174</definedName>
    <definedName name="Indicador_Piloto105" localSheetId="146">'[1]Piloto 105'!$I$3:$N$174</definedName>
    <definedName name="Indicador_Piloto105" localSheetId="147">'[1]Piloto 105'!$I$3:$N$174</definedName>
    <definedName name="Indicador_Piloto105" localSheetId="148">'[1]Piloto 105'!$I$3:$N$174</definedName>
    <definedName name="Indicador_Piloto105" localSheetId="149">'[1]Piloto 105'!$I$3:$N$174</definedName>
    <definedName name="Indicador_Piloto105" localSheetId="150">'[1]Piloto 105'!$I$3:$N$174</definedName>
    <definedName name="Indicador_Piloto105" localSheetId="151">'[1]Piloto 105'!$I$3:$N$174</definedName>
    <definedName name="Indicador_Piloto105" localSheetId="152">'[1]Piloto 105'!$I$3:$N$174</definedName>
    <definedName name="Indicador_Piloto105" localSheetId="154">'[1]Piloto 105'!$I$3:$N$174</definedName>
    <definedName name="Indicador_Piloto105" localSheetId="153">'[1]Piloto 105'!$I$3:$N$174</definedName>
    <definedName name="Indicador_Piloto105" localSheetId="155">'[1]Piloto 105'!$I$3:$N$174</definedName>
    <definedName name="Indicador_Piloto105" localSheetId="156">'[1]Piloto 105'!$I$3:$N$174</definedName>
    <definedName name="Indicador_Piloto105" localSheetId="157">'[1]Piloto 105'!$I$3:$N$174</definedName>
    <definedName name="Indicador_Piloto105" localSheetId="158">'[1]Piloto 105'!$I$3:$N$174</definedName>
    <definedName name="Indicador_Piloto105" localSheetId="159">'[1]Piloto 105'!$I$3:$N$174</definedName>
    <definedName name="Indicador_Piloto105" localSheetId="160">'[1]Piloto 105'!$I$3:$N$174</definedName>
    <definedName name="Indicador_Piloto105" localSheetId="161">'[1]Piloto 105'!$I$3:$N$174</definedName>
    <definedName name="Indicador_Piloto105" localSheetId="162">'[1]Piloto 105'!$I$3:$N$174</definedName>
    <definedName name="Indicador_Piloto105" localSheetId="163">'[1]Piloto 105'!$I$3:$N$174</definedName>
    <definedName name="Indicador_Piloto105" localSheetId="164">'[1]Piloto 105'!$I$3:$N$174</definedName>
    <definedName name="Indicador_Piloto105" localSheetId="168">'[1]Piloto 105'!$I$3:$N$174</definedName>
    <definedName name="Indicador_Piloto105" localSheetId="165">'[1]Piloto 105'!$I$3:$N$174</definedName>
    <definedName name="Indicador_Piloto105" localSheetId="166">'[1]Piloto 105'!$I$3:$N$174</definedName>
    <definedName name="Indicador_Piloto105" localSheetId="167">'[1]Piloto 105'!$I$3:$N$174</definedName>
    <definedName name="Indicador_Piloto105" localSheetId="169">'[1]Piloto 105'!$I$3:$N$174</definedName>
    <definedName name="Indicador_Piloto105" localSheetId="170">'[1]Piloto 105'!$I$3:$N$174</definedName>
    <definedName name="Indicador_Piloto105" localSheetId="171">'[1]Piloto 105'!$I$3:$N$174</definedName>
    <definedName name="Indicador_Piloto105" localSheetId="172">'[1]Piloto 105'!$I$3:$N$174</definedName>
    <definedName name="Indicador_Piloto105" localSheetId="173">'[1]Piloto 105'!$I$3:$N$174</definedName>
    <definedName name="Indicador_Piloto105" localSheetId="174">'[1]Piloto 105'!$I$3:$N$174</definedName>
    <definedName name="Indicador_Piloto105" localSheetId="175">'[1]Piloto 105'!$I$3:$N$174</definedName>
    <definedName name="Indicador_Piloto105" localSheetId="176">'[1]Piloto 105'!$I$3:$N$174</definedName>
    <definedName name="Indicador_Piloto105" localSheetId="177">'[1]Piloto 105'!$I$3:$N$174</definedName>
    <definedName name="Indicador_Piloto105" localSheetId="178">'[1]Piloto 105'!$I$3:$N$174</definedName>
    <definedName name="Indicador_Piloto105" localSheetId="179">'[1]Piloto 105'!$I$3:$N$174</definedName>
    <definedName name="Indicador_Piloto105" localSheetId="180">'[1]Piloto 105'!$I$3:$N$174</definedName>
    <definedName name="Indicador_Piloto105" localSheetId="181">'[1]Piloto 105'!$I$3:$N$174</definedName>
    <definedName name="Indicador_Piloto105" localSheetId="182">'[1]Piloto 105'!$I$3:$N$174</definedName>
    <definedName name="Indicador_Piloto105" localSheetId="183">'[1]Piloto 105'!$I$3:$N$174</definedName>
    <definedName name="Indicador_Piloto105" localSheetId="184">'[1]Piloto 105'!$I$3:$N$174</definedName>
    <definedName name="Indicador_Piloto105" localSheetId="185">'[1]Piloto 105'!$I$3:$N$174</definedName>
    <definedName name="Indicador_Piloto105" localSheetId="186">'[1]Piloto 105'!$I$3:$N$174</definedName>
    <definedName name="Indicador_Piloto105" localSheetId="187">'[1]Piloto 105'!$I$3:$N$174</definedName>
    <definedName name="Indicador_Piloto105" localSheetId="188">'[1]Piloto 105'!$I$3:$N$174</definedName>
    <definedName name="Indicador_Piloto105" localSheetId="189">'[1]Piloto 105'!$I$3:$N$174</definedName>
    <definedName name="Indicador_Piloto105" localSheetId="190">'[1]Piloto 105'!$I$3:$N$174</definedName>
    <definedName name="Indicador_Piloto105" localSheetId="191">'[1]Piloto 105'!$I$3:$N$174</definedName>
    <definedName name="Indicador_Piloto105" localSheetId="192">'[1]Piloto 105'!$I$3:$N$174</definedName>
    <definedName name="Indicador_Piloto105" localSheetId="193">'[1]Piloto 105'!$I$3:$N$174</definedName>
    <definedName name="Indicador_Piloto105" localSheetId="194">'[1]Piloto 105'!$I$3:$N$174</definedName>
    <definedName name="Indicador_Piloto105" localSheetId="195">'[1]Piloto 105'!$I$3:$N$174</definedName>
    <definedName name="Indicador_Piloto105" localSheetId="196">'[1]Piloto 105'!$I$3:$N$174</definedName>
    <definedName name="Indicador_Piloto105" localSheetId="197">'[1]Piloto 105'!$I$3:$N$174</definedName>
    <definedName name="Indicador_Piloto105" localSheetId="198">'[1]Piloto 105'!$I$3:$N$174</definedName>
    <definedName name="Indicador_Piloto105" localSheetId="199">'[1]Piloto 105'!$I$3:$N$174</definedName>
    <definedName name="Indicador_Piloto105" localSheetId="200">'[1]Piloto 105'!$I$3:$N$174</definedName>
    <definedName name="Indicador_Piloto105" localSheetId="0">'[1]Piloto 105'!$I$3:$N$174</definedName>
    <definedName name="Indicador_Piloto105" localSheetId="201">'[1]Piloto 105'!$I$3:$N$174</definedName>
    <definedName name="Indicador_Piloto105" localSheetId="202">'[1]Piloto 105'!$I$3:$N$174</definedName>
    <definedName name="Indicador_Piloto105" localSheetId="203">'[1]Piloto 105'!$I$3:$N$174</definedName>
    <definedName name="Indicador_Piloto105" localSheetId="204">'[1]Piloto 105'!$I$3:$N$174</definedName>
    <definedName name="Indicador_Piloto105" localSheetId="205">'[1]Piloto 105'!$I$3:$N$174</definedName>
    <definedName name="Indicador_Piloto105" localSheetId="206">'[1]Piloto 105'!$I$3:$N$174</definedName>
    <definedName name="Indicador_Piloto105" localSheetId="207">'[1]Piloto 105'!$I$3:$N$174</definedName>
    <definedName name="Indicador_Piloto105" localSheetId="208">'[1]Piloto 105'!$I$3:$N$174</definedName>
    <definedName name="Indicador_Piloto105" localSheetId="209">'[1]Piloto 105'!$I$3:$N$174</definedName>
    <definedName name="Indicador_Piloto105" localSheetId="210">'[1]Piloto 105'!$I$3:$N$174</definedName>
    <definedName name="Indicador_Piloto105" localSheetId="211">'[1]Piloto 105'!$I$3:$N$174</definedName>
    <definedName name="Indicador_Piloto105" localSheetId="212">'[1]Piloto 105'!$I$3:$N$174</definedName>
    <definedName name="Indicador_Piloto105" localSheetId="213">'[1]Piloto 105'!$I$3:$N$174</definedName>
    <definedName name="Indicador_Piloto105" localSheetId="214">'[1]Piloto 105'!$I$3:$N$174</definedName>
    <definedName name="Indicador_Piloto105" localSheetId="215">'[1]Piloto 105'!$I$3:$N$174</definedName>
    <definedName name="Indicador_Piloto105" localSheetId="216">'[1]Piloto 105'!$I$3:$N$174</definedName>
    <definedName name="Indicador_Piloto105" localSheetId="217">'[1]Piloto 105'!$I$3:$N$174</definedName>
    <definedName name="Indicador_Piloto105" localSheetId="218">'[1]Piloto 105'!$I$3:$N$174</definedName>
    <definedName name="Indicador_Piloto105" localSheetId="219">'[1]Piloto 105'!$I$3:$N$174</definedName>
    <definedName name="Indicador_Piloto105" localSheetId="220">'[1]Piloto 105'!$I$3:$N$174</definedName>
    <definedName name="Indicador_Piloto105" localSheetId="221">'[1]Piloto 105'!$I$3:$N$174</definedName>
    <definedName name="Indicador_Piloto105" localSheetId="222">'[1]Piloto 105'!$I$3:$N$174</definedName>
    <definedName name="Indicador_Piloto105" localSheetId="223">'[1]Piloto 105'!$I$3:$N$174</definedName>
    <definedName name="Indicador_Piloto105" localSheetId="224">'[1]Piloto 105'!$I$3:$N$174</definedName>
    <definedName name="Indicador_Piloto105" localSheetId="225">'[1]Piloto 105'!$I$3:$N$174</definedName>
    <definedName name="Indicador_Piloto105" localSheetId="226">'[1]Piloto 105'!$I$3:$N$174</definedName>
    <definedName name="Indicador_Piloto105" localSheetId="227">'[1]Piloto 105'!$I$3:$N$174</definedName>
    <definedName name="Indicador_Piloto105" localSheetId="230">'[1]Piloto 105'!$I$3:$N$174</definedName>
    <definedName name="Indicador_Piloto105" localSheetId="228">'[1]Piloto 105'!$I$3:$N$174</definedName>
    <definedName name="Indicador_Piloto105" localSheetId="231">'[1]Piloto 105'!$I$3:$N$174</definedName>
    <definedName name="Indicador_Piloto105" localSheetId="229">'[1]Piloto 105'!$I$3:$N$174</definedName>
    <definedName name="Indicador_Piloto105" localSheetId="232">'[1]Piloto 105'!$I$3:$N$174</definedName>
    <definedName name="Indicador_Piloto105" localSheetId="233">'[1]Piloto 105'!$I$3:$N$174</definedName>
    <definedName name="Indicador_Piloto105" localSheetId="234">'[1]Piloto 105'!$I$3:$N$174</definedName>
    <definedName name="Indicador_Piloto105" localSheetId="235">'[1]Piloto 105'!$I$3:$N$174</definedName>
    <definedName name="Indicador_Piloto105" localSheetId="236">'[1]Piloto 105'!$I$3:$N$174</definedName>
    <definedName name="Indicador_Piloto105" localSheetId="237">'[1]Piloto 105'!$I$3:$N$174</definedName>
    <definedName name="Indicador_Piloto105" localSheetId="238">'[1]Piloto 105'!$I$3:$N$174</definedName>
    <definedName name="Indicador_Piloto105" localSheetId="239">'[1]Piloto 105'!$I$3:$N$174</definedName>
    <definedName name="Indicador_Piloto105" localSheetId="240">'[1]Piloto 105'!$I$3:$N$174</definedName>
    <definedName name="Indicador_Piloto105" localSheetId="241">'[1]Piloto 105'!$I$3:$N$174</definedName>
    <definedName name="Indicador_Piloto105" localSheetId="242">'[1]Piloto 105'!$I$3:$N$174</definedName>
    <definedName name="Indicador_Piloto105" localSheetId="243">'[1]Piloto 105'!$I$3:$N$174</definedName>
    <definedName name="Indicador_Piloto105" localSheetId="244">'[1]Piloto 105'!$I$3:$N$174</definedName>
    <definedName name="Indicador_Piloto105" localSheetId="245">'[1]Piloto 105'!$I$3:$N$174</definedName>
    <definedName name="Indicador_Piloto105" localSheetId="246">'[1]Piloto 105'!$I$3:$N$174</definedName>
    <definedName name="Indicador_Piloto105" localSheetId="247">'[1]Piloto 105'!$I$3:$N$174</definedName>
    <definedName name="Indicador_Piloto105" localSheetId="248">'[1]Piloto 105'!$I$3:$N$174</definedName>
    <definedName name="Indicador_Piloto105" localSheetId="249">'[1]Piloto 105'!$I$3:$N$174</definedName>
    <definedName name="Indicador_Piloto105" localSheetId="250">'[1]Piloto 105'!$I$3:$N$174</definedName>
    <definedName name="Indicador_Piloto105" localSheetId="251">'[1]Piloto 105'!$I$3:$N$174</definedName>
    <definedName name="Indicador_Piloto105" localSheetId="252">'[1]Piloto 105'!$I$3:$N$174</definedName>
    <definedName name="Indicador_Piloto105">'[1]Piloto 105'!$I$3:$N$174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8" i="92" l="1"/>
  <c r="D38" i="285" l="1"/>
  <c r="B38" i="285"/>
  <c r="C38" i="285" s="1"/>
  <c r="D37" i="285"/>
  <c r="B37" i="285"/>
  <c r="C37" i="285" s="1"/>
  <c r="D36" i="285"/>
  <c r="B36" i="285"/>
  <c r="C36" i="285" s="1"/>
  <c r="D35" i="285"/>
  <c r="B35" i="285"/>
  <c r="C35" i="285" s="1"/>
  <c r="D34" i="285"/>
  <c r="B34" i="285"/>
  <c r="C34" i="285" s="1"/>
  <c r="D33" i="285"/>
  <c r="B33" i="285"/>
  <c r="C33" i="285" s="1"/>
  <c r="D32" i="285"/>
  <c r="B32" i="285"/>
  <c r="C32" i="285" s="1"/>
  <c r="D31" i="285"/>
  <c r="B31" i="285"/>
  <c r="C31" i="285" s="1"/>
  <c r="D30" i="285"/>
  <c r="B30" i="285"/>
  <c r="C30" i="285" s="1"/>
  <c r="D29" i="285"/>
  <c r="B29" i="285"/>
  <c r="C29" i="285" s="1"/>
  <c r="D28" i="285"/>
  <c r="B28" i="285"/>
  <c r="C28" i="285" s="1"/>
  <c r="D27" i="285"/>
  <c r="B27" i="285"/>
  <c r="C27" i="285" s="1"/>
  <c r="X24" i="285"/>
  <c r="X23" i="285"/>
  <c r="D38" i="284"/>
  <c r="B38" i="284"/>
  <c r="C38" i="284" s="1"/>
  <c r="D37" i="284"/>
  <c r="B37" i="284"/>
  <c r="C37" i="284" s="1"/>
  <c r="D36" i="284"/>
  <c r="B36" i="284"/>
  <c r="C36" i="284" s="1"/>
  <c r="D35" i="284"/>
  <c r="B35" i="284"/>
  <c r="C35" i="284" s="1"/>
  <c r="D34" i="284"/>
  <c r="B34" i="284"/>
  <c r="C34" i="284" s="1"/>
  <c r="D33" i="284"/>
  <c r="B33" i="284"/>
  <c r="C33" i="284" s="1"/>
  <c r="D32" i="284"/>
  <c r="B32" i="284"/>
  <c r="C32" i="284" s="1"/>
  <c r="D31" i="284"/>
  <c r="B31" i="284"/>
  <c r="C31" i="284" s="1"/>
  <c r="D30" i="284"/>
  <c r="B30" i="284"/>
  <c r="C30" i="284" s="1"/>
  <c r="D29" i="284"/>
  <c r="B29" i="284"/>
  <c r="C29" i="284" s="1"/>
  <c r="D28" i="284"/>
  <c r="B28" i="284"/>
  <c r="C28" i="284" s="1"/>
  <c r="D27" i="284"/>
  <c r="B27" i="284"/>
  <c r="C27" i="284" s="1"/>
  <c r="X24" i="284"/>
  <c r="X23" i="284"/>
  <c r="D38" i="283"/>
  <c r="B38" i="283"/>
  <c r="C38" i="283" s="1"/>
  <c r="D37" i="283"/>
  <c r="B37" i="283"/>
  <c r="C37" i="283" s="1"/>
  <c r="D36" i="283"/>
  <c r="B36" i="283"/>
  <c r="C36" i="283" s="1"/>
  <c r="D35" i="283"/>
  <c r="B35" i="283"/>
  <c r="C35" i="283" s="1"/>
  <c r="D34" i="283"/>
  <c r="B34" i="283"/>
  <c r="C34" i="283" s="1"/>
  <c r="D33" i="283"/>
  <c r="B33" i="283"/>
  <c r="C33" i="283" s="1"/>
  <c r="D32" i="283"/>
  <c r="B32" i="283"/>
  <c r="C32" i="283" s="1"/>
  <c r="D31" i="283"/>
  <c r="B31" i="283"/>
  <c r="C31" i="283" s="1"/>
  <c r="D30" i="283"/>
  <c r="B30" i="283"/>
  <c r="C30" i="283" s="1"/>
  <c r="D29" i="283"/>
  <c r="B29" i="283"/>
  <c r="C29" i="283" s="1"/>
  <c r="D28" i="283"/>
  <c r="B28" i="283"/>
  <c r="C28" i="283" s="1"/>
  <c r="D27" i="283"/>
  <c r="B27" i="283"/>
  <c r="C27" i="283" s="1"/>
  <c r="X23" i="283"/>
  <c r="B39" i="283" s="1"/>
  <c r="D38" i="282"/>
  <c r="B38" i="282"/>
  <c r="C38" i="282" s="1"/>
  <c r="D37" i="282"/>
  <c r="B37" i="282"/>
  <c r="C37" i="282" s="1"/>
  <c r="D36" i="282"/>
  <c r="B36" i="282"/>
  <c r="C36" i="282" s="1"/>
  <c r="D35" i="282"/>
  <c r="B35" i="282"/>
  <c r="C35" i="282" s="1"/>
  <c r="D34" i="282"/>
  <c r="B34" i="282"/>
  <c r="C34" i="282" s="1"/>
  <c r="D33" i="282"/>
  <c r="B33" i="282"/>
  <c r="C33" i="282" s="1"/>
  <c r="D32" i="282"/>
  <c r="B32" i="282"/>
  <c r="C32" i="282" s="1"/>
  <c r="D31" i="282"/>
  <c r="B31" i="282"/>
  <c r="C31" i="282" s="1"/>
  <c r="D30" i="282"/>
  <c r="B30" i="282"/>
  <c r="C30" i="282" s="1"/>
  <c r="D29" i="282"/>
  <c r="B29" i="282"/>
  <c r="C29" i="282" s="1"/>
  <c r="D28" i="282"/>
  <c r="B28" i="282"/>
  <c r="C28" i="282" s="1"/>
  <c r="D27" i="282"/>
  <c r="B27" i="282"/>
  <c r="C27" i="282" s="1"/>
  <c r="X23" i="282"/>
  <c r="D38" i="280"/>
  <c r="B38" i="280"/>
  <c r="C38" i="280" s="1"/>
  <c r="D37" i="280"/>
  <c r="B37" i="280"/>
  <c r="C37" i="280" s="1"/>
  <c r="D36" i="280"/>
  <c r="B36" i="280"/>
  <c r="C36" i="280" s="1"/>
  <c r="D35" i="280"/>
  <c r="B35" i="280"/>
  <c r="C35" i="280" s="1"/>
  <c r="D34" i="280"/>
  <c r="B34" i="280"/>
  <c r="C34" i="280" s="1"/>
  <c r="D33" i="280"/>
  <c r="B33" i="280"/>
  <c r="C33" i="280" s="1"/>
  <c r="D32" i="280"/>
  <c r="B32" i="280"/>
  <c r="C32" i="280" s="1"/>
  <c r="D31" i="280"/>
  <c r="B31" i="280"/>
  <c r="C31" i="280" s="1"/>
  <c r="D30" i="280"/>
  <c r="B30" i="280"/>
  <c r="C30" i="280" s="1"/>
  <c r="D29" i="280"/>
  <c r="B29" i="280"/>
  <c r="C29" i="280" s="1"/>
  <c r="D28" i="280"/>
  <c r="B28" i="280"/>
  <c r="C28" i="280" s="1"/>
  <c r="D27" i="280"/>
  <c r="B27" i="280"/>
  <c r="C27" i="280" s="1"/>
  <c r="X24" i="280"/>
  <c r="X23" i="280"/>
  <c r="D38" i="279"/>
  <c r="B38" i="279"/>
  <c r="C38" i="279" s="1"/>
  <c r="D37" i="279"/>
  <c r="B37" i="279"/>
  <c r="C37" i="279" s="1"/>
  <c r="D36" i="279"/>
  <c r="B36" i="279"/>
  <c r="C36" i="279" s="1"/>
  <c r="D35" i="279"/>
  <c r="B35" i="279"/>
  <c r="C35" i="279" s="1"/>
  <c r="D34" i="279"/>
  <c r="B34" i="279"/>
  <c r="C34" i="279" s="1"/>
  <c r="D33" i="279"/>
  <c r="B33" i="279"/>
  <c r="C33" i="279" s="1"/>
  <c r="D32" i="279"/>
  <c r="B32" i="279"/>
  <c r="C32" i="279" s="1"/>
  <c r="D31" i="279"/>
  <c r="B31" i="279"/>
  <c r="C31" i="279" s="1"/>
  <c r="D30" i="279"/>
  <c r="B30" i="279"/>
  <c r="C30" i="279" s="1"/>
  <c r="D29" i="279"/>
  <c r="B29" i="279"/>
  <c r="C29" i="279" s="1"/>
  <c r="D28" i="279"/>
  <c r="B28" i="279"/>
  <c r="C28" i="279" s="1"/>
  <c r="D27" i="279"/>
  <c r="B27" i="279"/>
  <c r="C27" i="279" s="1"/>
  <c r="X24" i="279"/>
  <c r="X23" i="279"/>
  <c r="C8" i="279"/>
  <c r="D38" i="278"/>
  <c r="B38" i="278"/>
  <c r="C38" i="278" s="1"/>
  <c r="D37" i="278"/>
  <c r="B37" i="278"/>
  <c r="C37" i="278" s="1"/>
  <c r="D36" i="278"/>
  <c r="B36" i="278"/>
  <c r="C36" i="278" s="1"/>
  <c r="D35" i="278"/>
  <c r="B35" i="278"/>
  <c r="C35" i="278" s="1"/>
  <c r="D34" i="278"/>
  <c r="B34" i="278"/>
  <c r="C34" i="278" s="1"/>
  <c r="D33" i="278"/>
  <c r="B33" i="278"/>
  <c r="C33" i="278" s="1"/>
  <c r="D32" i="278"/>
  <c r="B32" i="278"/>
  <c r="C32" i="278" s="1"/>
  <c r="D31" i="278"/>
  <c r="B31" i="278"/>
  <c r="C31" i="278" s="1"/>
  <c r="D30" i="278"/>
  <c r="B30" i="278"/>
  <c r="C30" i="278" s="1"/>
  <c r="D29" i="278"/>
  <c r="B29" i="278"/>
  <c r="C29" i="278" s="1"/>
  <c r="D28" i="278"/>
  <c r="B28" i="278"/>
  <c r="C28" i="278" s="1"/>
  <c r="D27" i="278"/>
  <c r="B27" i="278"/>
  <c r="C27" i="278" s="1"/>
  <c r="X24" i="278"/>
  <c r="X23" i="278"/>
  <c r="D38" i="277"/>
  <c r="B38" i="277"/>
  <c r="C38" i="277" s="1"/>
  <c r="D37" i="277"/>
  <c r="B37" i="277"/>
  <c r="C37" i="277" s="1"/>
  <c r="D36" i="277"/>
  <c r="B36" i="277"/>
  <c r="C36" i="277" s="1"/>
  <c r="D35" i="277"/>
  <c r="B35" i="277"/>
  <c r="C35" i="277" s="1"/>
  <c r="D34" i="277"/>
  <c r="B34" i="277"/>
  <c r="C34" i="277" s="1"/>
  <c r="D33" i="277"/>
  <c r="B33" i="277"/>
  <c r="C33" i="277" s="1"/>
  <c r="D32" i="277"/>
  <c r="B32" i="277"/>
  <c r="C32" i="277" s="1"/>
  <c r="D31" i="277"/>
  <c r="B31" i="277"/>
  <c r="C31" i="277" s="1"/>
  <c r="D30" i="277"/>
  <c r="B30" i="277"/>
  <c r="C30" i="277" s="1"/>
  <c r="D29" i="277"/>
  <c r="B29" i="277"/>
  <c r="C29" i="277" s="1"/>
  <c r="D28" i="277"/>
  <c r="B28" i="277"/>
  <c r="C28" i="277" s="1"/>
  <c r="D27" i="277"/>
  <c r="B27" i="277"/>
  <c r="C27" i="277" s="1"/>
  <c r="X24" i="277"/>
  <c r="X23" i="277"/>
  <c r="C8" i="277"/>
  <c r="D38" i="276"/>
  <c r="B38" i="276"/>
  <c r="C38" i="276" s="1"/>
  <c r="D37" i="276"/>
  <c r="B37" i="276"/>
  <c r="C37" i="276" s="1"/>
  <c r="D36" i="276"/>
  <c r="B36" i="276"/>
  <c r="C36" i="276" s="1"/>
  <c r="D35" i="276"/>
  <c r="B35" i="276"/>
  <c r="C35" i="276" s="1"/>
  <c r="D34" i="276"/>
  <c r="B34" i="276"/>
  <c r="C34" i="276" s="1"/>
  <c r="D33" i="276"/>
  <c r="B33" i="276"/>
  <c r="C33" i="276" s="1"/>
  <c r="D32" i="276"/>
  <c r="B32" i="276"/>
  <c r="C32" i="276" s="1"/>
  <c r="D31" i="276"/>
  <c r="B31" i="276"/>
  <c r="C31" i="276" s="1"/>
  <c r="D30" i="276"/>
  <c r="B30" i="276"/>
  <c r="C30" i="276" s="1"/>
  <c r="D29" i="276"/>
  <c r="B29" i="276"/>
  <c r="C29" i="276" s="1"/>
  <c r="D28" i="276"/>
  <c r="B28" i="276"/>
  <c r="C28" i="276" s="1"/>
  <c r="D27" i="276"/>
  <c r="B27" i="276"/>
  <c r="C27" i="276" s="1"/>
  <c r="X24" i="276"/>
  <c r="X23" i="276"/>
  <c r="C8" i="276"/>
  <c r="B39" i="285" l="1"/>
  <c r="D39" i="285"/>
  <c r="B39" i="284"/>
  <c r="D39" i="284"/>
  <c r="D39" i="283"/>
  <c r="B39" i="282"/>
  <c r="D39" i="282"/>
  <c r="B39" i="280"/>
  <c r="D39" i="280"/>
  <c r="B39" i="279"/>
  <c r="D39" i="279"/>
  <c r="D39" i="278"/>
  <c r="B39" i="278"/>
  <c r="B39" i="277"/>
  <c r="D39" i="277"/>
  <c r="B39" i="276"/>
  <c r="D39" i="276"/>
  <c r="C9" i="81" l="1"/>
  <c r="D38" i="275"/>
  <c r="B38" i="275"/>
  <c r="C38" i="275" s="1"/>
  <c r="D37" i="275"/>
  <c r="B37" i="275"/>
  <c r="C37" i="275" s="1"/>
  <c r="D36" i="275"/>
  <c r="B36" i="275"/>
  <c r="C36" i="275" s="1"/>
  <c r="D35" i="275"/>
  <c r="B35" i="275"/>
  <c r="C35" i="275" s="1"/>
  <c r="D34" i="275"/>
  <c r="B34" i="275"/>
  <c r="C34" i="275" s="1"/>
  <c r="D33" i="275"/>
  <c r="B33" i="275"/>
  <c r="C33" i="275" s="1"/>
  <c r="D32" i="275"/>
  <c r="B32" i="275"/>
  <c r="C32" i="275" s="1"/>
  <c r="D31" i="275"/>
  <c r="B31" i="275"/>
  <c r="C31" i="275" s="1"/>
  <c r="D30" i="275"/>
  <c r="B30" i="275"/>
  <c r="C30" i="275" s="1"/>
  <c r="D29" i="275"/>
  <c r="B29" i="275"/>
  <c r="C29" i="275" s="1"/>
  <c r="D28" i="275"/>
  <c r="B28" i="275"/>
  <c r="C28" i="275" s="1"/>
  <c r="D27" i="275"/>
  <c r="B27" i="275"/>
  <c r="C27" i="275" s="1"/>
  <c r="X24" i="275"/>
  <c r="X23" i="275"/>
  <c r="C8" i="275"/>
  <c r="D39" i="275" l="1"/>
  <c r="B39" i="275"/>
  <c r="D38" i="274"/>
  <c r="B38" i="274"/>
  <c r="C38" i="274" s="1"/>
  <c r="D37" i="274"/>
  <c r="B37" i="274"/>
  <c r="C37" i="274" s="1"/>
  <c r="D36" i="274"/>
  <c r="B36" i="274"/>
  <c r="C36" i="274" s="1"/>
  <c r="D35" i="274"/>
  <c r="B35" i="274"/>
  <c r="C35" i="274" s="1"/>
  <c r="D34" i="274"/>
  <c r="B34" i="274"/>
  <c r="C34" i="274" s="1"/>
  <c r="D33" i="274"/>
  <c r="B33" i="274"/>
  <c r="C33" i="274" s="1"/>
  <c r="D32" i="274"/>
  <c r="B32" i="274"/>
  <c r="C32" i="274" s="1"/>
  <c r="D31" i="274"/>
  <c r="B31" i="274"/>
  <c r="C31" i="274" s="1"/>
  <c r="D30" i="274"/>
  <c r="B30" i="274"/>
  <c r="C30" i="274" s="1"/>
  <c r="D29" i="274"/>
  <c r="B29" i="274"/>
  <c r="C29" i="274" s="1"/>
  <c r="D28" i="274"/>
  <c r="B28" i="274"/>
  <c r="C28" i="274" s="1"/>
  <c r="D27" i="274"/>
  <c r="B27" i="274"/>
  <c r="C27" i="274" s="1"/>
  <c r="X24" i="274"/>
  <c r="X23" i="274"/>
  <c r="D38" i="273"/>
  <c r="B38" i="273"/>
  <c r="C38" i="273" s="1"/>
  <c r="D37" i="273"/>
  <c r="B37" i="273"/>
  <c r="C37" i="273" s="1"/>
  <c r="D36" i="273"/>
  <c r="B36" i="273"/>
  <c r="C36" i="273" s="1"/>
  <c r="D35" i="273"/>
  <c r="B35" i="273"/>
  <c r="C35" i="273" s="1"/>
  <c r="D34" i="273"/>
  <c r="B34" i="273"/>
  <c r="C34" i="273" s="1"/>
  <c r="D33" i="273"/>
  <c r="B33" i="273"/>
  <c r="C33" i="273" s="1"/>
  <c r="D32" i="273"/>
  <c r="B32" i="273"/>
  <c r="C32" i="273" s="1"/>
  <c r="D31" i="273"/>
  <c r="B31" i="273"/>
  <c r="C31" i="273" s="1"/>
  <c r="D30" i="273"/>
  <c r="B30" i="273"/>
  <c r="C30" i="273" s="1"/>
  <c r="D29" i="273"/>
  <c r="B29" i="273"/>
  <c r="C29" i="273" s="1"/>
  <c r="D28" i="273"/>
  <c r="B28" i="273"/>
  <c r="C28" i="273" s="1"/>
  <c r="D27" i="273"/>
  <c r="B27" i="273"/>
  <c r="C27" i="273" s="1"/>
  <c r="X24" i="273"/>
  <c r="X23" i="273"/>
  <c r="D38" i="272"/>
  <c r="B38" i="272"/>
  <c r="C38" i="272" s="1"/>
  <c r="D37" i="272"/>
  <c r="B37" i="272"/>
  <c r="C37" i="272" s="1"/>
  <c r="D36" i="272"/>
  <c r="B36" i="272"/>
  <c r="C36" i="272" s="1"/>
  <c r="D35" i="272"/>
  <c r="B35" i="272"/>
  <c r="C35" i="272" s="1"/>
  <c r="D34" i="272"/>
  <c r="B34" i="272"/>
  <c r="C34" i="272" s="1"/>
  <c r="D33" i="272"/>
  <c r="B33" i="272"/>
  <c r="C33" i="272" s="1"/>
  <c r="D32" i="272"/>
  <c r="B32" i="272"/>
  <c r="C32" i="272" s="1"/>
  <c r="D31" i="272"/>
  <c r="B31" i="272"/>
  <c r="C31" i="272" s="1"/>
  <c r="D30" i="272"/>
  <c r="B30" i="272"/>
  <c r="C30" i="272" s="1"/>
  <c r="D29" i="272"/>
  <c r="B29" i="272"/>
  <c r="C29" i="272" s="1"/>
  <c r="D28" i="272"/>
  <c r="B28" i="272"/>
  <c r="C28" i="272" s="1"/>
  <c r="D27" i="272"/>
  <c r="B27" i="272"/>
  <c r="C27" i="272" s="1"/>
  <c r="X24" i="272"/>
  <c r="X23" i="272"/>
  <c r="D38" i="271"/>
  <c r="B38" i="271"/>
  <c r="C38" i="271" s="1"/>
  <c r="D37" i="271"/>
  <c r="B37" i="271"/>
  <c r="C37" i="271" s="1"/>
  <c r="D36" i="271"/>
  <c r="B36" i="271"/>
  <c r="C36" i="271" s="1"/>
  <c r="D35" i="271"/>
  <c r="B35" i="271"/>
  <c r="C35" i="271" s="1"/>
  <c r="D34" i="271"/>
  <c r="B34" i="271"/>
  <c r="C34" i="271" s="1"/>
  <c r="D33" i="271"/>
  <c r="B33" i="271"/>
  <c r="C33" i="271" s="1"/>
  <c r="D32" i="271"/>
  <c r="B32" i="271"/>
  <c r="C32" i="271" s="1"/>
  <c r="D31" i="271"/>
  <c r="B31" i="271"/>
  <c r="C31" i="271" s="1"/>
  <c r="D30" i="271"/>
  <c r="B30" i="271"/>
  <c r="C30" i="271" s="1"/>
  <c r="D29" i="271"/>
  <c r="B29" i="271"/>
  <c r="C29" i="271" s="1"/>
  <c r="D28" i="271"/>
  <c r="B28" i="271"/>
  <c r="C28" i="271" s="1"/>
  <c r="D27" i="271"/>
  <c r="B27" i="271"/>
  <c r="C27" i="271" s="1"/>
  <c r="X24" i="271"/>
  <c r="X23" i="271"/>
  <c r="B39" i="274" l="1"/>
  <c r="D39" i="274"/>
  <c r="B39" i="273"/>
  <c r="D39" i="273"/>
  <c r="B39" i="272"/>
  <c r="D39" i="272"/>
  <c r="D39" i="271"/>
  <c r="B39" i="271"/>
  <c r="C9" i="270"/>
  <c r="D38" i="270"/>
  <c r="B38" i="270"/>
  <c r="C38" i="270" s="1"/>
  <c r="D37" i="270"/>
  <c r="B37" i="270"/>
  <c r="C37" i="270" s="1"/>
  <c r="D36" i="270"/>
  <c r="B36" i="270"/>
  <c r="C36" i="270" s="1"/>
  <c r="D35" i="270"/>
  <c r="B35" i="270"/>
  <c r="C35" i="270" s="1"/>
  <c r="D34" i="270"/>
  <c r="B34" i="270"/>
  <c r="C34" i="270" s="1"/>
  <c r="D33" i="270"/>
  <c r="B33" i="270"/>
  <c r="C33" i="270" s="1"/>
  <c r="D32" i="270"/>
  <c r="B32" i="270"/>
  <c r="C32" i="270" s="1"/>
  <c r="D31" i="270"/>
  <c r="B31" i="270"/>
  <c r="C31" i="270" s="1"/>
  <c r="D30" i="270"/>
  <c r="B30" i="270"/>
  <c r="C30" i="270" s="1"/>
  <c r="D29" i="270"/>
  <c r="B29" i="270"/>
  <c r="C29" i="270" s="1"/>
  <c r="D28" i="270"/>
  <c r="B28" i="270"/>
  <c r="C28" i="270" s="1"/>
  <c r="D27" i="270"/>
  <c r="B27" i="270"/>
  <c r="C27" i="270" s="1"/>
  <c r="X24" i="270"/>
  <c r="X23" i="270"/>
  <c r="B39" i="270" l="1"/>
  <c r="D39" i="270"/>
  <c r="D38" i="269" l="1"/>
  <c r="B38" i="269"/>
  <c r="C38" i="269" s="1"/>
  <c r="D37" i="269"/>
  <c r="B37" i="269"/>
  <c r="C37" i="269" s="1"/>
  <c r="D36" i="269"/>
  <c r="B36" i="269"/>
  <c r="C36" i="269" s="1"/>
  <c r="D35" i="269"/>
  <c r="B35" i="269"/>
  <c r="C35" i="269" s="1"/>
  <c r="D34" i="269"/>
  <c r="B34" i="269"/>
  <c r="C34" i="269" s="1"/>
  <c r="D33" i="269"/>
  <c r="B33" i="269"/>
  <c r="C33" i="269" s="1"/>
  <c r="D32" i="269"/>
  <c r="B32" i="269"/>
  <c r="C32" i="269" s="1"/>
  <c r="D31" i="269"/>
  <c r="B31" i="269"/>
  <c r="C31" i="269" s="1"/>
  <c r="D30" i="269"/>
  <c r="B30" i="269"/>
  <c r="C30" i="269" s="1"/>
  <c r="D29" i="269"/>
  <c r="B29" i="269"/>
  <c r="C29" i="269" s="1"/>
  <c r="D28" i="269"/>
  <c r="B28" i="269"/>
  <c r="C28" i="269" s="1"/>
  <c r="D27" i="269"/>
  <c r="B27" i="269"/>
  <c r="C27" i="269" s="1"/>
  <c r="X24" i="269"/>
  <c r="X23" i="269"/>
  <c r="C9" i="269"/>
  <c r="B39" i="269" l="1"/>
  <c r="D39" i="269"/>
  <c r="D38" i="268"/>
  <c r="B38" i="268"/>
  <c r="C38" i="268" s="1"/>
  <c r="D37" i="268"/>
  <c r="B37" i="268"/>
  <c r="C37" i="268" s="1"/>
  <c r="D36" i="268"/>
  <c r="B36" i="268"/>
  <c r="C36" i="268" s="1"/>
  <c r="D35" i="268"/>
  <c r="B35" i="268"/>
  <c r="C35" i="268" s="1"/>
  <c r="D34" i="268"/>
  <c r="B34" i="268"/>
  <c r="C34" i="268" s="1"/>
  <c r="D33" i="268"/>
  <c r="B33" i="268"/>
  <c r="C33" i="268" s="1"/>
  <c r="D32" i="268"/>
  <c r="B32" i="268"/>
  <c r="C32" i="268" s="1"/>
  <c r="D31" i="268"/>
  <c r="B31" i="268"/>
  <c r="C31" i="268" s="1"/>
  <c r="D30" i="268"/>
  <c r="B30" i="268"/>
  <c r="C30" i="268" s="1"/>
  <c r="D29" i="268"/>
  <c r="B29" i="268"/>
  <c r="C29" i="268" s="1"/>
  <c r="D28" i="268"/>
  <c r="B28" i="268"/>
  <c r="C28" i="268" s="1"/>
  <c r="D27" i="268"/>
  <c r="B27" i="268"/>
  <c r="C27" i="268" s="1"/>
  <c r="X24" i="268"/>
  <c r="X23" i="268"/>
  <c r="D39" i="268" l="1"/>
  <c r="B39" i="268"/>
  <c r="D38" i="267"/>
  <c r="B38" i="267"/>
  <c r="C38" i="267" s="1"/>
  <c r="D37" i="267"/>
  <c r="B37" i="267"/>
  <c r="C37" i="267" s="1"/>
  <c r="D36" i="267"/>
  <c r="B36" i="267"/>
  <c r="C36" i="267" s="1"/>
  <c r="D35" i="267"/>
  <c r="B35" i="267"/>
  <c r="C35" i="267" s="1"/>
  <c r="D34" i="267"/>
  <c r="B34" i="267"/>
  <c r="C34" i="267" s="1"/>
  <c r="D33" i="267"/>
  <c r="B33" i="267"/>
  <c r="C33" i="267" s="1"/>
  <c r="D32" i="267"/>
  <c r="B32" i="267"/>
  <c r="C32" i="267" s="1"/>
  <c r="D31" i="267"/>
  <c r="B31" i="267"/>
  <c r="C31" i="267" s="1"/>
  <c r="D30" i="267"/>
  <c r="B30" i="267"/>
  <c r="C30" i="267" s="1"/>
  <c r="D29" i="267"/>
  <c r="B29" i="267"/>
  <c r="C29" i="267" s="1"/>
  <c r="D28" i="267"/>
  <c r="B28" i="267"/>
  <c r="C28" i="267" s="1"/>
  <c r="D27" i="267"/>
  <c r="B27" i="267"/>
  <c r="C27" i="267" s="1"/>
  <c r="X24" i="267"/>
  <c r="X23" i="267"/>
  <c r="D38" i="265"/>
  <c r="B38" i="265"/>
  <c r="C38" i="265" s="1"/>
  <c r="D37" i="265"/>
  <c r="B37" i="265"/>
  <c r="C37" i="265" s="1"/>
  <c r="D36" i="265"/>
  <c r="B36" i="265"/>
  <c r="C36" i="265" s="1"/>
  <c r="D35" i="265"/>
  <c r="B35" i="265"/>
  <c r="C35" i="265" s="1"/>
  <c r="D34" i="265"/>
  <c r="B34" i="265"/>
  <c r="C34" i="265" s="1"/>
  <c r="D33" i="265"/>
  <c r="B33" i="265"/>
  <c r="C33" i="265" s="1"/>
  <c r="D32" i="265"/>
  <c r="B32" i="265"/>
  <c r="C32" i="265" s="1"/>
  <c r="D31" i="265"/>
  <c r="B31" i="265"/>
  <c r="C31" i="265" s="1"/>
  <c r="D30" i="265"/>
  <c r="B30" i="265"/>
  <c r="C30" i="265" s="1"/>
  <c r="D29" i="265"/>
  <c r="B29" i="265"/>
  <c r="C29" i="265" s="1"/>
  <c r="D28" i="265"/>
  <c r="B28" i="265"/>
  <c r="C28" i="265" s="1"/>
  <c r="D27" i="265"/>
  <c r="B27" i="265"/>
  <c r="C27" i="265" s="1"/>
  <c r="X24" i="265"/>
  <c r="X23" i="265"/>
  <c r="B39" i="267" l="1"/>
  <c r="D39" i="267"/>
  <c r="B39" i="265"/>
  <c r="D39" i="265"/>
  <c r="X24" i="75" l="1"/>
  <c r="D38" i="264" l="1"/>
  <c r="B38" i="264"/>
  <c r="C38" i="264" s="1"/>
  <c r="D37" i="264"/>
  <c r="B37" i="264"/>
  <c r="C37" i="264" s="1"/>
  <c r="D36" i="264"/>
  <c r="B36" i="264"/>
  <c r="C36" i="264" s="1"/>
  <c r="D35" i="264"/>
  <c r="B35" i="264"/>
  <c r="C35" i="264" s="1"/>
  <c r="D34" i="264"/>
  <c r="B34" i="264"/>
  <c r="C34" i="264" s="1"/>
  <c r="D33" i="264"/>
  <c r="B33" i="264"/>
  <c r="C33" i="264" s="1"/>
  <c r="D32" i="264"/>
  <c r="B32" i="264"/>
  <c r="C32" i="264" s="1"/>
  <c r="D31" i="264"/>
  <c r="B31" i="264"/>
  <c r="C31" i="264" s="1"/>
  <c r="D30" i="264"/>
  <c r="B30" i="264"/>
  <c r="C30" i="264" s="1"/>
  <c r="D29" i="264"/>
  <c r="B29" i="264"/>
  <c r="C29" i="264" s="1"/>
  <c r="D28" i="264"/>
  <c r="B28" i="264"/>
  <c r="C28" i="264" s="1"/>
  <c r="D27" i="264"/>
  <c r="B27" i="264"/>
  <c r="C27" i="264" s="1"/>
  <c r="X24" i="264"/>
  <c r="X23" i="264"/>
  <c r="C8" i="264"/>
  <c r="D38" i="263"/>
  <c r="B38" i="263"/>
  <c r="C38" i="263" s="1"/>
  <c r="D37" i="263"/>
  <c r="B37" i="263"/>
  <c r="C37" i="263" s="1"/>
  <c r="D36" i="263"/>
  <c r="B36" i="263"/>
  <c r="C36" i="263" s="1"/>
  <c r="D35" i="263"/>
  <c r="B35" i="263"/>
  <c r="C35" i="263" s="1"/>
  <c r="D34" i="263"/>
  <c r="B34" i="263"/>
  <c r="C34" i="263" s="1"/>
  <c r="D33" i="263"/>
  <c r="B33" i="263"/>
  <c r="C33" i="263" s="1"/>
  <c r="D32" i="263"/>
  <c r="B32" i="263"/>
  <c r="C32" i="263" s="1"/>
  <c r="D31" i="263"/>
  <c r="B31" i="263"/>
  <c r="C31" i="263" s="1"/>
  <c r="D30" i="263"/>
  <c r="B30" i="263"/>
  <c r="C30" i="263" s="1"/>
  <c r="D29" i="263"/>
  <c r="B29" i="263"/>
  <c r="C29" i="263" s="1"/>
  <c r="D28" i="263"/>
  <c r="B28" i="263"/>
  <c r="C28" i="263" s="1"/>
  <c r="D27" i="263"/>
  <c r="B27" i="263"/>
  <c r="C27" i="263" s="1"/>
  <c r="X24" i="263"/>
  <c r="X23" i="263"/>
  <c r="C8" i="263"/>
  <c r="D38" i="262"/>
  <c r="B38" i="262"/>
  <c r="C38" i="262" s="1"/>
  <c r="D37" i="262"/>
  <c r="B37" i="262"/>
  <c r="C37" i="262" s="1"/>
  <c r="D36" i="262"/>
  <c r="B36" i="262"/>
  <c r="C36" i="262" s="1"/>
  <c r="D35" i="262"/>
  <c r="B35" i="262"/>
  <c r="C35" i="262" s="1"/>
  <c r="D34" i="262"/>
  <c r="B34" i="262"/>
  <c r="C34" i="262" s="1"/>
  <c r="D33" i="262"/>
  <c r="B33" i="262"/>
  <c r="C33" i="262" s="1"/>
  <c r="D32" i="262"/>
  <c r="B32" i="262"/>
  <c r="C32" i="262" s="1"/>
  <c r="D31" i="262"/>
  <c r="B31" i="262"/>
  <c r="C31" i="262" s="1"/>
  <c r="D30" i="262"/>
  <c r="B30" i="262"/>
  <c r="C30" i="262" s="1"/>
  <c r="D29" i="262"/>
  <c r="B29" i="262"/>
  <c r="C29" i="262" s="1"/>
  <c r="D28" i="262"/>
  <c r="B28" i="262"/>
  <c r="C28" i="262" s="1"/>
  <c r="D27" i="262"/>
  <c r="B27" i="262"/>
  <c r="C27" i="262" s="1"/>
  <c r="X24" i="262"/>
  <c r="X23" i="262"/>
  <c r="C8" i="262"/>
  <c r="C8" i="176"/>
  <c r="C8" i="175"/>
  <c r="D39" i="264" l="1"/>
  <c r="B39" i="264"/>
  <c r="B39" i="263"/>
  <c r="D39" i="263"/>
  <c r="B39" i="262"/>
  <c r="D39" i="262"/>
  <c r="D38" i="261"/>
  <c r="B38" i="261"/>
  <c r="C38" i="261" s="1"/>
  <c r="D37" i="261"/>
  <c r="B37" i="261"/>
  <c r="C37" i="261" s="1"/>
  <c r="D36" i="261"/>
  <c r="B36" i="261"/>
  <c r="C36" i="261" s="1"/>
  <c r="D35" i="261"/>
  <c r="B35" i="261"/>
  <c r="C35" i="261" s="1"/>
  <c r="D34" i="261"/>
  <c r="B34" i="261"/>
  <c r="C34" i="261" s="1"/>
  <c r="D33" i="261"/>
  <c r="B33" i="261"/>
  <c r="C33" i="261" s="1"/>
  <c r="D32" i="261"/>
  <c r="B32" i="261"/>
  <c r="C32" i="261" s="1"/>
  <c r="D31" i="261"/>
  <c r="B31" i="261"/>
  <c r="C31" i="261" s="1"/>
  <c r="D30" i="261"/>
  <c r="B30" i="261"/>
  <c r="C30" i="261" s="1"/>
  <c r="D29" i="261"/>
  <c r="B29" i="261"/>
  <c r="C29" i="261" s="1"/>
  <c r="D28" i="261"/>
  <c r="B28" i="261"/>
  <c r="C28" i="261" s="1"/>
  <c r="D27" i="261"/>
  <c r="B27" i="261"/>
  <c r="C27" i="261" s="1"/>
  <c r="X24" i="261"/>
  <c r="X23" i="261"/>
  <c r="D38" i="258"/>
  <c r="B38" i="258"/>
  <c r="C38" i="258" s="1"/>
  <c r="D37" i="258"/>
  <c r="B37" i="258"/>
  <c r="C37" i="258" s="1"/>
  <c r="D36" i="258"/>
  <c r="B36" i="258"/>
  <c r="C36" i="258" s="1"/>
  <c r="D35" i="258"/>
  <c r="B35" i="258"/>
  <c r="C35" i="258" s="1"/>
  <c r="D34" i="258"/>
  <c r="B34" i="258"/>
  <c r="C34" i="258" s="1"/>
  <c r="D33" i="258"/>
  <c r="B33" i="258"/>
  <c r="C33" i="258" s="1"/>
  <c r="D32" i="258"/>
  <c r="B32" i="258"/>
  <c r="C32" i="258" s="1"/>
  <c r="D31" i="258"/>
  <c r="B31" i="258"/>
  <c r="C31" i="258" s="1"/>
  <c r="D30" i="258"/>
  <c r="B30" i="258"/>
  <c r="C30" i="258" s="1"/>
  <c r="D29" i="258"/>
  <c r="B29" i="258"/>
  <c r="C29" i="258" s="1"/>
  <c r="D28" i="258"/>
  <c r="B28" i="258"/>
  <c r="C28" i="258" s="1"/>
  <c r="D27" i="258"/>
  <c r="B27" i="258"/>
  <c r="C27" i="258" s="1"/>
  <c r="X24" i="258"/>
  <c r="X23" i="258"/>
  <c r="C8" i="258"/>
  <c r="D38" i="257"/>
  <c r="B38" i="257"/>
  <c r="C38" i="257" s="1"/>
  <c r="D37" i="257"/>
  <c r="B37" i="257"/>
  <c r="C37" i="257" s="1"/>
  <c r="D36" i="257"/>
  <c r="B36" i="257"/>
  <c r="C36" i="257" s="1"/>
  <c r="D35" i="257"/>
  <c r="B35" i="257"/>
  <c r="C35" i="257" s="1"/>
  <c r="D34" i="257"/>
  <c r="B34" i="257"/>
  <c r="C34" i="257" s="1"/>
  <c r="D33" i="257"/>
  <c r="B33" i="257"/>
  <c r="C33" i="257" s="1"/>
  <c r="D32" i="257"/>
  <c r="B32" i="257"/>
  <c r="C32" i="257" s="1"/>
  <c r="D31" i="257"/>
  <c r="B31" i="257"/>
  <c r="C31" i="257" s="1"/>
  <c r="D30" i="257"/>
  <c r="B30" i="257"/>
  <c r="C30" i="257" s="1"/>
  <c r="D29" i="257"/>
  <c r="B29" i="257"/>
  <c r="C29" i="257" s="1"/>
  <c r="D28" i="257"/>
  <c r="B28" i="257"/>
  <c r="C28" i="257" s="1"/>
  <c r="D27" i="257"/>
  <c r="B27" i="257"/>
  <c r="C27" i="257" s="1"/>
  <c r="X24" i="257"/>
  <c r="X23" i="257"/>
  <c r="C8" i="257"/>
  <c r="D38" i="256"/>
  <c r="B38" i="256"/>
  <c r="C38" i="256" s="1"/>
  <c r="D37" i="256"/>
  <c r="B37" i="256"/>
  <c r="C37" i="256" s="1"/>
  <c r="D36" i="256"/>
  <c r="B36" i="256"/>
  <c r="C36" i="256" s="1"/>
  <c r="D35" i="256"/>
  <c r="B35" i="256"/>
  <c r="C35" i="256" s="1"/>
  <c r="D34" i="256"/>
  <c r="B34" i="256"/>
  <c r="C34" i="256" s="1"/>
  <c r="D33" i="256"/>
  <c r="B33" i="256"/>
  <c r="C33" i="256" s="1"/>
  <c r="D32" i="256"/>
  <c r="B32" i="256"/>
  <c r="C32" i="256" s="1"/>
  <c r="D31" i="256"/>
  <c r="B31" i="256"/>
  <c r="C31" i="256" s="1"/>
  <c r="D30" i="256"/>
  <c r="B30" i="256"/>
  <c r="C30" i="256" s="1"/>
  <c r="D29" i="256"/>
  <c r="B29" i="256"/>
  <c r="C29" i="256" s="1"/>
  <c r="D28" i="256"/>
  <c r="B28" i="256"/>
  <c r="C28" i="256" s="1"/>
  <c r="D27" i="256"/>
  <c r="B27" i="256"/>
  <c r="C27" i="256" s="1"/>
  <c r="X24" i="256"/>
  <c r="X23" i="256"/>
  <c r="C8" i="256"/>
  <c r="D38" i="255"/>
  <c r="B38" i="255"/>
  <c r="C38" i="255" s="1"/>
  <c r="D37" i="255"/>
  <c r="B37" i="255"/>
  <c r="C37" i="255" s="1"/>
  <c r="D36" i="255"/>
  <c r="B36" i="255"/>
  <c r="C36" i="255" s="1"/>
  <c r="D35" i="255"/>
  <c r="B35" i="255"/>
  <c r="C35" i="255" s="1"/>
  <c r="D34" i="255"/>
  <c r="B34" i="255"/>
  <c r="C34" i="255" s="1"/>
  <c r="D33" i="255"/>
  <c r="B33" i="255"/>
  <c r="C33" i="255" s="1"/>
  <c r="D32" i="255"/>
  <c r="B32" i="255"/>
  <c r="C32" i="255" s="1"/>
  <c r="D31" i="255"/>
  <c r="B31" i="255"/>
  <c r="C31" i="255" s="1"/>
  <c r="D30" i="255"/>
  <c r="B30" i="255"/>
  <c r="C30" i="255" s="1"/>
  <c r="D29" i="255"/>
  <c r="B29" i="255"/>
  <c r="C29" i="255" s="1"/>
  <c r="D28" i="255"/>
  <c r="B28" i="255"/>
  <c r="C28" i="255" s="1"/>
  <c r="D27" i="255"/>
  <c r="B27" i="255"/>
  <c r="C27" i="255" s="1"/>
  <c r="X24" i="255"/>
  <c r="X23" i="255"/>
  <c r="C8" i="255"/>
  <c r="B39" i="261" l="1"/>
  <c r="D39" i="261"/>
  <c r="D39" i="258"/>
  <c r="B39" i="258"/>
  <c r="B39" i="257"/>
  <c r="D39" i="257"/>
  <c r="B39" i="256"/>
  <c r="D39" i="256"/>
  <c r="B39" i="255"/>
  <c r="D39" i="255"/>
  <c r="D38" i="252"/>
  <c r="B38" i="252"/>
  <c r="C38" i="252" s="1"/>
  <c r="D37" i="252"/>
  <c r="B37" i="252"/>
  <c r="C37" i="252" s="1"/>
  <c r="D36" i="252"/>
  <c r="B36" i="252"/>
  <c r="C36" i="252" s="1"/>
  <c r="D35" i="252"/>
  <c r="B35" i="252"/>
  <c r="C35" i="252" s="1"/>
  <c r="D34" i="252"/>
  <c r="B34" i="252"/>
  <c r="C34" i="252" s="1"/>
  <c r="D33" i="252"/>
  <c r="B33" i="252"/>
  <c r="C33" i="252" s="1"/>
  <c r="D32" i="252"/>
  <c r="B32" i="252"/>
  <c r="C32" i="252" s="1"/>
  <c r="D31" i="252"/>
  <c r="B31" i="252"/>
  <c r="C31" i="252" s="1"/>
  <c r="D30" i="252"/>
  <c r="B30" i="252"/>
  <c r="C30" i="252" s="1"/>
  <c r="D29" i="252"/>
  <c r="B29" i="252"/>
  <c r="C29" i="252" s="1"/>
  <c r="D28" i="252"/>
  <c r="B28" i="252"/>
  <c r="C28" i="252" s="1"/>
  <c r="D27" i="252"/>
  <c r="B27" i="252"/>
  <c r="C27" i="252" s="1"/>
  <c r="X24" i="252"/>
  <c r="X23" i="252"/>
  <c r="C8" i="252"/>
  <c r="D38" i="251"/>
  <c r="B38" i="251"/>
  <c r="C38" i="251" s="1"/>
  <c r="D37" i="251"/>
  <c r="B37" i="251"/>
  <c r="C37" i="251" s="1"/>
  <c r="D36" i="251"/>
  <c r="B36" i="251"/>
  <c r="C36" i="251" s="1"/>
  <c r="D35" i="251"/>
  <c r="B35" i="251"/>
  <c r="C35" i="251" s="1"/>
  <c r="D34" i="251"/>
  <c r="B34" i="251"/>
  <c r="C34" i="251" s="1"/>
  <c r="D33" i="251"/>
  <c r="B33" i="251"/>
  <c r="C33" i="251" s="1"/>
  <c r="D32" i="251"/>
  <c r="B32" i="251"/>
  <c r="C32" i="251" s="1"/>
  <c r="D31" i="251"/>
  <c r="B31" i="251"/>
  <c r="C31" i="251" s="1"/>
  <c r="D30" i="251"/>
  <c r="B30" i="251"/>
  <c r="C30" i="251" s="1"/>
  <c r="D29" i="251"/>
  <c r="B29" i="251"/>
  <c r="C29" i="251" s="1"/>
  <c r="D28" i="251"/>
  <c r="B28" i="251"/>
  <c r="C28" i="251" s="1"/>
  <c r="D27" i="251"/>
  <c r="B27" i="251"/>
  <c r="C27" i="251" s="1"/>
  <c r="X24" i="251"/>
  <c r="X23" i="251"/>
  <c r="C8" i="251"/>
  <c r="D38" i="250"/>
  <c r="B38" i="250"/>
  <c r="C38" i="250" s="1"/>
  <c r="D37" i="250"/>
  <c r="B37" i="250"/>
  <c r="C37" i="250" s="1"/>
  <c r="D36" i="250"/>
  <c r="B36" i="250"/>
  <c r="C36" i="250" s="1"/>
  <c r="D35" i="250"/>
  <c r="B35" i="250"/>
  <c r="C35" i="250" s="1"/>
  <c r="D34" i="250"/>
  <c r="B34" i="250"/>
  <c r="C34" i="250" s="1"/>
  <c r="D33" i="250"/>
  <c r="B33" i="250"/>
  <c r="C33" i="250" s="1"/>
  <c r="D32" i="250"/>
  <c r="B32" i="250"/>
  <c r="C32" i="250" s="1"/>
  <c r="D31" i="250"/>
  <c r="B31" i="250"/>
  <c r="C31" i="250" s="1"/>
  <c r="D30" i="250"/>
  <c r="B30" i="250"/>
  <c r="C30" i="250" s="1"/>
  <c r="D29" i="250"/>
  <c r="B29" i="250"/>
  <c r="C29" i="250" s="1"/>
  <c r="D28" i="250"/>
  <c r="B28" i="250"/>
  <c r="C28" i="250" s="1"/>
  <c r="D27" i="250"/>
  <c r="B27" i="250"/>
  <c r="C27" i="250" s="1"/>
  <c r="X24" i="250"/>
  <c r="X23" i="250"/>
  <c r="C8" i="250"/>
  <c r="B39" i="251" l="1"/>
  <c r="B39" i="252"/>
  <c r="D39" i="252"/>
  <c r="D39" i="250"/>
  <c r="D39" i="251"/>
  <c r="B39" i="250"/>
  <c r="D38" i="249" l="1"/>
  <c r="B38" i="249"/>
  <c r="C38" i="249" s="1"/>
  <c r="D37" i="249"/>
  <c r="B37" i="249"/>
  <c r="C37" i="249" s="1"/>
  <c r="D36" i="249"/>
  <c r="B36" i="249"/>
  <c r="C36" i="249" s="1"/>
  <c r="D35" i="249"/>
  <c r="B35" i="249"/>
  <c r="C35" i="249" s="1"/>
  <c r="D34" i="249"/>
  <c r="B34" i="249"/>
  <c r="C34" i="249" s="1"/>
  <c r="D33" i="249"/>
  <c r="B33" i="249"/>
  <c r="C33" i="249" s="1"/>
  <c r="D32" i="249"/>
  <c r="B32" i="249"/>
  <c r="C32" i="249" s="1"/>
  <c r="D31" i="249"/>
  <c r="B31" i="249"/>
  <c r="C31" i="249" s="1"/>
  <c r="D30" i="249"/>
  <c r="B30" i="249"/>
  <c r="C30" i="249" s="1"/>
  <c r="D29" i="249"/>
  <c r="B29" i="249"/>
  <c r="C29" i="249" s="1"/>
  <c r="D28" i="249"/>
  <c r="B28" i="249"/>
  <c r="C28" i="249" s="1"/>
  <c r="D27" i="249"/>
  <c r="B27" i="249"/>
  <c r="C27" i="249" s="1"/>
  <c r="X24" i="249"/>
  <c r="X23" i="249"/>
  <c r="C8" i="249"/>
  <c r="B39" i="249" l="1"/>
  <c r="D39" i="249"/>
  <c r="D38" i="247" l="1"/>
  <c r="B38" i="247"/>
  <c r="C38" i="247" s="1"/>
  <c r="D37" i="247"/>
  <c r="B37" i="247"/>
  <c r="C37" i="247" s="1"/>
  <c r="D36" i="247"/>
  <c r="B36" i="247"/>
  <c r="C36" i="247" s="1"/>
  <c r="D35" i="247"/>
  <c r="B35" i="247"/>
  <c r="C35" i="247" s="1"/>
  <c r="D34" i="247"/>
  <c r="B34" i="247"/>
  <c r="C34" i="247" s="1"/>
  <c r="D33" i="247"/>
  <c r="B33" i="247"/>
  <c r="C33" i="247" s="1"/>
  <c r="D32" i="247"/>
  <c r="B32" i="247"/>
  <c r="C32" i="247" s="1"/>
  <c r="D31" i="247"/>
  <c r="B31" i="247"/>
  <c r="C31" i="247" s="1"/>
  <c r="D30" i="247"/>
  <c r="B30" i="247"/>
  <c r="C30" i="247" s="1"/>
  <c r="D29" i="247"/>
  <c r="B29" i="247"/>
  <c r="C29" i="247" s="1"/>
  <c r="D28" i="247"/>
  <c r="B28" i="247"/>
  <c r="C28" i="247" s="1"/>
  <c r="D27" i="247"/>
  <c r="B27" i="247"/>
  <c r="C27" i="247" s="1"/>
  <c r="X24" i="247"/>
  <c r="X23" i="247"/>
  <c r="C8" i="247"/>
  <c r="C8" i="110"/>
  <c r="D38" i="246"/>
  <c r="B38" i="246"/>
  <c r="C38" i="246" s="1"/>
  <c r="D37" i="246"/>
  <c r="B37" i="246"/>
  <c r="C37" i="246" s="1"/>
  <c r="D36" i="246"/>
  <c r="B36" i="246"/>
  <c r="C36" i="246" s="1"/>
  <c r="D35" i="246"/>
  <c r="B35" i="246"/>
  <c r="C35" i="246" s="1"/>
  <c r="D34" i="246"/>
  <c r="B34" i="246"/>
  <c r="C34" i="246" s="1"/>
  <c r="D33" i="246"/>
  <c r="B33" i="246"/>
  <c r="C33" i="246" s="1"/>
  <c r="D32" i="246"/>
  <c r="B32" i="246"/>
  <c r="C32" i="246" s="1"/>
  <c r="D31" i="246"/>
  <c r="B31" i="246"/>
  <c r="C31" i="246" s="1"/>
  <c r="D30" i="246"/>
  <c r="B30" i="246"/>
  <c r="C30" i="246" s="1"/>
  <c r="D29" i="246"/>
  <c r="B29" i="246"/>
  <c r="C29" i="246" s="1"/>
  <c r="D28" i="246"/>
  <c r="B28" i="246"/>
  <c r="C28" i="246" s="1"/>
  <c r="D27" i="246"/>
  <c r="B27" i="246"/>
  <c r="C27" i="246" s="1"/>
  <c r="X24" i="246"/>
  <c r="X23" i="246"/>
  <c r="D38" i="245"/>
  <c r="B38" i="245"/>
  <c r="C38" i="245" s="1"/>
  <c r="D37" i="245"/>
  <c r="B37" i="245"/>
  <c r="C37" i="245" s="1"/>
  <c r="D36" i="245"/>
  <c r="B36" i="245"/>
  <c r="C36" i="245" s="1"/>
  <c r="D35" i="245"/>
  <c r="B35" i="245"/>
  <c r="C35" i="245" s="1"/>
  <c r="D34" i="245"/>
  <c r="B34" i="245"/>
  <c r="C34" i="245" s="1"/>
  <c r="D33" i="245"/>
  <c r="B33" i="245"/>
  <c r="C33" i="245" s="1"/>
  <c r="D32" i="245"/>
  <c r="B32" i="245"/>
  <c r="C32" i="245" s="1"/>
  <c r="D31" i="245"/>
  <c r="B31" i="245"/>
  <c r="C31" i="245" s="1"/>
  <c r="D30" i="245"/>
  <c r="B30" i="245"/>
  <c r="C30" i="245" s="1"/>
  <c r="D29" i="245"/>
  <c r="B29" i="245"/>
  <c r="C29" i="245" s="1"/>
  <c r="D28" i="245"/>
  <c r="B28" i="245"/>
  <c r="C28" i="245" s="1"/>
  <c r="D27" i="245"/>
  <c r="B27" i="245"/>
  <c r="C27" i="245" s="1"/>
  <c r="X24" i="245"/>
  <c r="X23" i="245"/>
  <c r="C8" i="245"/>
  <c r="D38" i="244"/>
  <c r="B38" i="244"/>
  <c r="C38" i="244" s="1"/>
  <c r="D37" i="244"/>
  <c r="B37" i="244"/>
  <c r="C37" i="244" s="1"/>
  <c r="D36" i="244"/>
  <c r="B36" i="244"/>
  <c r="C36" i="244" s="1"/>
  <c r="D35" i="244"/>
  <c r="B35" i="244"/>
  <c r="C35" i="244" s="1"/>
  <c r="D34" i="244"/>
  <c r="B34" i="244"/>
  <c r="C34" i="244" s="1"/>
  <c r="D33" i="244"/>
  <c r="B33" i="244"/>
  <c r="C33" i="244" s="1"/>
  <c r="D32" i="244"/>
  <c r="B32" i="244"/>
  <c r="C32" i="244" s="1"/>
  <c r="D31" i="244"/>
  <c r="B31" i="244"/>
  <c r="C31" i="244" s="1"/>
  <c r="D30" i="244"/>
  <c r="B30" i="244"/>
  <c r="C30" i="244" s="1"/>
  <c r="D29" i="244"/>
  <c r="B29" i="244"/>
  <c r="C29" i="244" s="1"/>
  <c r="D28" i="244"/>
  <c r="B28" i="244"/>
  <c r="C28" i="244" s="1"/>
  <c r="D27" i="244"/>
  <c r="B27" i="244"/>
  <c r="C27" i="244" s="1"/>
  <c r="X24" i="244"/>
  <c r="X23" i="244"/>
  <c r="C8" i="244"/>
  <c r="D38" i="243"/>
  <c r="B38" i="243"/>
  <c r="C38" i="243" s="1"/>
  <c r="D37" i="243"/>
  <c r="B37" i="243"/>
  <c r="C37" i="243" s="1"/>
  <c r="D36" i="243"/>
  <c r="B36" i="243"/>
  <c r="C36" i="243" s="1"/>
  <c r="D35" i="243"/>
  <c r="B35" i="243"/>
  <c r="C35" i="243" s="1"/>
  <c r="D34" i="243"/>
  <c r="B34" i="243"/>
  <c r="C34" i="243" s="1"/>
  <c r="D33" i="243"/>
  <c r="B33" i="243"/>
  <c r="C33" i="243" s="1"/>
  <c r="D32" i="243"/>
  <c r="B32" i="243"/>
  <c r="C32" i="243" s="1"/>
  <c r="D31" i="243"/>
  <c r="B31" i="243"/>
  <c r="C31" i="243" s="1"/>
  <c r="D30" i="243"/>
  <c r="B30" i="243"/>
  <c r="C30" i="243" s="1"/>
  <c r="D29" i="243"/>
  <c r="B29" i="243"/>
  <c r="C29" i="243" s="1"/>
  <c r="D28" i="243"/>
  <c r="B28" i="243"/>
  <c r="C28" i="243" s="1"/>
  <c r="D27" i="243"/>
  <c r="B27" i="243"/>
  <c r="C27" i="243" s="1"/>
  <c r="X24" i="243"/>
  <c r="X23" i="243"/>
  <c r="D38" i="242"/>
  <c r="B38" i="242"/>
  <c r="C38" i="242" s="1"/>
  <c r="D37" i="242"/>
  <c r="B37" i="242"/>
  <c r="C37" i="242" s="1"/>
  <c r="D36" i="242"/>
  <c r="B36" i="242"/>
  <c r="C36" i="242" s="1"/>
  <c r="D35" i="242"/>
  <c r="B35" i="242"/>
  <c r="C35" i="242" s="1"/>
  <c r="D34" i="242"/>
  <c r="B34" i="242"/>
  <c r="C34" i="242" s="1"/>
  <c r="D33" i="242"/>
  <c r="B33" i="242"/>
  <c r="C33" i="242" s="1"/>
  <c r="D32" i="242"/>
  <c r="B32" i="242"/>
  <c r="C32" i="242" s="1"/>
  <c r="D31" i="242"/>
  <c r="B31" i="242"/>
  <c r="C31" i="242" s="1"/>
  <c r="D30" i="242"/>
  <c r="B30" i="242"/>
  <c r="C30" i="242" s="1"/>
  <c r="D29" i="242"/>
  <c r="B29" i="242"/>
  <c r="C29" i="242" s="1"/>
  <c r="D28" i="242"/>
  <c r="B28" i="242"/>
  <c r="C28" i="242" s="1"/>
  <c r="D27" i="242"/>
  <c r="B27" i="242"/>
  <c r="C27" i="242" s="1"/>
  <c r="X24" i="242"/>
  <c r="X23" i="242"/>
  <c r="C9" i="85"/>
  <c r="B39" i="247" l="1"/>
  <c r="D39" i="247"/>
  <c r="D39" i="246"/>
  <c r="B39" i="246"/>
  <c r="D39" i="245"/>
  <c r="D39" i="244"/>
  <c r="B39" i="245"/>
  <c r="B39" i="244"/>
  <c r="B39" i="243"/>
  <c r="D39" i="243"/>
  <c r="B39" i="242"/>
  <c r="D39" i="242"/>
  <c r="D38" i="240" l="1"/>
  <c r="B38" i="240"/>
  <c r="C38" i="240" s="1"/>
  <c r="D37" i="240"/>
  <c r="B37" i="240"/>
  <c r="C37" i="240" s="1"/>
  <c r="D36" i="240"/>
  <c r="B36" i="240"/>
  <c r="C36" i="240" s="1"/>
  <c r="D35" i="240"/>
  <c r="B35" i="240"/>
  <c r="C35" i="240" s="1"/>
  <c r="D34" i="240"/>
  <c r="B34" i="240"/>
  <c r="C34" i="240" s="1"/>
  <c r="D33" i="240"/>
  <c r="B33" i="240"/>
  <c r="C33" i="240" s="1"/>
  <c r="D32" i="240"/>
  <c r="B32" i="240"/>
  <c r="C32" i="240" s="1"/>
  <c r="D31" i="240"/>
  <c r="B31" i="240"/>
  <c r="C31" i="240" s="1"/>
  <c r="D30" i="240"/>
  <c r="B30" i="240"/>
  <c r="C30" i="240" s="1"/>
  <c r="D29" i="240"/>
  <c r="B29" i="240"/>
  <c r="C29" i="240" s="1"/>
  <c r="D28" i="240"/>
  <c r="B28" i="240"/>
  <c r="C28" i="240" s="1"/>
  <c r="D27" i="240"/>
  <c r="B27" i="240"/>
  <c r="C27" i="240" s="1"/>
  <c r="X24" i="240"/>
  <c r="X23" i="240"/>
  <c r="C8" i="240"/>
  <c r="D38" i="239"/>
  <c r="B38" i="239"/>
  <c r="C38" i="239" s="1"/>
  <c r="D37" i="239"/>
  <c r="B37" i="239"/>
  <c r="C37" i="239" s="1"/>
  <c r="D36" i="239"/>
  <c r="B36" i="239"/>
  <c r="C36" i="239" s="1"/>
  <c r="D35" i="239"/>
  <c r="B35" i="239"/>
  <c r="C35" i="239" s="1"/>
  <c r="D34" i="239"/>
  <c r="B34" i="239"/>
  <c r="C34" i="239" s="1"/>
  <c r="D33" i="239"/>
  <c r="B33" i="239"/>
  <c r="C33" i="239" s="1"/>
  <c r="D32" i="239"/>
  <c r="B32" i="239"/>
  <c r="C32" i="239" s="1"/>
  <c r="D31" i="239"/>
  <c r="B31" i="239"/>
  <c r="C31" i="239" s="1"/>
  <c r="D30" i="239"/>
  <c r="B30" i="239"/>
  <c r="C30" i="239" s="1"/>
  <c r="D29" i="239"/>
  <c r="B29" i="239"/>
  <c r="C29" i="239" s="1"/>
  <c r="D28" i="239"/>
  <c r="B28" i="239"/>
  <c r="C28" i="239" s="1"/>
  <c r="D27" i="239"/>
  <c r="B27" i="239"/>
  <c r="C27" i="239" s="1"/>
  <c r="X24" i="239"/>
  <c r="X23" i="239"/>
  <c r="C8" i="239"/>
  <c r="B39" i="240" l="1"/>
  <c r="D39" i="240"/>
  <c r="D39" i="239"/>
  <c r="B39" i="239"/>
  <c r="C9" i="113"/>
  <c r="D38" i="237"/>
  <c r="B38" i="237"/>
  <c r="C38" i="237" s="1"/>
  <c r="D37" i="237"/>
  <c r="B37" i="237"/>
  <c r="C37" i="237" s="1"/>
  <c r="D36" i="237"/>
  <c r="B36" i="237"/>
  <c r="C36" i="237" s="1"/>
  <c r="D35" i="237"/>
  <c r="B35" i="237"/>
  <c r="C35" i="237" s="1"/>
  <c r="D34" i="237"/>
  <c r="B34" i="237"/>
  <c r="C34" i="237" s="1"/>
  <c r="D33" i="237"/>
  <c r="B33" i="237"/>
  <c r="C33" i="237" s="1"/>
  <c r="D32" i="237"/>
  <c r="B32" i="237"/>
  <c r="C32" i="237" s="1"/>
  <c r="D31" i="237"/>
  <c r="B31" i="237"/>
  <c r="C31" i="237" s="1"/>
  <c r="D30" i="237"/>
  <c r="B30" i="237"/>
  <c r="C30" i="237" s="1"/>
  <c r="D29" i="237"/>
  <c r="B29" i="237"/>
  <c r="C29" i="237" s="1"/>
  <c r="D28" i="237"/>
  <c r="B28" i="237"/>
  <c r="C28" i="237" s="1"/>
  <c r="D27" i="237"/>
  <c r="B27" i="237"/>
  <c r="C27" i="237" s="1"/>
  <c r="X24" i="237"/>
  <c r="X23" i="237"/>
  <c r="C8" i="237"/>
  <c r="D38" i="236"/>
  <c r="B38" i="236"/>
  <c r="C38" i="236" s="1"/>
  <c r="D37" i="236"/>
  <c r="B37" i="236"/>
  <c r="C37" i="236" s="1"/>
  <c r="D36" i="236"/>
  <c r="B36" i="236"/>
  <c r="C36" i="236" s="1"/>
  <c r="D35" i="236"/>
  <c r="B35" i="236"/>
  <c r="C35" i="236" s="1"/>
  <c r="D34" i="236"/>
  <c r="B34" i="236"/>
  <c r="C34" i="236" s="1"/>
  <c r="D33" i="236"/>
  <c r="B33" i="236"/>
  <c r="C33" i="236" s="1"/>
  <c r="D32" i="236"/>
  <c r="B32" i="236"/>
  <c r="C32" i="236" s="1"/>
  <c r="D31" i="236"/>
  <c r="B31" i="236"/>
  <c r="C31" i="236" s="1"/>
  <c r="D30" i="236"/>
  <c r="B30" i="236"/>
  <c r="C30" i="236" s="1"/>
  <c r="D29" i="236"/>
  <c r="B29" i="236"/>
  <c r="C29" i="236" s="1"/>
  <c r="D28" i="236"/>
  <c r="B28" i="236"/>
  <c r="C28" i="236" s="1"/>
  <c r="D27" i="236"/>
  <c r="B27" i="236"/>
  <c r="C27" i="236" s="1"/>
  <c r="X24" i="236"/>
  <c r="X23" i="236"/>
  <c r="C8" i="236"/>
  <c r="B39" i="237" l="1"/>
  <c r="D39" i="237"/>
  <c r="B39" i="236"/>
  <c r="D39" i="236"/>
  <c r="D38" i="233" l="1"/>
  <c r="B38" i="233"/>
  <c r="C38" i="233" s="1"/>
  <c r="D37" i="233"/>
  <c r="B37" i="233"/>
  <c r="C37" i="233" s="1"/>
  <c r="D36" i="233"/>
  <c r="B36" i="233"/>
  <c r="C36" i="233" s="1"/>
  <c r="D35" i="233"/>
  <c r="B35" i="233"/>
  <c r="C35" i="233" s="1"/>
  <c r="D34" i="233"/>
  <c r="B34" i="233"/>
  <c r="C34" i="233" s="1"/>
  <c r="D33" i="233"/>
  <c r="B33" i="233"/>
  <c r="C33" i="233" s="1"/>
  <c r="D32" i="233"/>
  <c r="B32" i="233"/>
  <c r="C32" i="233" s="1"/>
  <c r="D31" i="233"/>
  <c r="B31" i="233"/>
  <c r="C31" i="233" s="1"/>
  <c r="D30" i="233"/>
  <c r="B30" i="233"/>
  <c r="C30" i="233" s="1"/>
  <c r="D29" i="233"/>
  <c r="B29" i="233"/>
  <c r="C29" i="233" s="1"/>
  <c r="D28" i="233"/>
  <c r="B28" i="233"/>
  <c r="C28" i="233" s="1"/>
  <c r="D27" i="233"/>
  <c r="B27" i="233"/>
  <c r="C27" i="233" s="1"/>
  <c r="X24" i="233"/>
  <c r="X23" i="233"/>
  <c r="C9" i="233"/>
  <c r="C8" i="233"/>
  <c r="D38" i="232"/>
  <c r="B38" i="232"/>
  <c r="C38" i="232" s="1"/>
  <c r="D37" i="232"/>
  <c r="B37" i="232"/>
  <c r="C37" i="232" s="1"/>
  <c r="D36" i="232"/>
  <c r="B36" i="232"/>
  <c r="C36" i="232" s="1"/>
  <c r="D35" i="232"/>
  <c r="B35" i="232"/>
  <c r="C35" i="232" s="1"/>
  <c r="D34" i="232"/>
  <c r="B34" i="232"/>
  <c r="C34" i="232" s="1"/>
  <c r="D33" i="232"/>
  <c r="B33" i="232"/>
  <c r="C33" i="232" s="1"/>
  <c r="D32" i="232"/>
  <c r="B32" i="232"/>
  <c r="C32" i="232" s="1"/>
  <c r="D31" i="232"/>
  <c r="B31" i="232"/>
  <c r="C31" i="232" s="1"/>
  <c r="D30" i="232"/>
  <c r="B30" i="232"/>
  <c r="C30" i="232" s="1"/>
  <c r="D29" i="232"/>
  <c r="B29" i="232"/>
  <c r="C29" i="232" s="1"/>
  <c r="D28" i="232"/>
  <c r="B28" i="232"/>
  <c r="C28" i="232" s="1"/>
  <c r="D27" i="232"/>
  <c r="B27" i="232"/>
  <c r="C27" i="232" s="1"/>
  <c r="X24" i="232"/>
  <c r="X23" i="232"/>
  <c r="C9" i="232"/>
  <c r="C8" i="232"/>
  <c r="B39" i="233" l="1"/>
  <c r="B39" i="232"/>
  <c r="D39" i="233"/>
  <c r="D39" i="232"/>
  <c r="D38" i="215" l="1"/>
  <c r="B38" i="215"/>
  <c r="C38" i="215" s="1"/>
  <c r="D37" i="215"/>
  <c r="B37" i="215"/>
  <c r="C37" i="215" s="1"/>
  <c r="D36" i="215"/>
  <c r="B36" i="215"/>
  <c r="C36" i="215" s="1"/>
  <c r="D35" i="215"/>
  <c r="B35" i="215"/>
  <c r="C35" i="215" s="1"/>
  <c r="D34" i="215"/>
  <c r="B34" i="215"/>
  <c r="C34" i="215" s="1"/>
  <c r="D33" i="215"/>
  <c r="B33" i="215"/>
  <c r="C33" i="215" s="1"/>
  <c r="D32" i="215"/>
  <c r="B32" i="215"/>
  <c r="C32" i="215" s="1"/>
  <c r="D31" i="215"/>
  <c r="B31" i="215"/>
  <c r="C31" i="215" s="1"/>
  <c r="D30" i="215"/>
  <c r="B30" i="215"/>
  <c r="C30" i="215" s="1"/>
  <c r="D29" i="215"/>
  <c r="B29" i="215"/>
  <c r="C29" i="215" s="1"/>
  <c r="D28" i="215"/>
  <c r="B28" i="215"/>
  <c r="C28" i="215" s="1"/>
  <c r="D27" i="215"/>
  <c r="B27" i="215"/>
  <c r="C27" i="215" s="1"/>
  <c r="X24" i="215"/>
  <c r="X23" i="215"/>
  <c r="C9" i="215"/>
  <c r="C8" i="215"/>
  <c r="B39" i="215" l="1"/>
  <c r="D39" i="215"/>
  <c r="D38" i="214"/>
  <c r="B38" i="214"/>
  <c r="C38" i="214" s="1"/>
  <c r="D37" i="214"/>
  <c r="B37" i="214"/>
  <c r="C37" i="214" s="1"/>
  <c r="D36" i="214"/>
  <c r="B36" i="214"/>
  <c r="C36" i="214" s="1"/>
  <c r="D35" i="214"/>
  <c r="B35" i="214"/>
  <c r="C35" i="214" s="1"/>
  <c r="D34" i="214"/>
  <c r="B34" i="214"/>
  <c r="C34" i="214" s="1"/>
  <c r="D33" i="214"/>
  <c r="B33" i="214"/>
  <c r="C33" i="214" s="1"/>
  <c r="D32" i="214"/>
  <c r="B32" i="214"/>
  <c r="C32" i="214" s="1"/>
  <c r="D31" i="214"/>
  <c r="B31" i="214"/>
  <c r="C31" i="214" s="1"/>
  <c r="D30" i="214"/>
  <c r="B30" i="214"/>
  <c r="C30" i="214" s="1"/>
  <c r="D29" i="214"/>
  <c r="B29" i="214"/>
  <c r="C29" i="214" s="1"/>
  <c r="D28" i="214"/>
  <c r="B28" i="214"/>
  <c r="C28" i="214" s="1"/>
  <c r="D27" i="214"/>
  <c r="B27" i="214"/>
  <c r="C27" i="214" s="1"/>
  <c r="X24" i="214"/>
  <c r="X23" i="214"/>
  <c r="C9" i="214"/>
  <c r="C8" i="214"/>
  <c r="B39" i="214" l="1"/>
  <c r="D39" i="214"/>
  <c r="D38" i="213"/>
  <c r="B38" i="213"/>
  <c r="C38" i="213" s="1"/>
  <c r="D37" i="213"/>
  <c r="B37" i="213"/>
  <c r="C37" i="213" s="1"/>
  <c r="D36" i="213"/>
  <c r="B36" i="213"/>
  <c r="C36" i="213" s="1"/>
  <c r="D35" i="213"/>
  <c r="B35" i="213"/>
  <c r="C35" i="213" s="1"/>
  <c r="D34" i="213"/>
  <c r="B34" i="213"/>
  <c r="C34" i="213" s="1"/>
  <c r="D33" i="213"/>
  <c r="B33" i="213"/>
  <c r="C33" i="213" s="1"/>
  <c r="D32" i="213"/>
  <c r="B32" i="213"/>
  <c r="C32" i="213" s="1"/>
  <c r="D31" i="213"/>
  <c r="B31" i="213"/>
  <c r="C31" i="213" s="1"/>
  <c r="D30" i="213"/>
  <c r="B30" i="213"/>
  <c r="C30" i="213" s="1"/>
  <c r="D29" i="213"/>
  <c r="B29" i="213"/>
  <c r="C29" i="213" s="1"/>
  <c r="D28" i="213"/>
  <c r="B28" i="213"/>
  <c r="C28" i="213" s="1"/>
  <c r="D27" i="213"/>
  <c r="B27" i="213"/>
  <c r="C27" i="213" s="1"/>
  <c r="X24" i="213"/>
  <c r="X23" i="213"/>
  <c r="C8" i="213"/>
  <c r="B39" i="213" l="1"/>
  <c r="D39" i="213"/>
  <c r="D38" i="212"/>
  <c r="B38" i="212"/>
  <c r="C38" i="212" s="1"/>
  <c r="D37" i="212"/>
  <c r="B37" i="212"/>
  <c r="C37" i="212" s="1"/>
  <c r="D36" i="212"/>
  <c r="B36" i="212"/>
  <c r="C36" i="212" s="1"/>
  <c r="D35" i="212"/>
  <c r="B35" i="212"/>
  <c r="C35" i="212" s="1"/>
  <c r="D34" i="212"/>
  <c r="B34" i="212"/>
  <c r="C34" i="212" s="1"/>
  <c r="D33" i="212"/>
  <c r="B33" i="212"/>
  <c r="C33" i="212" s="1"/>
  <c r="D32" i="212"/>
  <c r="B32" i="212"/>
  <c r="C32" i="212" s="1"/>
  <c r="D31" i="212"/>
  <c r="B31" i="212"/>
  <c r="C31" i="212" s="1"/>
  <c r="D30" i="212"/>
  <c r="B30" i="212"/>
  <c r="C30" i="212" s="1"/>
  <c r="D29" i="212"/>
  <c r="B29" i="212"/>
  <c r="C29" i="212" s="1"/>
  <c r="D28" i="212"/>
  <c r="B28" i="212"/>
  <c r="C28" i="212" s="1"/>
  <c r="D27" i="212"/>
  <c r="B27" i="212"/>
  <c r="C27" i="212" s="1"/>
  <c r="X24" i="212"/>
  <c r="X23" i="212"/>
  <c r="C9" i="212"/>
  <c r="C8" i="212"/>
  <c r="B39" i="212" l="1"/>
  <c r="D39" i="212"/>
  <c r="D38" i="211"/>
  <c r="B38" i="211"/>
  <c r="C38" i="211" s="1"/>
  <c r="D37" i="211"/>
  <c r="B37" i="211"/>
  <c r="C37" i="211" s="1"/>
  <c r="D36" i="211"/>
  <c r="B36" i="211"/>
  <c r="C36" i="211" s="1"/>
  <c r="D35" i="211"/>
  <c r="B35" i="211"/>
  <c r="C35" i="211" s="1"/>
  <c r="D34" i="211"/>
  <c r="B34" i="211"/>
  <c r="C34" i="211" s="1"/>
  <c r="D33" i="211"/>
  <c r="B33" i="211"/>
  <c r="C33" i="211" s="1"/>
  <c r="D32" i="211"/>
  <c r="B32" i="211"/>
  <c r="C32" i="211" s="1"/>
  <c r="D31" i="211"/>
  <c r="B31" i="211"/>
  <c r="C31" i="211" s="1"/>
  <c r="D30" i="211"/>
  <c r="B30" i="211"/>
  <c r="C30" i="211" s="1"/>
  <c r="D29" i="211"/>
  <c r="B29" i="211"/>
  <c r="C29" i="211" s="1"/>
  <c r="D28" i="211"/>
  <c r="B28" i="211"/>
  <c r="C28" i="211" s="1"/>
  <c r="D27" i="211"/>
  <c r="B27" i="211"/>
  <c r="C27" i="211" s="1"/>
  <c r="X24" i="211"/>
  <c r="X23" i="211"/>
  <c r="C8" i="211"/>
  <c r="B39" i="211" l="1"/>
  <c r="D39" i="211"/>
  <c r="D38" i="210"/>
  <c r="B38" i="210"/>
  <c r="C38" i="210" s="1"/>
  <c r="D37" i="210"/>
  <c r="B37" i="210"/>
  <c r="C37" i="210" s="1"/>
  <c r="D36" i="210"/>
  <c r="B36" i="210"/>
  <c r="C36" i="210" s="1"/>
  <c r="D35" i="210"/>
  <c r="B35" i="210"/>
  <c r="C35" i="210" s="1"/>
  <c r="D34" i="210"/>
  <c r="B34" i="210"/>
  <c r="C34" i="210" s="1"/>
  <c r="D33" i="210"/>
  <c r="B33" i="210"/>
  <c r="C33" i="210" s="1"/>
  <c r="D32" i="210"/>
  <c r="B32" i="210"/>
  <c r="C32" i="210" s="1"/>
  <c r="D31" i="210"/>
  <c r="B31" i="210"/>
  <c r="C31" i="210" s="1"/>
  <c r="D30" i="210"/>
  <c r="B30" i="210"/>
  <c r="C30" i="210" s="1"/>
  <c r="D29" i="210"/>
  <c r="B29" i="210"/>
  <c r="C29" i="210" s="1"/>
  <c r="D28" i="210"/>
  <c r="B28" i="210"/>
  <c r="C28" i="210" s="1"/>
  <c r="D27" i="210"/>
  <c r="B27" i="210"/>
  <c r="C27" i="210" s="1"/>
  <c r="X24" i="210"/>
  <c r="X23" i="210"/>
  <c r="C9" i="210"/>
  <c r="C8" i="210"/>
  <c r="B39" i="210" l="1"/>
  <c r="D39" i="210"/>
  <c r="B39" i="209"/>
  <c r="D38" i="209"/>
  <c r="B38" i="209"/>
  <c r="C38" i="209" s="1"/>
  <c r="D37" i="209"/>
  <c r="B37" i="209"/>
  <c r="C37" i="209" s="1"/>
  <c r="D36" i="209"/>
  <c r="B36" i="209"/>
  <c r="C36" i="209" s="1"/>
  <c r="D35" i="209"/>
  <c r="B35" i="209"/>
  <c r="C35" i="209" s="1"/>
  <c r="D34" i="209"/>
  <c r="B34" i="209"/>
  <c r="C34" i="209" s="1"/>
  <c r="D33" i="209"/>
  <c r="B33" i="209"/>
  <c r="C33" i="209" s="1"/>
  <c r="D32" i="209"/>
  <c r="B32" i="209"/>
  <c r="C32" i="209" s="1"/>
  <c r="D31" i="209"/>
  <c r="B31" i="209"/>
  <c r="C31" i="209" s="1"/>
  <c r="D30" i="209"/>
  <c r="B30" i="209"/>
  <c r="C30" i="209" s="1"/>
  <c r="D29" i="209"/>
  <c r="B29" i="209"/>
  <c r="C29" i="209" s="1"/>
  <c r="D28" i="209"/>
  <c r="B28" i="209"/>
  <c r="C28" i="209" s="1"/>
  <c r="D27" i="209"/>
  <c r="B27" i="209"/>
  <c r="C27" i="209" s="1"/>
  <c r="C8" i="209"/>
  <c r="D39" i="209" l="1"/>
  <c r="D38" i="208"/>
  <c r="B38" i="208"/>
  <c r="C38" i="208" s="1"/>
  <c r="D37" i="208"/>
  <c r="B37" i="208"/>
  <c r="C37" i="208" s="1"/>
  <c r="D36" i="208"/>
  <c r="B36" i="208"/>
  <c r="C36" i="208" s="1"/>
  <c r="D35" i="208"/>
  <c r="B35" i="208"/>
  <c r="C35" i="208" s="1"/>
  <c r="D34" i="208"/>
  <c r="B34" i="208"/>
  <c r="C34" i="208" s="1"/>
  <c r="D33" i="208"/>
  <c r="B33" i="208"/>
  <c r="C33" i="208" s="1"/>
  <c r="D32" i="208"/>
  <c r="B32" i="208"/>
  <c r="C32" i="208" s="1"/>
  <c r="D31" i="208"/>
  <c r="B31" i="208"/>
  <c r="C31" i="208" s="1"/>
  <c r="D30" i="208"/>
  <c r="B30" i="208"/>
  <c r="C30" i="208" s="1"/>
  <c r="D29" i="208"/>
  <c r="B29" i="208"/>
  <c r="C29" i="208" s="1"/>
  <c r="D28" i="208"/>
  <c r="B28" i="208"/>
  <c r="C28" i="208" s="1"/>
  <c r="D27" i="208"/>
  <c r="B27" i="208"/>
  <c r="C27" i="208" s="1"/>
  <c r="X24" i="208"/>
  <c r="X23" i="208"/>
  <c r="C9" i="208"/>
  <c r="C8" i="208"/>
  <c r="B39" i="208" l="1"/>
  <c r="D39" i="208"/>
  <c r="D38" i="207"/>
  <c r="B38" i="207"/>
  <c r="C38" i="207" s="1"/>
  <c r="D37" i="207"/>
  <c r="B37" i="207"/>
  <c r="C37" i="207" s="1"/>
  <c r="D36" i="207"/>
  <c r="B36" i="207"/>
  <c r="C36" i="207" s="1"/>
  <c r="D35" i="207"/>
  <c r="B35" i="207"/>
  <c r="C35" i="207" s="1"/>
  <c r="D34" i="207"/>
  <c r="B34" i="207"/>
  <c r="C34" i="207" s="1"/>
  <c r="D33" i="207"/>
  <c r="B33" i="207"/>
  <c r="C33" i="207" s="1"/>
  <c r="D32" i="207"/>
  <c r="B32" i="207"/>
  <c r="C32" i="207" s="1"/>
  <c r="D31" i="207"/>
  <c r="B31" i="207"/>
  <c r="C31" i="207" s="1"/>
  <c r="D30" i="207"/>
  <c r="B30" i="207"/>
  <c r="C30" i="207" s="1"/>
  <c r="D29" i="207"/>
  <c r="B29" i="207"/>
  <c r="C29" i="207" s="1"/>
  <c r="D28" i="207"/>
  <c r="B28" i="207"/>
  <c r="C28" i="207" s="1"/>
  <c r="D27" i="207"/>
  <c r="B27" i="207"/>
  <c r="C27" i="207" s="1"/>
  <c r="X24" i="207"/>
  <c r="X23" i="207"/>
  <c r="C9" i="207"/>
  <c r="C8" i="207"/>
  <c r="B39" i="207" l="1"/>
  <c r="D39" i="207"/>
  <c r="D38" i="206"/>
  <c r="B38" i="206"/>
  <c r="C38" i="206" s="1"/>
  <c r="D37" i="206"/>
  <c r="B37" i="206"/>
  <c r="C37" i="206" s="1"/>
  <c r="D36" i="206"/>
  <c r="B36" i="206"/>
  <c r="C36" i="206" s="1"/>
  <c r="D35" i="206"/>
  <c r="B35" i="206"/>
  <c r="C35" i="206" s="1"/>
  <c r="D34" i="206"/>
  <c r="B34" i="206"/>
  <c r="C34" i="206" s="1"/>
  <c r="D33" i="206"/>
  <c r="B33" i="206"/>
  <c r="C33" i="206" s="1"/>
  <c r="D32" i="206"/>
  <c r="B32" i="206"/>
  <c r="C32" i="206" s="1"/>
  <c r="D31" i="206"/>
  <c r="B31" i="206"/>
  <c r="C31" i="206" s="1"/>
  <c r="D30" i="206"/>
  <c r="B30" i="206"/>
  <c r="C30" i="206" s="1"/>
  <c r="D29" i="206"/>
  <c r="B29" i="206"/>
  <c r="C29" i="206" s="1"/>
  <c r="D28" i="206"/>
  <c r="B28" i="206"/>
  <c r="C28" i="206" s="1"/>
  <c r="D27" i="206"/>
  <c r="B27" i="206"/>
  <c r="C27" i="206" s="1"/>
  <c r="X24" i="206"/>
  <c r="X23" i="206"/>
  <c r="C8" i="206"/>
  <c r="B39" i="206" l="1"/>
  <c r="D39" i="206"/>
  <c r="D38" i="205"/>
  <c r="B38" i="205"/>
  <c r="C38" i="205" s="1"/>
  <c r="D37" i="205"/>
  <c r="B37" i="205"/>
  <c r="C37" i="205" s="1"/>
  <c r="D36" i="205"/>
  <c r="B36" i="205"/>
  <c r="C36" i="205" s="1"/>
  <c r="D35" i="205"/>
  <c r="B35" i="205"/>
  <c r="C35" i="205" s="1"/>
  <c r="D34" i="205"/>
  <c r="B34" i="205"/>
  <c r="C34" i="205" s="1"/>
  <c r="D33" i="205"/>
  <c r="B33" i="205"/>
  <c r="C33" i="205" s="1"/>
  <c r="D32" i="205"/>
  <c r="B32" i="205"/>
  <c r="C32" i="205" s="1"/>
  <c r="D31" i="205"/>
  <c r="B31" i="205"/>
  <c r="C31" i="205" s="1"/>
  <c r="D30" i="205"/>
  <c r="B30" i="205"/>
  <c r="C30" i="205" s="1"/>
  <c r="D29" i="205"/>
  <c r="B29" i="205"/>
  <c r="C29" i="205" s="1"/>
  <c r="D28" i="205"/>
  <c r="B28" i="205"/>
  <c r="C28" i="205" s="1"/>
  <c r="D27" i="205"/>
  <c r="B27" i="205"/>
  <c r="C27" i="205" s="1"/>
  <c r="X24" i="205"/>
  <c r="X23" i="205"/>
  <c r="C9" i="205"/>
  <c r="C8" i="205"/>
  <c r="D39" i="205" l="1"/>
  <c r="B39" i="205"/>
  <c r="D38" i="204"/>
  <c r="B38" i="204"/>
  <c r="C38" i="204" s="1"/>
  <c r="D37" i="204"/>
  <c r="B37" i="204"/>
  <c r="C37" i="204" s="1"/>
  <c r="D36" i="204"/>
  <c r="B36" i="204"/>
  <c r="C36" i="204" s="1"/>
  <c r="D35" i="204"/>
  <c r="B35" i="204"/>
  <c r="C35" i="204" s="1"/>
  <c r="D34" i="204"/>
  <c r="B34" i="204"/>
  <c r="C34" i="204" s="1"/>
  <c r="D33" i="204"/>
  <c r="B33" i="204"/>
  <c r="C33" i="204" s="1"/>
  <c r="D32" i="204"/>
  <c r="B32" i="204"/>
  <c r="C32" i="204" s="1"/>
  <c r="D31" i="204"/>
  <c r="B31" i="204"/>
  <c r="C31" i="204" s="1"/>
  <c r="D30" i="204"/>
  <c r="B30" i="204"/>
  <c r="C30" i="204" s="1"/>
  <c r="D29" i="204"/>
  <c r="B29" i="204"/>
  <c r="C29" i="204" s="1"/>
  <c r="D28" i="204"/>
  <c r="B28" i="204"/>
  <c r="C28" i="204" s="1"/>
  <c r="D27" i="204"/>
  <c r="B27" i="204"/>
  <c r="C27" i="204" s="1"/>
  <c r="X24" i="204"/>
  <c r="X23" i="204"/>
  <c r="C8" i="204"/>
  <c r="B39" i="204" l="1"/>
  <c r="D39" i="204"/>
  <c r="D38" i="203"/>
  <c r="B38" i="203"/>
  <c r="C38" i="203" s="1"/>
  <c r="D37" i="203"/>
  <c r="B37" i="203"/>
  <c r="C37" i="203" s="1"/>
  <c r="D36" i="203"/>
  <c r="B36" i="203"/>
  <c r="C36" i="203" s="1"/>
  <c r="D35" i="203"/>
  <c r="B35" i="203"/>
  <c r="C35" i="203" s="1"/>
  <c r="D34" i="203"/>
  <c r="B34" i="203"/>
  <c r="C34" i="203" s="1"/>
  <c r="D33" i="203"/>
  <c r="B33" i="203"/>
  <c r="C33" i="203" s="1"/>
  <c r="D32" i="203"/>
  <c r="B32" i="203"/>
  <c r="C32" i="203" s="1"/>
  <c r="D31" i="203"/>
  <c r="B31" i="203"/>
  <c r="C31" i="203" s="1"/>
  <c r="D30" i="203"/>
  <c r="B30" i="203"/>
  <c r="C30" i="203" s="1"/>
  <c r="D29" i="203"/>
  <c r="B29" i="203"/>
  <c r="C29" i="203" s="1"/>
  <c r="D28" i="203"/>
  <c r="B28" i="203"/>
  <c r="C28" i="203" s="1"/>
  <c r="D27" i="203"/>
  <c r="B27" i="203"/>
  <c r="C27" i="203" s="1"/>
  <c r="X24" i="203"/>
  <c r="X23" i="203"/>
  <c r="C8" i="203"/>
  <c r="B39" i="203" l="1"/>
  <c r="D39" i="203"/>
  <c r="D38" i="202"/>
  <c r="B38" i="202"/>
  <c r="C38" i="202" s="1"/>
  <c r="D37" i="202"/>
  <c r="B37" i="202"/>
  <c r="C37" i="202" s="1"/>
  <c r="D36" i="202"/>
  <c r="B36" i="202"/>
  <c r="C36" i="202" s="1"/>
  <c r="D35" i="202"/>
  <c r="B35" i="202"/>
  <c r="C35" i="202" s="1"/>
  <c r="D34" i="202"/>
  <c r="B34" i="202"/>
  <c r="C34" i="202" s="1"/>
  <c r="D33" i="202"/>
  <c r="B33" i="202"/>
  <c r="C33" i="202" s="1"/>
  <c r="D32" i="202"/>
  <c r="B32" i="202"/>
  <c r="C32" i="202" s="1"/>
  <c r="D31" i="202"/>
  <c r="B31" i="202"/>
  <c r="C31" i="202" s="1"/>
  <c r="D30" i="202"/>
  <c r="B30" i="202"/>
  <c r="C30" i="202" s="1"/>
  <c r="D29" i="202"/>
  <c r="B29" i="202"/>
  <c r="C29" i="202" s="1"/>
  <c r="D28" i="202"/>
  <c r="B28" i="202"/>
  <c r="C28" i="202" s="1"/>
  <c r="D27" i="202"/>
  <c r="B27" i="202"/>
  <c r="C27" i="202" s="1"/>
  <c r="X24" i="202"/>
  <c r="X23" i="202"/>
  <c r="C8" i="202"/>
  <c r="B39" i="202" l="1"/>
  <c r="D39" i="202"/>
  <c r="D38" i="201"/>
  <c r="B38" i="201"/>
  <c r="C38" i="201" s="1"/>
  <c r="D37" i="201"/>
  <c r="B37" i="201"/>
  <c r="C37" i="201" s="1"/>
  <c r="D36" i="201"/>
  <c r="B36" i="201"/>
  <c r="C36" i="201" s="1"/>
  <c r="D35" i="201"/>
  <c r="B35" i="201"/>
  <c r="C35" i="201" s="1"/>
  <c r="D34" i="201"/>
  <c r="B34" i="201"/>
  <c r="C34" i="201" s="1"/>
  <c r="D33" i="201"/>
  <c r="B33" i="201"/>
  <c r="C33" i="201" s="1"/>
  <c r="D32" i="201"/>
  <c r="B32" i="201"/>
  <c r="C32" i="201" s="1"/>
  <c r="D31" i="201"/>
  <c r="B31" i="201"/>
  <c r="C31" i="201" s="1"/>
  <c r="D30" i="201"/>
  <c r="B30" i="201"/>
  <c r="C30" i="201" s="1"/>
  <c r="D29" i="201"/>
  <c r="B29" i="201"/>
  <c r="C29" i="201" s="1"/>
  <c r="D28" i="201"/>
  <c r="B28" i="201"/>
  <c r="C28" i="201" s="1"/>
  <c r="D27" i="201"/>
  <c r="B27" i="201"/>
  <c r="C27" i="201" s="1"/>
  <c r="X24" i="201"/>
  <c r="X23" i="201"/>
  <c r="C8" i="201"/>
  <c r="B39" i="201" l="1"/>
  <c r="D39" i="201"/>
  <c r="D38" i="200"/>
  <c r="B38" i="200"/>
  <c r="C38" i="200" s="1"/>
  <c r="D37" i="200"/>
  <c r="B37" i="200"/>
  <c r="C37" i="200" s="1"/>
  <c r="D36" i="200"/>
  <c r="B36" i="200"/>
  <c r="C36" i="200" s="1"/>
  <c r="D35" i="200"/>
  <c r="B35" i="200"/>
  <c r="C35" i="200" s="1"/>
  <c r="D34" i="200"/>
  <c r="B34" i="200"/>
  <c r="C34" i="200" s="1"/>
  <c r="D33" i="200"/>
  <c r="B33" i="200"/>
  <c r="C33" i="200" s="1"/>
  <c r="D32" i="200"/>
  <c r="B32" i="200"/>
  <c r="C32" i="200" s="1"/>
  <c r="D31" i="200"/>
  <c r="B31" i="200"/>
  <c r="C31" i="200" s="1"/>
  <c r="D30" i="200"/>
  <c r="B30" i="200"/>
  <c r="C30" i="200" s="1"/>
  <c r="D29" i="200"/>
  <c r="B29" i="200"/>
  <c r="C29" i="200" s="1"/>
  <c r="D28" i="200"/>
  <c r="B28" i="200"/>
  <c r="C28" i="200" s="1"/>
  <c r="D27" i="200"/>
  <c r="B27" i="200"/>
  <c r="C27" i="200" s="1"/>
  <c r="X24" i="200"/>
  <c r="X23" i="200"/>
  <c r="C8" i="200"/>
  <c r="B39" i="200" l="1"/>
  <c r="D39" i="200"/>
  <c r="D38" i="199"/>
  <c r="B38" i="199"/>
  <c r="C38" i="199" s="1"/>
  <c r="D37" i="199"/>
  <c r="B37" i="199"/>
  <c r="C37" i="199" s="1"/>
  <c r="D36" i="199"/>
  <c r="B36" i="199"/>
  <c r="C36" i="199" s="1"/>
  <c r="D35" i="199"/>
  <c r="B35" i="199"/>
  <c r="C35" i="199" s="1"/>
  <c r="D34" i="199"/>
  <c r="B34" i="199"/>
  <c r="C34" i="199" s="1"/>
  <c r="D33" i="199"/>
  <c r="B33" i="199"/>
  <c r="C33" i="199" s="1"/>
  <c r="D32" i="199"/>
  <c r="B32" i="199"/>
  <c r="C32" i="199" s="1"/>
  <c r="D31" i="199"/>
  <c r="B31" i="199"/>
  <c r="C31" i="199" s="1"/>
  <c r="D30" i="199"/>
  <c r="B30" i="199"/>
  <c r="C30" i="199" s="1"/>
  <c r="D29" i="199"/>
  <c r="B29" i="199"/>
  <c r="C29" i="199" s="1"/>
  <c r="D28" i="199"/>
  <c r="B28" i="199"/>
  <c r="C28" i="199" s="1"/>
  <c r="D27" i="199"/>
  <c r="B27" i="199"/>
  <c r="C27" i="199" s="1"/>
  <c r="X24" i="199"/>
  <c r="X23" i="199"/>
  <c r="C9" i="199"/>
  <c r="C8" i="199"/>
  <c r="D39" i="199" l="1"/>
  <c r="B39" i="199"/>
  <c r="D38" i="198"/>
  <c r="B38" i="198"/>
  <c r="C38" i="198" s="1"/>
  <c r="D37" i="198"/>
  <c r="B37" i="198"/>
  <c r="C37" i="198" s="1"/>
  <c r="D36" i="198"/>
  <c r="B36" i="198"/>
  <c r="C36" i="198" s="1"/>
  <c r="D35" i="198"/>
  <c r="B35" i="198"/>
  <c r="C35" i="198" s="1"/>
  <c r="D34" i="198"/>
  <c r="B34" i="198"/>
  <c r="C34" i="198" s="1"/>
  <c r="D33" i="198"/>
  <c r="B33" i="198"/>
  <c r="C33" i="198" s="1"/>
  <c r="D32" i="198"/>
  <c r="B32" i="198"/>
  <c r="C32" i="198" s="1"/>
  <c r="D31" i="198"/>
  <c r="B31" i="198"/>
  <c r="C31" i="198" s="1"/>
  <c r="D30" i="198"/>
  <c r="B30" i="198"/>
  <c r="C30" i="198" s="1"/>
  <c r="D29" i="198"/>
  <c r="B29" i="198"/>
  <c r="C29" i="198" s="1"/>
  <c r="D28" i="198"/>
  <c r="B28" i="198"/>
  <c r="C28" i="198" s="1"/>
  <c r="D27" i="198"/>
  <c r="B27" i="198"/>
  <c r="C27" i="198" s="1"/>
  <c r="X24" i="198"/>
  <c r="X23" i="198"/>
  <c r="C9" i="198"/>
  <c r="C8" i="198"/>
  <c r="B39" i="198" l="1"/>
  <c r="D39" i="198"/>
  <c r="D38" i="197"/>
  <c r="B38" i="197"/>
  <c r="C38" i="197" s="1"/>
  <c r="D37" i="197"/>
  <c r="B37" i="197"/>
  <c r="C37" i="197" s="1"/>
  <c r="D36" i="197"/>
  <c r="B36" i="197"/>
  <c r="C36" i="197" s="1"/>
  <c r="D35" i="197"/>
  <c r="B35" i="197"/>
  <c r="C35" i="197" s="1"/>
  <c r="D34" i="197"/>
  <c r="B34" i="197"/>
  <c r="C34" i="197" s="1"/>
  <c r="D33" i="197"/>
  <c r="B33" i="197"/>
  <c r="C33" i="197" s="1"/>
  <c r="D32" i="197"/>
  <c r="B32" i="197"/>
  <c r="C32" i="197" s="1"/>
  <c r="D31" i="197"/>
  <c r="B31" i="197"/>
  <c r="C31" i="197" s="1"/>
  <c r="D30" i="197"/>
  <c r="B30" i="197"/>
  <c r="C30" i="197" s="1"/>
  <c r="D29" i="197"/>
  <c r="B29" i="197"/>
  <c r="C29" i="197" s="1"/>
  <c r="D28" i="197"/>
  <c r="B28" i="197"/>
  <c r="C28" i="197" s="1"/>
  <c r="D27" i="197"/>
  <c r="B27" i="197"/>
  <c r="C27" i="197" s="1"/>
  <c r="X24" i="197"/>
  <c r="X23" i="197"/>
  <c r="C9" i="197"/>
  <c r="C8" i="197"/>
  <c r="B39" i="197" l="1"/>
  <c r="D39" i="197"/>
  <c r="D38" i="196"/>
  <c r="B38" i="196"/>
  <c r="C38" i="196" s="1"/>
  <c r="D37" i="196"/>
  <c r="B37" i="196"/>
  <c r="C37" i="196" s="1"/>
  <c r="D36" i="196"/>
  <c r="B36" i="196"/>
  <c r="C36" i="196" s="1"/>
  <c r="D35" i="196"/>
  <c r="B35" i="196"/>
  <c r="C35" i="196" s="1"/>
  <c r="D34" i="196"/>
  <c r="B34" i="196"/>
  <c r="C34" i="196" s="1"/>
  <c r="D33" i="196"/>
  <c r="B33" i="196"/>
  <c r="C33" i="196" s="1"/>
  <c r="D32" i="196"/>
  <c r="B32" i="196"/>
  <c r="C32" i="196" s="1"/>
  <c r="D31" i="196"/>
  <c r="B31" i="196"/>
  <c r="C31" i="196" s="1"/>
  <c r="D30" i="196"/>
  <c r="B30" i="196"/>
  <c r="C30" i="196" s="1"/>
  <c r="D29" i="196"/>
  <c r="B29" i="196"/>
  <c r="C29" i="196" s="1"/>
  <c r="D28" i="196"/>
  <c r="B28" i="196"/>
  <c r="C28" i="196" s="1"/>
  <c r="D27" i="196"/>
  <c r="B27" i="196"/>
  <c r="C27" i="196" s="1"/>
  <c r="X24" i="196"/>
  <c r="X23" i="196"/>
  <c r="C9" i="196"/>
  <c r="C8" i="196"/>
  <c r="B39" i="196" l="1"/>
  <c r="D39" i="196"/>
  <c r="D38" i="195"/>
  <c r="B38" i="195"/>
  <c r="C38" i="195" s="1"/>
  <c r="D37" i="195"/>
  <c r="B37" i="195"/>
  <c r="C37" i="195" s="1"/>
  <c r="D36" i="195"/>
  <c r="B36" i="195"/>
  <c r="C36" i="195" s="1"/>
  <c r="D35" i="195"/>
  <c r="B35" i="195"/>
  <c r="C35" i="195" s="1"/>
  <c r="D34" i="195"/>
  <c r="B34" i="195"/>
  <c r="C34" i="195" s="1"/>
  <c r="D33" i="195"/>
  <c r="B33" i="195"/>
  <c r="C33" i="195" s="1"/>
  <c r="D32" i="195"/>
  <c r="B32" i="195"/>
  <c r="C32" i="195" s="1"/>
  <c r="D31" i="195"/>
  <c r="B31" i="195"/>
  <c r="C31" i="195" s="1"/>
  <c r="D30" i="195"/>
  <c r="B30" i="195"/>
  <c r="C30" i="195" s="1"/>
  <c r="D29" i="195"/>
  <c r="B29" i="195"/>
  <c r="C29" i="195" s="1"/>
  <c r="D28" i="195"/>
  <c r="B28" i="195"/>
  <c r="C28" i="195" s="1"/>
  <c r="D27" i="195"/>
  <c r="B27" i="195"/>
  <c r="C27" i="195" s="1"/>
  <c r="X24" i="195"/>
  <c r="X23" i="195"/>
  <c r="C9" i="195"/>
  <c r="C8" i="195"/>
  <c r="B39" i="195" l="1"/>
  <c r="D39" i="195"/>
  <c r="D38" i="194"/>
  <c r="B38" i="194"/>
  <c r="C38" i="194" s="1"/>
  <c r="D37" i="194"/>
  <c r="B37" i="194"/>
  <c r="C37" i="194" s="1"/>
  <c r="D36" i="194"/>
  <c r="B36" i="194"/>
  <c r="C36" i="194" s="1"/>
  <c r="D35" i="194"/>
  <c r="B35" i="194"/>
  <c r="C35" i="194" s="1"/>
  <c r="D34" i="194"/>
  <c r="B34" i="194"/>
  <c r="C34" i="194" s="1"/>
  <c r="D33" i="194"/>
  <c r="B33" i="194"/>
  <c r="C33" i="194" s="1"/>
  <c r="D32" i="194"/>
  <c r="B32" i="194"/>
  <c r="C32" i="194" s="1"/>
  <c r="D31" i="194"/>
  <c r="B31" i="194"/>
  <c r="C31" i="194" s="1"/>
  <c r="D30" i="194"/>
  <c r="B30" i="194"/>
  <c r="C30" i="194" s="1"/>
  <c r="D29" i="194"/>
  <c r="B29" i="194"/>
  <c r="C29" i="194" s="1"/>
  <c r="D28" i="194"/>
  <c r="B28" i="194"/>
  <c r="C28" i="194" s="1"/>
  <c r="D27" i="194"/>
  <c r="B27" i="194"/>
  <c r="C27" i="194" s="1"/>
  <c r="X24" i="194"/>
  <c r="X23" i="194"/>
  <c r="C9" i="194"/>
  <c r="C8" i="194"/>
  <c r="B39" i="194" l="1"/>
  <c r="D39" i="194"/>
  <c r="D38" i="193"/>
  <c r="B38" i="193"/>
  <c r="C38" i="193" s="1"/>
  <c r="D37" i="193"/>
  <c r="B37" i="193"/>
  <c r="C37" i="193" s="1"/>
  <c r="D36" i="193"/>
  <c r="B36" i="193"/>
  <c r="C36" i="193" s="1"/>
  <c r="D35" i="193"/>
  <c r="B35" i="193"/>
  <c r="C35" i="193" s="1"/>
  <c r="D34" i="193"/>
  <c r="B34" i="193"/>
  <c r="C34" i="193" s="1"/>
  <c r="D33" i="193"/>
  <c r="B33" i="193"/>
  <c r="C33" i="193" s="1"/>
  <c r="D32" i="193"/>
  <c r="B32" i="193"/>
  <c r="C32" i="193" s="1"/>
  <c r="D31" i="193"/>
  <c r="B31" i="193"/>
  <c r="C31" i="193" s="1"/>
  <c r="D30" i="193"/>
  <c r="B30" i="193"/>
  <c r="C30" i="193" s="1"/>
  <c r="D29" i="193"/>
  <c r="B29" i="193"/>
  <c r="C29" i="193" s="1"/>
  <c r="D28" i="193"/>
  <c r="B28" i="193"/>
  <c r="C28" i="193" s="1"/>
  <c r="D27" i="193"/>
  <c r="B27" i="193"/>
  <c r="C27" i="193" s="1"/>
  <c r="X24" i="193"/>
  <c r="X23" i="193"/>
  <c r="C9" i="193"/>
  <c r="C8" i="193"/>
  <c r="D39" i="193" l="1"/>
  <c r="B39" i="193"/>
  <c r="D38" i="192"/>
  <c r="B38" i="192"/>
  <c r="C38" i="192" s="1"/>
  <c r="D37" i="192"/>
  <c r="B37" i="192"/>
  <c r="C37" i="192" s="1"/>
  <c r="D36" i="192"/>
  <c r="B36" i="192"/>
  <c r="C36" i="192" s="1"/>
  <c r="D35" i="192"/>
  <c r="B35" i="192"/>
  <c r="C35" i="192" s="1"/>
  <c r="D34" i="192"/>
  <c r="B34" i="192"/>
  <c r="C34" i="192" s="1"/>
  <c r="D33" i="192"/>
  <c r="B33" i="192"/>
  <c r="C33" i="192" s="1"/>
  <c r="D32" i="192"/>
  <c r="B32" i="192"/>
  <c r="C32" i="192" s="1"/>
  <c r="D31" i="192"/>
  <c r="B31" i="192"/>
  <c r="C31" i="192" s="1"/>
  <c r="D30" i="192"/>
  <c r="B30" i="192"/>
  <c r="C30" i="192" s="1"/>
  <c r="D29" i="192"/>
  <c r="B29" i="192"/>
  <c r="C29" i="192" s="1"/>
  <c r="D28" i="192"/>
  <c r="B28" i="192"/>
  <c r="C28" i="192" s="1"/>
  <c r="D27" i="192"/>
  <c r="B27" i="192"/>
  <c r="C27" i="192" s="1"/>
  <c r="X24" i="192"/>
  <c r="X23" i="192"/>
  <c r="C9" i="192"/>
  <c r="C8" i="192"/>
  <c r="B39" i="192" l="1"/>
  <c r="D39" i="192"/>
  <c r="D38" i="191"/>
  <c r="B38" i="191"/>
  <c r="C38" i="191" s="1"/>
  <c r="D37" i="191"/>
  <c r="B37" i="191"/>
  <c r="C37" i="191" s="1"/>
  <c r="D36" i="191"/>
  <c r="B36" i="191"/>
  <c r="C36" i="191" s="1"/>
  <c r="D35" i="191"/>
  <c r="B35" i="191"/>
  <c r="C35" i="191" s="1"/>
  <c r="D34" i="191"/>
  <c r="B34" i="191"/>
  <c r="C34" i="191" s="1"/>
  <c r="D33" i="191"/>
  <c r="B33" i="191"/>
  <c r="C33" i="191" s="1"/>
  <c r="D32" i="191"/>
  <c r="B32" i="191"/>
  <c r="C32" i="191" s="1"/>
  <c r="D31" i="191"/>
  <c r="B31" i="191"/>
  <c r="C31" i="191" s="1"/>
  <c r="D30" i="191"/>
  <c r="B30" i="191"/>
  <c r="C30" i="191" s="1"/>
  <c r="D29" i="191"/>
  <c r="B29" i="191"/>
  <c r="C29" i="191" s="1"/>
  <c r="D28" i="191"/>
  <c r="B28" i="191"/>
  <c r="C28" i="191" s="1"/>
  <c r="D27" i="191"/>
  <c r="B27" i="191"/>
  <c r="C27" i="191" s="1"/>
  <c r="X24" i="191"/>
  <c r="X23" i="191"/>
  <c r="C9" i="191"/>
  <c r="C8" i="191"/>
  <c r="D39" i="191" l="1"/>
  <c r="B39" i="191"/>
  <c r="D38" i="190"/>
  <c r="B38" i="190"/>
  <c r="C38" i="190" s="1"/>
  <c r="D37" i="190"/>
  <c r="B37" i="190"/>
  <c r="C37" i="190" s="1"/>
  <c r="D36" i="190"/>
  <c r="B36" i="190"/>
  <c r="C36" i="190" s="1"/>
  <c r="D35" i="190"/>
  <c r="B35" i="190"/>
  <c r="C35" i="190" s="1"/>
  <c r="D34" i="190"/>
  <c r="B34" i="190"/>
  <c r="C34" i="190" s="1"/>
  <c r="D33" i="190"/>
  <c r="B33" i="190"/>
  <c r="C33" i="190" s="1"/>
  <c r="D32" i="190"/>
  <c r="B32" i="190"/>
  <c r="C32" i="190" s="1"/>
  <c r="D31" i="190"/>
  <c r="B31" i="190"/>
  <c r="C31" i="190" s="1"/>
  <c r="D30" i="190"/>
  <c r="B30" i="190"/>
  <c r="C30" i="190" s="1"/>
  <c r="D29" i="190"/>
  <c r="B29" i="190"/>
  <c r="C29" i="190" s="1"/>
  <c r="D28" i="190"/>
  <c r="B28" i="190"/>
  <c r="C28" i="190" s="1"/>
  <c r="D27" i="190"/>
  <c r="B27" i="190"/>
  <c r="C27" i="190" s="1"/>
  <c r="X24" i="190"/>
  <c r="X23" i="190"/>
  <c r="C9" i="190"/>
  <c r="C8" i="190"/>
  <c r="B39" i="190" l="1"/>
  <c r="D39" i="190"/>
  <c r="D38" i="189"/>
  <c r="B38" i="189"/>
  <c r="C38" i="189" s="1"/>
  <c r="D37" i="189"/>
  <c r="B37" i="189"/>
  <c r="C37" i="189" s="1"/>
  <c r="D36" i="189"/>
  <c r="B36" i="189"/>
  <c r="C36" i="189" s="1"/>
  <c r="D35" i="189"/>
  <c r="B35" i="189"/>
  <c r="C35" i="189" s="1"/>
  <c r="D34" i="189"/>
  <c r="B34" i="189"/>
  <c r="C34" i="189" s="1"/>
  <c r="D33" i="189"/>
  <c r="B33" i="189"/>
  <c r="C33" i="189" s="1"/>
  <c r="D32" i="189"/>
  <c r="B32" i="189"/>
  <c r="C32" i="189" s="1"/>
  <c r="D31" i="189"/>
  <c r="B31" i="189"/>
  <c r="C31" i="189" s="1"/>
  <c r="D30" i="189"/>
  <c r="B30" i="189"/>
  <c r="C30" i="189" s="1"/>
  <c r="D29" i="189"/>
  <c r="B29" i="189"/>
  <c r="C29" i="189" s="1"/>
  <c r="D28" i="189"/>
  <c r="B28" i="189"/>
  <c r="C28" i="189" s="1"/>
  <c r="D27" i="189"/>
  <c r="B27" i="189"/>
  <c r="C27" i="189" s="1"/>
  <c r="X24" i="189"/>
  <c r="X23" i="189"/>
  <c r="C9" i="189"/>
  <c r="C8" i="189"/>
  <c r="B39" i="189" l="1"/>
  <c r="D39" i="189"/>
  <c r="D38" i="188"/>
  <c r="B38" i="188"/>
  <c r="C38" i="188" s="1"/>
  <c r="D37" i="188"/>
  <c r="B37" i="188"/>
  <c r="C37" i="188" s="1"/>
  <c r="D36" i="188"/>
  <c r="B36" i="188"/>
  <c r="C36" i="188" s="1"/>
  <c r="D35" i="188"/>
  <c r="B35" i="188"/>
  <c r="C35" i="188" s="1"/>
  <c r="D34" i="188"/>
  <c r="B34" i="188"/>
  <c r="C34" i="188" s="1"/>
  <c r="D33" i="188"/>
  <c r="B33" i="188"/>
  <c r="C33" i="188" s="1"/>
  <c r="D32" i="188"/>
  <c r="B32" i="188"/>
  <c r="C32" i="188" s="1"/>
  <c r="D31" i="188"/>
  <c r="B31" i="188"/>
  <c r="C31" i="188" s="1"/>
  <c r="D30" i="188"/>
  <c r="B30" i="188"/>
  <c r="C30" i="188" s="1"/>
  <c r="D29" i="188"/>
  <c r="B29" i="188"/>
  <c r="C29" i="188" s="1"/>
  <c r="D28" i="188"/>
  <c r="B28" i="188"/>
  <c r="C28" i="188" s="1"/>
  <c r="D27" i="188"/>
  <c r="B27" i="188"/>
  <c r="C27" i="188" s="1"/>
  <c r="X24" i="188"/>
  <c r="X23" i="188"/>
  <c r="C9" i="188"/>
  <c r="C8" i="188"/>
  <c r="B39" i="188" l="1"/>
  <c r="D39" i="188"/>
  <c r="D38" i="187"/>
  <c r="B38" i="187"/>
  <c r="C38" i="187" s="1"/>
  <c r="D37" i="187"/>
  <c r="B37" i="187"/>
  <c r="C37" i="187" s="1"/>
  <c r="D36" i="187"/>
  <c r="B36" i="187"/>
  <c r="C36" i="187" s="1"/>
  <c r="D35" i="187"/>
  <c r="B35" i="187"/>
  <c r="C35" i="187" s="1"/>
  <c r="D34" i="187"/>
  <c r="B34" i="187"/>
  <c r="C34" i="187" s="1"/>
  <c r="D33" i="187"/>
  <c r="B33" i="187"/>
  <c r="C33" i="187" s="1"/>
  <c r="D32" i="187"/>
  <c r="B32" i="187"/>
  <c r="C32" i="187" s="1"/>
  <c r="D31" i="187"/>
  <c r="B31" i="187"/>
  <c r="C31" i="187" s="1"/>
  <c r="D30" i="187"/>
  <c r="B30" i="187"/>
  <c r="C30" i="187" s="1"/>
  <c r="D29" i="187"/>
  <c r="B29" i="187"/>
  <c r="C29" i="187" s="1"/>
  <c r="D28" i="187"/>
  <c r="B28" i="187"/>
  <c r="C28" i="187" s="1"/>
  <c r="D27" i="187"/>
  <c r="B27" i="187"/>
  <c r="C27" i="187" s="1"/>
  <c r="X24" i="187"/>
  <c r="X23" i="187"/>
  <c r="C9" i="187"/>
  <c r="C8" i="187"/>
  <c r="D39" i="187" l="1"/>
  <c r="B39" i="187"/>
  <c r="D38" i="186"/>
  <c r="B38" i="186"/>
  <c r="C38" i="186" s="1"/>
  <c r="D37" i="186"/>
  <c r="B37" i="186"/>
  <c r="C37" i="186" s="1"/>
  <c r="D36" i="186"/>
  <c r="B36" i="186"/>
  <c r="C36" i="186" s="1"/>
  <c r="D35" i="186"/>
  <c r="B35" i="186"/>
  <c r="C35" i="186" s="1"/>
  <c r="D34" i="186"/>
  <c r="B34" i="186"/>
  <c r="C34" i="186" s="1"/>
  <c r="D33" i="186"/>
  <c r="B33" i="186"/>
  <c r="C33" i="186" s="1"/>
  <c r="D32" i="186"/>
  <c r="B32" i="186"/>
  <c r="C32" i="186" s="1"/>
  <c r="D31" i="186"/>
  <c r="B31" i="186"/>
  <c r="C31" i="186" s="1"/>
  <c r="D30" i="186"/>
  <c r="B30" i="186"/>
  <c r="C30" i="186" s="1"/>
  <c r="D29" i="186"/>
  <c r="B29" i="186"/>
  <c r="C29" i="186" s="1"/>
  <c r="D28" i="186"/>
  <c r="B28" i="186"/>
  <c r="C28" i="186" s="1"/>
  <c r="D27" i="186"/>
  <c r="B27" i="186"/>
  <c r="C27" i="186" s="1"/>
  <c r="X24" i="186"/>
  <c r="X23" i="186"/>
  <c r="C9" i="186"/>
  <c r="C8" i="186"/>
  <c r="D39" i="186" l="1"/>
  <c r="B39" i="186"/>
  <c r="D38" i="185"/>
  <c r="B38" i="185"/>
  <c r="C38" i="185" s="1"/>
  <c r="D37" i="185"/>
  <c r="B37" i="185"/>
  <c r="C37" i="185" s="1"/>
  <c r="D36" i="185"/>
  <c r="B36" i="185"/>
  <c r="C36" i="185" s="1"/>
  <c r="D35" i="185"/>
  <c r="B35" i="185"/>
  <c r="C35" i="185" s="1"/>
  <c r="D34" i="185"/>
  <c r="B34" i="185"/>
  <c r="C34" i="185" s="1"/>
  <c r="D33" i="185"/>
  <c r="B33" i="185"/>
  <c r="C33" i="185" s="1"/>
  <c r="D32" i="185"/>
  <c r="B32" i="185"/>
  <c r="C32" i="185" s="1"/>
  <c r="D31" i="185"/>
  <c r="B31" i="185"/>
  <c r="C31" i="185" s="1"/>
  <c r="D30" i="185"/>
  <c r="B30" i="185"/>
  <c r="C30" i="185" s="1"/>
  <c r="D29" i="185"/>
  <c r="B29" i="185"/>
  <c r="C29" i="185" s="1"/>
  <c r="D28" i="185"/>
  <c r="B28" i="185"/>
  <c r="C28" i="185" s="1"/>
  <c r="D27" i="185"/>
  <c r="B27" i="185"/>
  <c r="C27" i="185" s="1"/>
  <c r="X24" i="185"/>
  <c r="X23" i="185"/>
  <c r="C9" i="185"/>
  <c r="C8" i="185"/>
  <c r="D39" i="185" l="1"/>
  <c r="B39" i="185"/>
  <c r="D38" i="184"/>
  <c r="B38" i="184"/>
  <c r="C38" i="184" s="1"/>
  <c r="D37" i="184"/>
  <c r="B37" i="184"/>
  <c r="C37" i="184" s="1"/>
  <c r="D36" i="184"/>
  <c r="B36" i="184"/>
  <c r="C36" i="184" s="1"/>
  <c r="D35" i="184"/>
  <c r="B35" i="184"/>
  <c r="C35" i="184" s="1"/>
  <c r="D34" i="184"/>
  <c r="B34" i="184"/>
  <c r="C34" i="184" s="1"/>
  <c r="D33" i="184"/>
  <c r="B33" i="184"/>
  <c r="C33" i="184" s="1"/>
  <c r="D32" i="184"/>
  <c r="B32" i="184"/>
  <c r="C32" i="184" s="1"/>
  <c r="D31" i="184"/>
  <c r="B31" i="184"/>
  <c r="C31" i="184" s="1"/>
  <c r="D30" i="184"/>
  <c r="B30" i="184"/>
  <c r="C30" i="184" s="1"/>
  <c r="D29" i="184"/>
  <c r="B29" i="184"/>
  <c r="C29" i="184" s="1"/>
  <c r="D28" i="184"/>
  <c r="B28" i="184"/>
  <c r="C28" i="184" s="1"/>
  <c r="D27" i="184"/>
  <c r="B27" i="184"/>
  <c r="C27" i="184" s="1"/>
  <c r="X24" i="184"/>
  <c r="X23" i="184"/>
  <c r="C9" i="184"/>
  <c r="C8" i="184"/>
  <c r="D39" i="184" l="1"/>
  <c r="B39" i="184"/>
  <c r="D38" i="183"/>
  <c r="B38" i="183"/>
  <c r="C38" i="183" s="1"/>
  <c r="D37" i="183"/>
  <c r="B37" i="183"/>
  <c r="C37" i="183" s="1"/>
  <c r="D36" i="183"/>
  <c r="B36" i="183"/>
  <c r="C36" i="183" s="1"/>
  <c r="D35" i="183"/>
  <c r="B35" i="183"/>
  <c r="C35" i="183" s="1"/>
  <c r="D34" i="183"/>
  <c r="B34" i="183"/>
  <c r="C34" i="183" s="1"/>
  <c r="D33" i="183"/>
  <c r="B33" i="183"/>
  <c r="C33" i="183" s="1"/>
  <c r="D32" i="183"/>
  <c r="B32" i="183"/>
  <c r="C32" i="183" s="1"/>
  <c r="D31" i="183"/>
  <c r="B31" i="183"/>
  <c r="C31" i="183" s="1"/>
  <c r="D30" i="183"/>
  <c r="B30" i="183"/>
  <c r="C30" i="183" s="1"/>
  <c r="D29" i="183"/>
  <c r="B29" i="183"/>
  <c r="C29" i="183" s="1"/>
  <c r="D28" i="183"/>
  <c r="B28" i="183"/>
  <c r="C28" i="183" s="1"/>
  <c r="D27" i="183"/>
  <c r="B27" i="183"/>
  <c r="C27" i="183" s="1"/>
  <c r="X24" i="183"/>
  <c r="X23" i="183"/>
  <c r="C9" i="183"/>
  <c r="C8" i="183"/>
  <c r="B39" i="183" l="1"/>
  <c r="D39" i="183"/>
  <c r="D38" i="182"/>
  <c r="B38" i="182"/>
  <c r="C38" i="182" s="1"/>
  <c r="D37" i="182"/>
  <c r="B37" i="182"/>
  <c r="C37" i="182" s="1"/>
  <c r="D36" i="182"/>
  <c r="B36" i="182"/>
  <c r="C36" i="182" s="1"/>
  <c r="D35" i="182"/>
  <c r="B35" i="182"/>
  <c r="C35" i="182" s="1"/>
  <c r="D34" i="182"/>
  <c r="B34" i="182"/>
  <c r="C34" i="182" s="1"/>
  <c r="D33" i="182"/>
  <c r="B33" i="182"/>
  <c r="C33" i="182" s="1"/>
  <c r="D32" i="182"/>
  <c r="B32" i="182"/>
  <c r="C32" i="182" s="1"/>
  <c r="D31" i="182"/>
  <c r="B31" i="182"/>
  <c r="C31" i="182" s="1"/>
  <c r="D30" i="182"/>
  <c r="B30" i="182"/>
  <c r="C30" i="182" s="1"/>
  <c r="D29" i="182"/>
  <c r="B29" i="182"/>
  <c r="C29" i="182" s="1"/>
  <c r="D28" i="182"/>
  <c r="B28" i="182"/>
  <c r="C28" i="182" s="1"/>
  <c r="D27" i="182"/>
  <c r="B27" i="182"/>
  <c r="C27" i="182" s="1"/>
  <c r="X24" i="182"/>
  <c r="X23" i="182"/>
  <c r="C8" i="182"/>
  <c r="B39" i="182" l="1"/>
  <c r="D39" i="182"/>
  <c r="D38" i="181"/>
  <c r="B38" i="181"/>
  <c r="C38" i="181" s="1"/>
  <c r="D37" i="181"/>
  <c r="B37" i="181"/>
  <c r="C37" i="181" s="1"/>
  <c r="D36" i="181"/>
  <c r="B36" i="181"/>
  <c r="C36" i="181" s="1"/>
  <c r="D35" i="181"/>
  <c r="B35" i="181"/>
  <c r="C35" i="181" s="1"/>
  <c r="D34" i="181"/>
  <c r="B34" i="181"/>
  <c r="C34" i="181" s="1"/>
  <c r="D33" i="181"/>
  <c r="B33" i="181"/>
  <c r="C33" i="181" s="1"/>
  <c r="D32" i="181"/>
  <c r="B32" i="181"/>
  <c r="C32" i="181" s="1"/>
  <c r="D31" i="181"/>
  <c r="B31" i="181"/>
  <c r="C31" i="181" s="1"/>
  <c r="D30" i="181"/>
  <c r="B30" i="181"/>
  <c r="C30" i="181" s="1"/>
  <c r="D29" i="181"/>
  <c r="B29" i="181"/>
  <c r="C29" i="181" s="1"/>
  <c r="D28" i="181"/>
  <c r="B28" i="181"/>
  <c r="C28" i="181" s="1"/>
  <c r="D27" i="181"/>
  <c r="B27" i="181"/>
  <c r="C27" i="181" s="1"/>
  <c r="X24" i="181"/>
  <c r="X23" i="181"/>
  <c r="C9" i="181"/>
  <c r="C8" i="181"/>
  <c r="B39" i="181" l="1"/>
  <c r="D39" i="181"/>
  <c r="D38" i="180"/>
  <c r="B38" i="180"/>
  <c r="C38" i="180" s="1"/>
  <c r="D37" i="180"/>
  <c r="B37" i="180"/>
  <c r="C37" i="180" s="1"/>
  <c r="D36" i="180"/>
  <c r="B36" i="180"/>
  <c r="C36" i="180" s="1"/>
  <c r="D35" i="180"/>
  <c r="B35" i="180"/>
  <c r="C35" i="180" s="1"/>
  <c r="D34" i="180"/>
  <c r="B34" i="180"/>
  <c r="C34" i="180" s="1"/>
  <c r="D33" i="180"/>
  <c r="B33" i="180"/>
  <c r="C33" i="180" s="1"/>
  <c r="D32" i="180"/>
  <c r="B32" i="180"/>
  <c r="C32" i="180" s="1"/>
  <c r="D31" i="180"/>
  <c r="B31" i="180"/>
  <c r="C31" i="180" s="1"/>
  <c r="D30" i="180"/>
  <c r="B30" i="180"/>
  <c r="C30" i="180" s="1"/>
  <c r="D29" i="180"/>
  <c r="B29" i="180"/>
  <c r="C29" i="180" s="1"/>
  <c r="D28" i="180"/>
  <c r="B28" i="180"/>
  <c r="C28" i="180" s="1"/>
  <c r="D27" i="180"/>
  <c r="B27" i="180"/>
  <c r="C27" i="180" s="1"/>
  <c r="X24" i="180"/>
  <c r="X23" i="180"/>
  <c r="C8" i="180"/>
  <c r="B39" i="180" l="1"/>
  <c r="D39" i="180"/>
  <c r="D38" i="179"/>
  <c r="B38" i="179"/>
  <c r="C38" i="179" s="1"/>
  <c r="D37" i="179"/>
  <c r="B37" i="179"/>
  <c r="C37" i="179" s="1"/>
  <c r="D36" i="179"/>
  <c r="B36" i="179"/>
  <c r="C36" i="179" s="1"/>
  <c r="D35" i="179"/>
  <c r="B35" i="179"/>
  <c r="C35" i="179" s="1"/>
  <c r="D34" i="179"/>
  <c r="B34" i="179"/>
  <c r="C34" i="179" s="1"/>
  <c r="D33" i="179"/>
  <c r="B33" i="179"/>
  <c r="C33" i="179" s="1"/>
  <c r="D32" i="179"/>
  <c r="B32" i="179"/>
  <c r="C32" i="179" s="1"/>
  <c r="D31" i="179"/>
  <c r="B31" i="179"/>
  <c r="C31" i="179" s="1"/>
  <c r="D30" i="179"/>
  <c r="B30" i="179"/>
  <c r="C30" i="179" s="1"/>
  <c r="D29" i="179"/>
  <c r="B29" i="179"/>
  <c r="C29" i="179" s="1"/>
  <c r="D28" i="179"/>
  <c r="B28" i="179"/>
  <c r="C28" i="179" s="1"/>
  <c r="D27" i="179"/>
  <c r="B27" i="179"/>
  <c r="C27" i="179" s="1"/>
  <c r="X24" i="179"/>
  <c r="X23" i="179"/>
  <c r="C8" i="179"/>
  <c r="B39" i="179" l="1"/>
  <c r="D39" i="179"/>
  <c r="D38" i="178"/>
  <c r="B38" i="178"/>
  <c r="C38" i="178" s="1"/>
  <c r="D37" i="178"/>
  <c r="B37" i="178"/>
  <c r="C37" i="178" s="1"/>
  <c r="D36" i="178"/>
  <c r="B36" i="178"/>
  <c r="C36" i="178" s="1"/>
  <c r="D35" i="178"/>
  <c r="B35" i="178"/>
  <c r="C35" i="178" s="1"/>
  <c r="D34" i="178"/>
  <c r="B34" i="178"/>
  <c r="C34" i="178" s="1"/>
  <c r="D33" i="178"/>
  <c r="B33" i="178"/>
  <c r="C33" i="178" s="1"/>
  <c r="D32" i="178"/>
  <c r="B32" i="178"/>
  <c r="C32" i="178" s="1"/>
  <c r="D31" i="178"/>
  <c r="B31" i="178"/>
  <c r="C31" i="178" s="1"/>
  <c r="D30" i="178"/>
  <c r="B30" i="178"/>
  <c r="C30" i="178" s="1"/>
  <c r="D29" i="178"/>
  <c r="B29" i="178"/>
  <c r="C29" i="178" s="1"/>
  <c r="D28" i="178"/>
  <c r="B28" i="178"/>
  <c r="C28" i="178" s="1"/>
  <c r="D27" i="178"/>
  <c r="B27" i="178"/>
  <c r="C27" i="178" s="1"/>
  <c r="X24" i="178"/>
  <c r="X23" i="178"/>
  <c r="C8" i="178"/>
  <c r="B39" i="178" l="1"/>
  <c r="D39" i="178"/>
  <c r="D38" i="177"/>
  <c r="B38" i="177"/>
  <c r="C38" i="177" s="1"/>
  <c r="D37" i="177"/>
  <c r="B37" i="177"/>
  <c r="C37" i="177" s="1"/>
  <c r="D36" i="177"/>
  <c r="B36" i="177"/>
  <c r="C36" i="177" s="1"/>
  <c r="D35" i="177"/>
  <c r="B35" i="177"/>
  <c r="C35" i="177" s="1"/>
  <c r="D34" i="177"/>
  <c r="B34" i="177"/>
  <c r="C34" i="177" s="1"/>
  <c r="D33" i="177"/>
  <c r="B33" i="177"/>
  <c r="C33" i="177" s="1"/>
  <c r="D32" i="177"/>
  <c r="B32" i="177"/>
  <c r="C32" i="177" s="1"/>
  <c r="D31" i="177"/>
  <c r="B31" i="177"/>
  <c r="C31" i="177" s="1"/>
  <c r="D30" i="177"/>
  <c r="B30" i="177"/>
  <c r="C30" i="177" s="1"/>
  <c r="D29" i="177"/>
  <c r="B29" i="177"/>
  <c r="C29" i="177" s="1"/>
  <c r="D28" i="177"/>
  <c r="B28" i="177"/>
  <c r="C28" i="177" s="1"/>
  <c r="D27" i="177"/>
  <c r="B27" i="177"/>
  <c r="C27" i="177" s="1"/>
  <c r="X24" i="177"/>
  <c r="X23" i="177"/>
  <c r="C9" i="177"/>
  <c r="C8" i="177"/>
  <c r="D39" i="177" l="1"/>
  <c r="B39" i="177"/>
  <c r="D38" i="176"/>
  <c r="B38" i="176"/>
  <c r="C38" i="176" s="1"/>
  <c r="D37" i="176"/>
  <c r="B37" i="176"/>
  <c r="C37" i="176" s="1"/>
  <c r="D36" i="176"/>
  <c r="B36" i="176"/>
  <c r="C36" i="176" s="1"/>
  <c r="D35" i="176"/>
  <c r="B35" i="176"/>
  <c r="C35" i="176" s="1"/>
  <c r="D34" i="176"/>
  <c r="B34" i="176"/>
  <c r="C34" i="176" s="1"/>
  <c r="D33" i="176"/>
  <c r="B33" i="176"/>
  <c r="C33" i="176" s="1"/>
  <c r="D32" i="176"/>
  <c r="B32" i="176"/>
  <c r="C32" i="176" s="1"/>
  <c r="D31" i="176"/>
  <c r="B31" i="176"/>
  <c r="C31" i="176" s="1"/>
  <c r="D30" i="176"/>
  <c r="B30" i="176"/>
  <c r="C30" i="176" s="1"/>
  <c r="D29" i="176"/>
  <c r="B29" i="176"/>
  <c r="C29" i="176" s="1"/>
  <c r="D28" i="176"/>
  <c r="B28" i="176"/>
  <c r="C28" i="176" s="1"/>
  <c r="D27" i="176"/>
  <c r="B27" i="176"/>
  <c r="C27" i="176" s="1"/>
  <c r="X24" i="176"/>
  <c r="X23" i="176"/>
  <c r="B39" i="176" l="1"/>
  <c r="D39" i="176"/>
  <c r="D38" i="175"/>
  <c r="B38" i="175"/>
  <c r="C38" i="175" s="1"/>
  <c r="D37" i="175"/>
  <c r="B37" i="175"/>
  <c r="C37" i="175" s="1"/>
  <c r="D36" i="175"/>
  <c r="B36" i="175"/>
  <c r="C36" i="175" s="1"/>
  <c r="D35" i="175"/>
  <c r="B35" i="175"/>
  <c r="C35" i="175" s="1"/>
  <c r="D34" i="175"/>
  <c r="B34" i="175"/>
  <c r="C34" i="175" s="1"/>
  <c r="D33" i="175"/>
  <c r="B33" i="175"/>
  <c r="C33" i="175" s="1"/>
  <c r="D32" i="175"/>
  <c r="B32" i="175"/>
  <c r="C32" i="175" s="1"/>
  <c r="D31" i="175"/>
  <c r="B31" i="175"/>
  <c r="C31" i="175" s="1"/>
  <c r="D30" i="175"/>
  <c r="B30" i="175"/>
  <c r="C30" i="175" s="1"/>
  <c r="D29" i="175"/>
  <c r="B29" i="175"/>
  <c r="C29" i="175" s="1"/>
  <c r="D28" i="175"/>
  <c r="B28" i="175"/>
  <c r="C28" i="175" s="1"/>
  <c r="D27" i="175"/>
  <c r="B27" i="175"/>
  <c r="C27" i="175" s="1"/>
  <c r="X24" i="175"/>
  <c r="X23" i="175"/>
  <c r="C9" i="175"/>
  <c r="D39" i="175" l="1"/>
  <c r="B39" i="175"/>
  <c r="D38" i="174"/>
  <c r="B38" i="174"/>
  <c r="C38" i="174" s="1"/>
  <c r="D37" i="174"/>
  <c r="B37" i="174"/>
  <c r="C37" i="174" s="1"/>
  <c r="D36" i="174"/>
  <c r="B36" i="174"/>
  <c r="C36" i="174" s="1"/>
  <c r="D35" i="174"/>
  <c r="B35" i="174"/>
  <c r="C35" i="174" s="1"/>
  <c r="D34" i="174"/>
  <c r="B34" i="174"/>
  <c r="C34" i="174" s="1"/>
  <c r="D33" i="174"/>
  <c r="B33" i="174"/>
  <c r="C33" i="174" s="1"/>
  <c r="D32" i="174"/>
  <c r="B32" i="174"/>
  <c r="C32" i="174" s="1"/>
  <c r="D31" i="174"/>
  <c r="B31" i="174"/>
  <c r="C31" i="174" s="1"/>
  <c r="D30" i="174"/>
  <c r="B30" i="174"/>
  <c r="C30" i="174" s="1"/>
  <c r="D29" i="174"/>
  <c r="B29" i="174"/>
  <c r="C29" i="174" s="1"/>
  <c r="D28" i="174"/>
  <c r="B28" i="174"/>
  <c r="C28" i="174" s="1"/>
  <c r="D27" i="174"/>
  <c r="B27" i="174"/>
  <c r="C27" i="174" s="1"/>
  <c r="X24" i="174"/>
  <c r="X23" i="174"/>
  <c r="C8" i="174"/>
  <c r="D39" i="174" l="1"/>
  <c r="B39" i="174"/>
  <c r="D38" i="173"/>
  <c r="B38" i="173"/>
  <c r="C38" i="173" s="1"/>
  <c r="D37" i="173"/>
  <c r="B37" i="173"/>
  <c r="C37" i="173" s="1"/>
  <c r="D36" i="173"/>
  <c r="B36" i="173"/>
  <c r="C36" i="173" s="1"/>
  <c r="D35" i="173"/>
  <c r="B35" i="173"/>
  <c r="C35" i="173" s="1"/>
  <c r="D34" i="173"/>
  <c r="B34" i="173"/>
  <c r="C34" i="173" s="1"/>
  <c r="D33" i="173"/>
  <c r="B33" i="173"/>
  <c r="C33" i="173" s="1"/>
  <c r="D32" i="173"/>
  <c r="B32" i="173"/>
  <c r="C32" i="173" s="1"/>
  <c r="D31" i="173"/>
  <c r="B31" i="173"/>
  <c r="C31" i="173" s="1"/>
  <c r="D30" i="173"/>
  <c r="B30" i="173"/>
  <c r="C30" i="173" s="1"/>
  <c r="D29" i="173"/>
  <c r="B29" i="173"/>
  <c r="C29" i="173" s="1"/>
  <c r="D28" i="173"/>
  <c r="B28" i="173"/>
  <c r="C28" i="173" s="1"/>
  <c r="D27" i="173"/>
  <c r="B27" i="173"/>
  <c r="C27" i="173" s="1"/>
  <c r="X24" i="173"/>
  <c r="X23" i="173"/>
  <c r="C9" i="173"/>
  <c r="C8" i="173"/>
  <c r="B39" i="173" l="1"/>
  <c r="D39" i="173"/>
  <c r="D38" i="172"/>
  <c r="B38" i="172"/>
  <c r="C38" i="172" s="1"/>
  <c r="D37" i="172"/>
  <c r="B37" i="172"/>
  <c r="C37" i="172" s="1"/>
  <c r="D36" i="172"/>
  <c r="B36" i="172"/>
  <c r="C36" i="172" s="1"/>
  <c r="D35" i="172"/>
  <c r="B35" i="172"/>
  <c r="C35" i="172" s="1"/>
  <c r="D34" i="172"/>
  <c r="B34" i="172"/>
  <c r="C34" i="172" s="1"/>
  <c r="D33" i="172"/>
  <c r="B33" i="172"/>
  <c r="C33" i="172" s="1"/>
  <c r="D32" i="172"/>
  <c r="B32" i="172"/>
  <c r="C32" i="172" s="1"/>
  <c r="D31" i="172"/>
  <c r="B31" i="172"/>
  <c r="C31" i="172" s="1"/>
  <c r="D30" i="172"/>
  <c r="B30" i="172"/>
  <c r="C30" i="172" s="1"/>
  <c r="D29" i="172"/>
  <c r="B29" i="172"/>
  <c r="C29" i="172" s="1"/>
  <c r="D28" i="172"/>
  <c r="B28" i="172"/>
  <c r="C28" i="172" s="1"/>
  <c r="D27" i="172"/>
  <c r="B27" i="172"/>
  <c r="C27" i="172" s="1"/>
  <c r="X24" i="172"/>
  <c r="X23" i="172"/>
  <c r="C9" i="172"/>
  <c r="C8" i="172"/>
  <c r="D39" i="172" l="1"/>
  <c r="B39" i="172"/>
  <c r="D38" i="171"/>
  <c r="B38" i="171"/>
  <c r="C38" i="171" s="1"/>
  <c r="D37" i="171"/>
  <c r="B37" i="171"/>
  <c r="C37" i="171" s="1"/>
  <c r="D36" i="171"/>
  <c r="B36" i="171"/>
  <c r="C36" i="171" s="1"/>
  <c r="D35" i="171"/>
  <c r="B35" i="171"/>
  <c r="C35" i="171" s="1"/>
  <c r="D34" i="171"/>
  <c r="B34" i="171"/>
  <c r="C34" i="171" s="1"/>
  <c r="D33" i="171"/>
  <c r="B33" i="171"/>
  <c r="C33" i="171" s="1"/>
  <c r="D32" i="171"/>
  <c r="B32" i="171"/>
  <c r="C32" i="171" s="1"/>
  <c r="D31" i="171"/>
  <c r="B31" i="171"/>
  <c r="C31" i="171" s="1"/>
  <c r="D30" i="171"/>
  <c r="B30" i="171"/>
  <c r="C30" i="171" s="1"/>
  <c r="D29" i="171"/>
  <c r="B29" i="171"/>
  <c r="C29" i="171" s="1"/>
  <c r="D28" i="171"/>
  <c r="B28" i="171"/>
  <c r="C28" i="171" s="1"/>
  <c r="D27" i="171"/>
  <c r="B27" i="171"/>
  <c r="C27" i="171" s="1"/>
  <c r="X24" i="171"/>
  <c r="X23" i="171"/>
  <c r="C9" i="171"/>
  <c r="C8" i="171"/>
  <c r="B39" i="171" l="1"/>
  <c r="D39" i="171"/>
  <c r="D38" i="170"/>
  <c r="B38" i="170"/>
  <c r="C38" i="170" s="1"/>
  <c r="D37" i="170"/>
  <c r="B37" i="170"/>
  <c r="C37" i="170" s="1"/>
  <c r="D36" i="170"/>
  <c r="B36" i="170"/>
  <c r="C36" i="170" s="1"/>
  <c r="D35" i="170"/>
  <c r="B35" i="170"/>
  <c r="C35" i="170" s="1"/>
  <c r="D34" i="170"/>
  <c r="B34" i="170"/>
  <c r="C34" i="170" s="1"/>
  <c r="D33" i="170"/>
  <c r="B33" i="170"/>
  <c r="C33" i="170" s="1"/>
  <c r="D32" i="170"/>
  <c r="B32" i="170"/>
  <c r="C32" i="170" s="1"/>
  <c r="D31" i="170"/>
  <c r="B31" i="170"/>
  <c r="C31" i="170" s="1"/>
  <c r="D30" i="170"/>
  <c r="B30" i="170"/>
  <c r="C30" i="170" s="1"/>
  <c r="D29" i="170"/>
  <c r="B29" i="170"/>
  <c r="C29" i="170" s="1"/>
  <c r="D28" i="170"/>
  <c r="B28" i="170"/>
  <c r="C28" i="170" s="1"/>
  <c r="D27" i="170"/>
  <c r="B27" i="170"/>
  <c r="C27" i="170" s="1"/>
  <c r="X24" i="170"/>
  <c r="X23" i="170"/>
  <c r="C9" i="170"/>
  <c r="C8" i="170"/>
  <c r="D39" i="170" l="1"/>
  <c r="B39" i="170"/>
  <c r="D38" i="169"/>
  <c r="B38" i="169"/>
  <c r="C38" i="169" s="1"/>
  <c r="D37" i="169"/>
  <c r="B37" i="169"/>
  <c r="C37" i="169" s="1"/>
  <c r="D36" i="169"/>
  <c r="B36" i="169"/>
  <c r="C36" i="169" s="1"/>
  <c r="D35" i="169"/>
  <c r="B35" i="169"/>
  <c r="C35" i="169" s="1"/>
  <c r="D34" i="169"/>
  <c r="B34" i="169"/>
  <c r="C34" i="169" s="1"/>
  <c r="D33" i="169"/>
  <c r="B33" i="169"/>
  <c r="C33" i="169" s="1"/>
  <c r="D32" i="169"/>
  <c r="B32" i="169"/>
  <c r="C32" i="169" s="1"/>
  <c r="D31" i="169"/>
  <c r="B31" i="169"/>
  <c r="C31" i="169" s="1"/>
  <c r="D30" i="169"/>
  <c r="B30" i="169"/>
  <c r="C30" i="169" s="1"/>
  <c r="D29" i="169"/>
  <c r="B29" i="169"/>
  <c r="C29" i="169" s="1"/>
  <c r="D28" i="169"/>
  <c r="B28" i="169"/>
  <c r="C28" i="169" s="1"/>
  <c r="D27" i="169"/>
  <c r="B27" i="169"/>
  <c r="C27" i="169" s="1"/>
  <c r="X24" i="169"/>
  <c r="X23" i="169"/>
  <c r="C9" i="169"/>
  <c r="C8" i="169"/>
  <c r="B39" i="169" l="1"/>
  <c r="D39" i="169"/>
  <c r="D38" i="167"/>
  <c r="B38" i="167"/>
  <c r="C38" i="167" s="1"/>
  <c r="D37" i="167"/>
  <c r="B37" i="167"/>
  <c r="C37" i="167" s="1"/>
  <c r="D36" i="167"/>
  <c r="B36" i="167"/>
  <c r="C36" i="167" s="1"/>
  <c r="D35" i="167"/>
  <c r="B35" i="167"/>
  <c r="C35" i="167" s="1"/>
  <c r="D34" i="167"/>
  <c r="B34" i="167"/>
  <c r="C34" i="167" s="1"/>
  <c r="D33" i="167"/>
  <c r="B33" i="167"/>
  <c r="C33" i="167" s="1"/>
  <c r="D32" i="167"/>
  <c r="B32" i="167"/>
  <c r="C32" i="167" s="1"/>
  <c r="D31" i="167"/>
  <c r="B31" i="167"/>
  <c r="C31" i="167" s="1"/>
  <c r="D30" i="167"/>
  <c r="B30" i="167"/>
  <c r="C30" i="167" s="1"/>
  <c r="D29" i="167"/>
  <c r="B29" i="167"/>
  <c r="C29" i="167" s="1"/>
  <c r="D28" i="167"/>
  <c r="B28" i="167"/>
  <c r="C28" i="167" s="1"/>
  <c r="D27" i="167"/>
  <c r="B27" i="167"/>
  <c r="C27" i="167" s="1"/>
  <c r="X24" i="167"/>
  <c r="X23" i="167"/>
  <c r="C9" i="167"/>
  <c r="C8" i="167"/>
  <c r="B39" i="167" l="1"/>
  <c r="D39" i="167"/>
  <c r="D38" i="166"/>
  <c r="B38" i="166"/>
  <c r="C38" i="166" s="1"/>
  <c r="D37" i="166"/>
  <c r="B37" i="166"/>
  <c r="C37" i="166" s="1"/>
  <c r="D36" i="166"/>
  <c r="B36" i="166"/>
  <c r="C36" i="166" s="1"/>
  <c r="D35" i="166"/>
  <c r="B35" i="166"/>
  <c r="C35" i="166" s="1"/>
  <c r="D34" i="166"/>
  <c r="B34" i="166"/>
  <c r="C34" i="166" s="1"/>
  <c r="D33" i="166"/>
  <c r="B33" i="166"/>
  <c r="C33" i="166" s="1"/>
  <c r="D32" i="166"/>
  <c r="B32" i="166"/>
  <c r="C32" i="166" s="1"/>
  <c r="D31" i="166"/>
  <c r="B31" i="166"/>
  <c r="C31" i="166" s="1"/>
  <c r="D30" i="166"/>
  <c r="B30" i="166"/>
  <c r="C30" i="166" s="1"/>
  <c r="D29" i="166"/>
  <c r="B29" i="166"/>
  <c r="C29" i="166" s="1"/>
  <c r="D28" i="166"/>
  <c r="B28" i="166"/>
  <c r="C28" i="166" s="1"/>
  <c r="D27" i="166"/>
  <c r="B27" i="166"/>
  <c r="C27" i="166" s="1"/>
  <c r="X24" i="166"/>
  <c r="X23" i="166"/>
  <c r="C9" i="166"/>
  <c r="C8" i="166"/>
  <c r="D39" i="166" l="1"/>
  <c r="B39" i="166"/>
  <c r="D38" i="165"/>
  <c r="B38" i="165"/>
  <c r="C38" i="165" s="1"/>
  <c r="D37" i="165"/>
  <c r="B37" i="165"/>
  <c r="C37" i="165" s="1"/>
  <c r="D36" i="165"/>
  <c r="B36" i="165"/>
  <c r="C36" i="165" s="1"/>
  <c r="D35" i="165"/>
  <c r="B35" i="165"/>
  <c r="C35" i="165" s="1"/>
  <c r="D34" i="165"/>
  <c r="B34" i="165"/>
  <c r="C34" i="165" s="1"/>
  <c r="D33" i="165"/>
  <c r="B33" i="165"/>
  <c r="C33" i="165" s="1"/>
  <c r="D32" i="165"/>
  <c r="B32" i="165"/>
  <c r="C32" i="165" s="1"/>
  <c r="D31" i="165"/>
  <c r="B31" i="165"/>
  <c r="C31" i="165" s="1"/>
  <c r="D30" i="165"/>
  <c r="B30" i="165"/>
  <c r="C30" i="165" s="1"/>
  <c r="D29" i="165"/>
  <c r="B29" i="165"/>
  <c r="C29" i="165" s="1"/>
  <c r="D28" i="165"/>
  <c r="B28" i="165"/>
  <c r="C28" i="165" s="1"/>
  <c r="D27" i="165"/>
  <c r="B27" i="165"/>
  <c r="C27" i="165" s="1"/>
  <c r="X24" i="165"/>
  <c r="X23" i="165"/>
  <c r="C9" i="165"/>
  <c r="C8" i="165"/>
  <c r="B39" i="165" l="1"/>
  <c r="D39" i="165"/>
  <c r="D38" i="164"/>
  <c r="B38" i="164"/>
  <c r="C38" i="164" s="1"/>
  <c r="D37" i="164"/>
  <c r="B37" i="164"/>
  <c r="C37" i="164" s="1"/>
  <c r="D36" i="164"/>
  <c r="B36" i="164"/>
  <c r="C36" i="164" s="1"/>
  <c r="D35" i="164"/>
  <c r="B35" i="164"/>
  <c r="C35" i="164" s="1"/>
  <c r="D34" i="164"/>
  <c r="B34" i="164"/>
  <c r="C34" i="164" s="1"/>
  <c r="D33" i="164"/>
  <c r="B33" i="164"/>
  <c r="C33" i="164" s="1"/>
  <c r="D32" i="164"/>
  <c r="B32" i="164"/>
  <c r="C32" i="164" s="1"/>
  <c r="D31" i="164"/>
  <c r="B31" i="164"/>
  <c r="C31" i="164" s="1"/>
  <c r="D30" i="164"/>
  <c r="B30" i="164"/>
  <c r="C30" i="164" s="1"/>
  <c r="D29" i="164"/>
  <c r="B29" i="164"/>
  <c r="C29" i="164" s="1"/>
  <c r="D28" i="164"/>
  <c r="B28" i="164"/>
  <c r="C28" i="164" s="1"/>
  <c r="D27" i="164"/>
  <c r="B27" i="164"/>
  <c r="C27" i="164" s="1"/>
  <c r="X24" i="164"/>
  <c r="X23" i="164"/>
  <c r="C9" i="164"/>
  <c r="C8" i="164"/>
  <c r="B39" i="164" l="1"/>
  <c r="D39" i="164"/>
  <c r="D38" i="163"/>
  <c r="B38" i="163"/>
  <c r="C38" i="163" s="1"/>
  <c r="D37" i="163"/>
  <c r="B37" i="163"/>
  <c r="C37" i="163" s="1"/>
  <c r="D36" i="163"/>
  <c r="B36" i="163"/>
  <c r="C36" i="163" s="1"/>
  <c r="D35" i="163"/>
  <c r="B35" i="163"/>
  <c r="C35" i="163" s="1"/>
  <c r="D34" i="163"/>
  <c r="B34" i="163"/>
  <c r="C34" i="163" s="1"/>
  <c r="D33" i="163"/>
  <c r="B33" i="163"/>
  <c r="C33" i="163" s="1"/>
  <c r="D32" i="163"/>
  <c r="B32" i="163"/>
  <c r="C32" i="163" s="1"/>
  <c r="D31" i="163"/>
  <c r="B31" i="163"/>
  <c r="C31" i="163" s="1"/>
  <c r="D30" i="163"/>
  <c r="B30" i="163"/>
  <c r="C30" i="163" s="1"/>
  <c r="D29" i="163"/>
  <c r="B29" i="163"/>
  <c r="C29" i="163" s="1"/>
  <c r="D28" i="163"/>
  <c r="B28" i="163"/>
  <c r="C28" i="163" s="1"/>
  <c r="D27" i="163"/>
  <c r="B27" i="163"/>
  <c r="C27" i="163" s="1"/>
  <c r="X24" i="163"/>
  <c r="X23" i="163"/>
  <c r="C9" i="163"/>
  <c r="C8" i="163"/>
  <c r="B39" i="163" l="1"/>
  <c r="D39" i="163"/>
  <c r="D38" i="162"/>
  <c r="B38" i="162"/>
  <c r="C38" i="162" s="1"/>
  <c r="D37" i="162"/>
  <c r="B37" i="162"/>
  <c r="C37" i="162" s="1"/>
  <c r="D36" i="162"/>
  <c r="B36" i="162"/>
  <c r="C36" i="162" s="1"/>
  <c r="D35" i="162"/>
  <c r="B35" i="162"/>
  <c r="C35" i="162" s="1"/>
  <c r="D34" i="162"/>
  <c r="B34" i="162"/>
  <c r="C34" i="162" s="1"/>
  <c r="D33" i="162"/>
  <c r="B33" i="162"/>
  <c r="C33" i="162" s="1"/>
  <c r="D32" i="162"/>
  <c r="B32" i="162"/>
  <c r="C32" i="162" s="1"/>
  <c r="D31" i="162"/>
  <c r="B31" i="162"/>
  <c r="C31" i="162" s="1"/>
  <c r="D30" i="162"/>
  <c r="B30" i="162"/>
  <c r="C30" i="162" s="1"/>
  <c r="D29" i="162"/>
  <c r="B29" i="162"/>
  <c r="C29" i="162" s="1"/>
  <c r="D28" i="162"/>
  <c r="B28" i="162"/>
  <c r="C28" i="162" s="1"/>
  <c r="D27" i="162"/>
  <c r="B27" i="162"/>
  <c r="C27" i="162" s="1"/>
  <c r="X24" i="162"/>
  <c r="X23" i="162"/>
  <c r="C9" i="162"/>
  <c r="C8" i="162"/>
  <c r="B39" i="162" l="1"/>
  <c r="D39" i="162"/>
  <c r="D38" i="161"/>
  <c r="B38" i="161"/>
  <c r="C38" i="161" s="1"/>
  <c r="D37" i="161"/>
  <c r="B37" i="161"/>
  <c r="C37" i="161" s="1"/>
  <c r="D36" i="161"/>
  <c r="B36" i="161"/>
  <c r="C36" i="161" s="1"/>
  <c r="D35" i="161"/>
  <c r="B35" i="161"/>
  <c r="C35" i="161" s="1"/>
  <c r="D34" i="161"/>
  <c r="B34" i="161"/>
  <c r="C34" i="161" s="1"/>
  <c r="D33" i="161"/>
  <c r="B33" i="161"/>
  <c r="C33" i="161" s="1"/>
  <c r="D32" i="161"/>
  <c r="B32" i="161"/>
  <c r="C32" i="161" s="1"/>
  <c r="D31" i="161"/>
  <c r="B31" i="161"/>
  <c r="C31" i="161" s="1"/>
  <c r="D30" i="161"/>
  <c r="B30" i="161"/>
  <c r="C30" i="161" s="1"/>
  <c r="D29" i="161"/>
  <c r="B29" i="161"/>
  <c r="C29" i="161" s="1"/>
  <c r="D28" i="161"/>
  <c r="B28" i="161"/>
  <c r="C28" i="161" s="1"/>
  <c r="D27" i="161"/>
  <c r="B27" i="161"/>
  <c r="C27" i="161" s="1"/>
  <c r="X24" i="161"/>
  <c r="X23" i="161"/>
  <c r="C9" i="161"/>
  <c r="C8" i="161"/>
  <c r="B39" i="161" l="1"/>
  <c r="D39" i="161"/>
  <c r="D38" i="160"/>
  <c r="B38" i="160"/>
  <c r="C38" i="160" s="1"/>
  <c r="D37" i="160"/>
  <c r="B37" i="160"/>
  <c r="C37" i="160" s="1"/>
  <c r="D36" i="160"/>
  <c r="B36" i="160"/>
  <c r="C36" i="160" s="1"/>
  <c r="D35" i="160"/>
  <c r="B35" i="160"/>
  <c r="C35" i="160" s="1"/>
  <c r="D34" i="160"/>
  <c r="B34" i="160"/>
  <c r="C34" i="160" s="1"/>
  <c r="D33" i="160"/>
  <c r="B33" i="160"/>
  <c r="C33" i="160" s="1"/>
  <c r="D32" i="160"/>
  <c r="B32" i="160"/>
  <c r="C32" i="160" s="1"/>
  <c r="D31" i="160"/>
  <c r="B31" i="160"/>
  <c r="C31" i="160" s="1"/>
  <c r="D30" i="160"/>
  <c r="B30" i="160"/>
  <c r="C30" i="160" s="1"/>
  <c r="D29" i="160"/>
  <c r="B29" i="160"/>
  <c r="C29" i="160" s="1"/>
  <c r="D28" i="160"/>
  <c r="B28" i="160"/>
  <c r="C28" i="160" s="1"/>
  <c r="D27" i="160"/>
  <c r="B27" i="160"/>
  <c r="C27" i="160" s="1"/>
  <c r="X24" i="160"/>
  <c r="X23" i="160"/>
  <c r="C9" i="160"/>
  <c r="C8" i="160"/>
  <c r="B39" i="160" l="1"/>
  <c r="D39" i="160"/>
  <c r="D38" i="159"/>
  <c r="B38" i="159"/>
  <c r="C38" i="159" s="1"/>
  <c r="D37" i="159"/>
  <c r="B37" i="159"/>
  <c r="C37" i="159" s="1"/>
  <c r="D36" i="159"/>
  <c r="B36" i="159"/>
  <c r="C36" i="159" s="1"/>
  <c r="D35" i="159"/>
  <c r="B35" i="159"/>
  <c r="C35" i="159" s="1"/>
  <c r="D34" i="159"/>
  <c r="B34" i="159"/>
  <c r="C34" i="159" s="1"/>
  <c r="D33" i="159"/>
  <c r="B33" i="159"/>
  <c r="C33" i="159" s="1"/>
  <c r="D32" i="159"/>
  <c r="B32" i="159"/>
  <c r="C32" i="159" s="1"/>
  <c r="D31" i="159"/>
  <c r="B31" i="159"/>
  <c r="C31" i="159" s="1"/>
  <c r="D30" i="159"/>
  <c r="B30" i="159"/>
  <c r="C30" i="159" s="1"/>
  <c r="D29" i="159"/>
  <c r="B29" i="159"/>
  <c r="C29" i="159" s="1"/>
  <c r="D28" i="159"/>
  <c r="B28" i="159"/>
  <c r="C28" i="159" s="1"/>
  <c r="D27" i="159"/>
  <c r="B27" i="159"/>
  <c r="C27" i="159" s="1"/>
  <c r="X24" i="159"/>
  <c r="X23" i="159"/>
  <c r="C9" i="159"/>
  <c r="C8" i="159"/>
  <c r="B39" i="159" l="1"/>
  <c r="D39" i="159"/>
  <c r="D38" i="158"/>
  <c r="B38" i="158"/>
  <c r="C38" i="158" s="1"/>
  <c r="D37" i="158"/>
  <c r="B37" i="158"/>
  <c r="C37" i="158" s="1"/>
  <c r="D36" i="158"/>
  <c r="B36" i="158"/>
  <c r="C36" i="158" s="1"/>
  <c r="D35" i="158"/>
  <c r="B35" i="158"/>
  <c r="C35" i="158" s="1"/>
  <c r="D34" i="158"/>
  <c r="B34" i="158"/>
  <c r="C34" i="158" s="1"/>
  <c r="D33" i="158"/>
  <c r="B33" i="158"/>
  <c r="C33" i="158" s="1"/>
  <c r="D32" i="158"/>
  <c r="B32" i="158"/>
  <c r="C32" i="158" s="1"/>
  <c r="D31" i="158"/>
  <c r="B31" i="158"/>
  <c r="C31" i="158" s="1"/>
  <c r="D30" i="158"/>
  <c r="B30" i="158"/>
  <c r="C30" i="158" s="1"/>
  <c r="D29" i="158"/>
  <c r="B29" i="158"/>
  <c r="C29" i="158" s="1"/>
  <c r="D28" i="158"/>
  <c r="B28" i="158"/>
  <c r="C28" i="158" s="1"/>
  <c r="D27" i="158"/>
  <c r="B27" i="158"/>
  <c r="C27" i="158" s="1"/>
  <c r="X24" i="158"/>
  <c r="X23" i="158"/>
  <c r="C9" i="158"/>
  <c r="C8" i="158"/>
  <c r="D39" i="158" l="1"/>
  <c r="B39" i="158"/>
  <c r="D38" i="157"/>
  <c r="B38" i="157"/>
  <c r="C38" i="157" s="1"/>
  <c r="D37" i="157"/>
  <c r="B37" i="157"/>
  <c r="C37" i="157" s="1"/>
  <c r="D36" i="157"/>
  <c r="B36" i="157"/>
  <c r="C36" i="157" s="1"/>
  <c r="D35" i="157"/>
  <c r="B35" i="157"/>
  <c r="C35" i="157" s="1"/>
  <c r="D34" i="157"/>
  <c r="B34" i="157"/>
  <c r="C34" i="157" s="1"/>
  <c r="D33" i="157"/>
  <c r="B33" i="157"/>
  <c r="C33" i="157" s="1"/>
  <c r="D32" i="157"/>
  <c r="B32" i="157"/>
  <c r="C32" i="157" s="1"/>
  <c r="D31" i="157"/>
  <c r="B31" i="157"/>
  <c r="C31" i="157" s="1"/>
  <c r="D30" i="157"/>
  <c r="B30" i="157"/>
  <c r="C30" i="157" s="1"/>
  <c r="D29" i="157"/>
  <c r="B29" i="157"/>
  <c r="C29" i="157" s="1"/>
  <c r="D28" i="157"/>
  <c r="B28" i="157"/>
  <c r="C28" i="157" s="1"/>
  <c r="D27" i="157"/>
  <c r="B27" i="157"/>
  <c r="C27" i="157" s="1"/>
  <c r="X24" i="157"/>
  <c r="X23" i="157"/>
  <c r="C9" i="157"/>
  <c r="C8" i="157"/>
  <c r="B39" i="157" l="1"/>
  <c r="D39" i="157"/>
  <c r="D38" i="156"/>
  <c r="B38" i="156"/>
  <c r="C38" i="156" s="1"/>
  <c r="D37" i="156"/>
  <c r="B37" i="156"/>
  <c r="C37" i="156" s="1"/>
  <c r="D36" i="156"/>
  <c r="B36" i="156"/>
  <c r="C36" i="156" s="1"/>
  <c r="D35" i="156"/>
  <c r="B35" i="156"/>
  <c r="C35" i="156" s="1"/>
  <c r="D34" i="156"/>
  <c r="B34" i="156"/>
  <c r="C34" i="156" s="1"/>
  <c r="D33" i="156"/>
  <c r="B33" i="156"/>
  <c r="C33" i="156" s="1"/>
  <c r="D32" i="156"/>
  <c r="B32" i="156"/>
  <c r="C32" i="156" s="1"/>
  <c r="D31" i="156"/>
  <c r="B31" i="156"/>
  <c r="C31" i="156" s="1"/>
  <c r="D30" i="156"/>
  <c r="B30" i="156"/>
  <c r="C30" i="156" s="1"/>
  <c r="D29" i="156"/>
  <c r="B29" i="156"/>
  <c r="C29" i="156" s="1"/>
  <c r="D28" i="156"/>
  <c r="B28" i="156"/>
  <c r="C28" i="156" s="1"/>
  <c r="D27" i="156"/>
  <c r="B27" i="156"/>
  <c r="C27" i="156" s="1"/>
  <c r="X24" i="156"/>
  <c r="X23" i="156"/>
  <c r="C9" i="156"/>
  <c r="C8" i="156"/>
  <c r="B39" i="156" l="1"/>
  <c r="D39" i="156"/>
  <c r="D38" i="155"/>
  <c r="B38" i="155"/>
  <c r="C38" i="155" s="1"/>
  <c r="D37" i="155"/>
  <c r="B37" i="155"/>
  <c r="C37" i="155" s="1"/>
  <c r="D36" i="155"/>
  <c r="B36" i="155"/>
  <c r="C36" i="155" s="1"/>
  <c r="D35" i="155"/>
  <c r="B35" i="155"/>
  <c r="C35" i="155" s="1"/>
  <c r="D34" i="155"/>
  <c r="B34" i="155"/>
  <c r="C34" i="155" s="1"/>
  <c r="D33" i="155"/>
  <c r="B33" i="155"/>
  <c r="C33" i="155" s="1"/>
  <c r="D32" i="155"/>
  <c r="B32" i="155"/>
  <c r="C32" i="155" s="1"/>
  <c r="D31" i="155"/>
  <c r="B31" i="155"/>
  <c r="C31" i="155" s="1"/>
  <c r="D30" i="155"/>
  <c r="B30" i="155"/>
  <c r="C30" i="155" s="1"/>
  <c r="D29" i="155"/>
  <c r="B29" i="155"/>
  <c r="C29" i="155" s="1"/>
  <c r="D28" i="155"/>
  <c r="B28" i="155"/>
  <c r="C28" i="155" s="1"/>
  <c r="D27" i="155"/>
  <c r="B27" i="155"/>
  <c r="C27" i="155" s="1"/>
  <c r="X24" i="155"/>
  <c r="X23" i="155"/>
  <c r="C9" i="155"/>
  <c r="C8" i="155"/>
  <c r="B39" i="155" l="1"/>
  <c r="D39" i="155"/>
  <c r="D38" i="154"/>
  <c r="B38" i="154"/>
  <c r="C38" i="154" s="1"/>
  <c r="D37" i="154"/>
  <c r="B37" i="154"/>
  <c r="C37" i="154" s="1"/>
  <c r="D36" i="154"/>
  <c r="B36" i="154"/>
  <c r="C36" i="154" s="1"/>
  <c r="D35" i="154"/>
  <c r="B35" i="154"/>
  <c r="C35" i="154" s="1"/>
  <c r="D34" i="154"/>
  <c r="B34" i="154"/>
  <c r="C34" i="154" s="1"/>
  <c r="D33" i="154"/>
  <c r="B33" i="154"/>
  <c r="C33" i="154" s="1"/>
  <c r="D32" i="154"/>
  <c r="B32" i="154"/>
  <c r="C32" i="154" s="1"/>
  <c r="D31" i="154"/>
  <c r="B31" i="154"/>
  <c r="C31" i="154" s="1"/>
  <c r="D30" i="154"/>
  <c r="B30" i="154"/>
  <c r="C30" i="154" s="1"/>
  <c r="D29" i="154"/>
  <c r="B29" i="154"/>
  <c r="C29" i="154" s="1"/>
  <c r="D28" i="154"/>
  <c r="B28" i="154"/>
  <c r="C28" i="154" s="1"/>
  <c r="D27" i="154"/>
  <c r="B27" i="154"/>
  <c r="C27" i="154" s="1"/>
  <c r="X24" i="154"/>
  <c r="X23" i="154"/>
  <c r="C9" i="154"/>
  <c r="C8" i="154"/>
  <c r="B39" i="154" l="1"/>
  <c r="D39" i="154"/>
  <c r="D38" i="153"/>
  <c r="B38" i="153"/>
  <c r="C38" i="153" s="1"/>
  <c r="D37" i="153"/>
  <c r="B37" i="153"/>
  <c r="C37" i="153" s="1"/>
  <c r="D36" i="153"/>
  <c r="B36" i="153"/>
  <c r="C36" i="153" s="1"/>
  <c r="D35" i="153"/>
  <c r="B35" i="153"/>
  <c r="C35" i="153" s="1"/>
  <c r="D34" i="153"/>
  <c r="B34" i="153"/>
  <c r="C34" i="153" s="1"/>
  <c r="D33" i="153"/>
  <c r="B33" i="153"/>
  <c r="C33" i="153" s="1"/>
  <c r="D32" i="153"/>
  <c r="B32" i="153"/>
  <c r="C32" i="153" s="1"/>
  <c r="D31" i="153"/>
  <c r="B31" i="153"/>
  <c r="C31" i="153" s="1"/>
  <c r="D30" i="153"/>
  <c r="B30" i="153"/>
  <c r="C30" i="153" s="1"/>
  <c r="D29" i="153"/>
  <c r="B29" i="153"/>
  <c r="C29" i="153" s="1"/>
  <c r="D28" i="153"/>
  <c r="B28" i="153"/>
  <c r="C28" i="153" s="1"/>
  <c r="D27" i="153"/>
  <c r="B27" i="153"/>
  <c r="C27" i="153" s="1"/>
  <c r="X24" i="153"/>
  <c r="X23" i="153"/>
  <c r="C9" i="153"/>
  <c r="C8" i="153"/>
  <c r="B39" i="153" l="1"/>
  <c r="D39" i="153"/>
  <c r="D38" i="152"/>
  <c r="B38" i="152"/>
  <c r="C38" i="152" s="1"/>
  <c r="D37" i="152"/>
  <c r="B37" i="152"/>
  <c r="C37" i="152" s="1"/>
  <c r="D36" i="152"/>
  <c r="B36" i="152"/>
  <c r="C36" i="152" s="1"/>
  <c r="D35" i="152"/>
  <c r="B35" i="152"/>
  <c r="C35" i="152" s="1"/>
  <c r="D34" i="152"/>
  <c r="B34" i="152"/>
  <c r="C34" i="152" s="1"/>
  <c r="D33" i="152"/>
  <c r="B33" i="152"/>
  <c r="C33" i="152" s="1"/>
  <c r="D32" i="152"/>
  <c r="B32" i="152"/>
  <c r="C32" i="152" s="1"/>
  <c r="D31" i="152"/>
  <c r="B31" i="152"/>
  <c r="C31" i="152" s="1"/>
  <c r="D30" i="152"/>
  <c r="B30" i="152"/>
  <c r="C30" i="152" s="1"/>
  <c r="D29" i="152"/>
  <c r="B29" i="152"/>
  <c r="C29" i="152" s="1"/>
  <c r="D28" i="152"/>
  <c r="B28" i="152"/>
  <c r="C28" i="152" s="1"/>
  <c r="D27" i="152"/>
  <c r="B27" i="152"/>
  <c r="C27" i="152" s="1"/>
  <c r="X24" i="152"/>
  <c r="X23" i="152"/>
  <c r="C9" i="152"/>
  <c r="C8" i="152"/>
  <c r="B39" i="152" l="1"/>
  <c r="D39" i="152"/>
  <c r="D38" i="151"/>
  <c r="B38" i="151"/>
  <c r="C38" i="151" s="1"/>
  <c r="D37" i="151"/>
  <c r="B37" i="151"/>
  <c r="C37" i="151" s="1"/>
  <c r="D36" i="151"/>
  <c r="B36" i="151"/>
  <c r="C36" i="151" s="1"/>
  <c r="D35" i="151"/>
  <c r="B35" i="151"/>
  <c r="C35" i="151" s="1"/>
  <c r="D34" i="151"/>
  <c r="B34" i="151"/>
  <c r="C34" i="151" s="1"/>
  <c r="D33" i="151"/>
  <c r="B33" i="151"/>
  <c r="C33" i="151" s="1"/>
  <c r="D32" i="151"/>
  <c r="B32" i="151"/>
  <c r="C32" i="151" s="1"/>
  <c r="D31" i="151"/>
  <c r="B31" i="151"/>
  <c r="C31" i="151" s="1"/>
  <c r="D30" i="151"/>
  <c r="B30" i="151"/>
  <c r="C30" i="151" s="1"/>
  <c r="D29" i="151"/>
  <c r="B29" i="151"/>
  <c r="C29" i="151" s="1"/>
  <c r="D28" i="151"/>
  <c r="B28" i="151"/>
  <c r="C28" i="151" s="1"/>
  <c r="D27" i="151"/>
  <c r="B27" i="151"/>
  <c r="C27" i="151" s="1"/>
  <c r="X24" i="151"/>
  <c r="X23" i="151"/>
  <c r="C9" i="151"/>
  <c r="C8" i="151"/>
  <c r="B39" i="151" l="1"/>
  <c r="D39" i="151"/>
  <c r="D38" i="150"/>
  <c r="B38" i="150"/>
  <c r="C38" i="150" s="1"/>
  <c r="D37" i="150"/>
  <c r="B37" i="150"/>
  <c r="C37" i="150" s="1"/>
  <c r="D36" i="150"/>
  <c r="B36" i="150"/>
  <c r="C36" i="150" s="1"/>
  <c r="D35" i="150"/>
  <c r="B35" i="150"/>
  <c r="C35" i="150" s="1"/>
  <c r="D34" i="150"/>
  <c r="B34" i="150"/>
  <c r="C34" i="150" s="1"/>
  <c r="D33" i="150"/>
  <c r="B33" i="150"/>
  <c r="C33" i="150" s="1"/>
  <c r="D32" i="150"/>
  <c r="B32" i="150"/>
  <c r="C32" i="150" s="1"/>
  <c r="D31" i="150"/>
  <c r="B31" i="150"/>
  <c r="C31" i="150" s="1"/>
  <c r="D30" i="150"/>
  <c r="B30" i="150"/>
  <c r="C30" i="150" s="1"/>
  <c r="D29" i="150"/>
  <c r="B29" i="150"/>
  <c r="C29" i="150" s="1"/>
  <c r="D28" i="150"/>
  <c r="B28" i="150"/>
  <c r="C28" i="150" s="1"/>
  <c r="D27" i="150"/>
  <c r="B27" i="150"/>
  <c r="C27" i="150" s="1"/>
  <c r="X24" i="150"/>
  <c r="X23" i="150"/>
  <c r="C9" i="150"/>
  <c r="C8" i="150"/>
  <c r="B39" i="150" l="1"/>
  <c r="D39" i="150"/>
  <c r="D38" i="149"/>
  <c r="B38" i="149"/>
  <c r="C38" i="149" s="1"/>
  <c r="D37" i="149"/>
  <c r="B37" i="149"/>
  <c r="C37" i="149" s="1"/>
  <c r="D36" i="149"/>
  <c r="B36" i="149"/>
  <c r="C36" i="149" s="1"/>
  <c r="D35" i="149"/>
  <c r="B35" i="149"/>
  <c r="C35" i="149" s="1"/>
  <c r="D34" i="149"/>
  <c r="B34" i="149"/>
  <c r="C34" i="149" s="1"/>
  <c r="D33" i="149"/>
  <c r="B33" i="149"/>
  <c r="C33" i="149" s="1"/>
  <c r="D32" i="149"/>
  <c r="B32" i="149"/>
  <c r="C32" i="149" s="1"/>
  <c r="D31" i="149"/>
  <c r="B31" i="149"/>
  <c r="C31" i="149" s="1"/>
  <c r="D30" i="149"/>
  <c r="B30" i="149"/>
  <c r="C30" i="149" s="1"/>
  <c r="D29" i="149"/>
  <c r="B29" i="149"/>
  <c r="C29" i="149" s="1"/>
  <c r="D28" i="149"/>
  <c r="B28" i="149"/>
  <c r="C28" i="149" s="1"/>
  <c r="D27" i="149"/>
  <c r="B27" i="149"/>
  <c r="C27" i="149" s="1"/>
  <c r="X24" i="149"/>
  <c r="X23" i="149"/>
  <c r="C9" i="149"/>
  <c r="C8" i="149"/>
  <c r="B39" i="149" l="1"/>
  <c r="D39" i="149"/>
  <c r="D38" i="148"/>
  <c r="B38" i="148"/>
  <c r="C38" i="148" s="1"/>
  <c r="D37" i="148"/>
  <c r="B37" i="148"/>
  <c r="C37" i="148" s="1"/>
  <c r="D36" i="148"/>
  <c r="B36" i="148"/>
  <c r="C36" i="148" s="1"/>
  <c r="D35" i="148"/>
  <c r="B35" i="148"/>
  <c r="C35" i="148" s="1"/>
  <c r="D34" i="148"/>
  <c r="B34" i="148"/>
  <c r="C34" i="148" s="1"/>
  <c r="D33" i="148"/>
  <c r="B33" i="148"/>
  <c r="C33" i="148" s="1"/>
  <c r="D32" i="148"/>
  <c r="B32" i="148"/>
  <c r="C32" i="148" s="1"/>
  <c r="D31" i="148"/>
  <c r="B31" i="148"/>
  <c r="C31" i="148" s="1"/>
  <c r="D30" i="148"/>
  <c r="B30" i="148"/>
  <c r="C30" i="148" s="1"/>
  <c r="D29" i="148"/>
  <c r="B29" i="148"/>
  <c r="C29" i="148" s="1"/>
  <c r="D28" i="148"/>
  <c r="B28" i="148"/>
  <c r="C28" i="148" s="1"/>
  <c r="D27" i="148"/>
  <c r="B27" i="148"/>
  <c r="C27" i="148" s="1"/>
  <c r="X24" i="148"/>
  <c r="X23" i="148"/>
  <c r="C9" i="148"/>
  <c r="C8" i="148"/>
  <c r="B39" i="148" l="1"/>
  <c r="D39" i="148"/>
  <c r="D38" i="147"/>
  <c r="B38" i="147"/>
  <c r="C38" i="147" s="1"/>
  <c r="D37" i="147"/>
  <c r="B37" i="147"/>
  <c r="C37" i="147" s="1"/>
  <c r="D36" i="147"/>
  <c r="B36" i="147"/>
  <c r="C36" i="147" s="1"/>
  <c r="D35" i="147"/>
  <c r="B35" i="147"/>
  <c r="C35" i="147" s="1"/>
  <c r="D34" i="147"/>
  <c r="B34" i="147"/>
  <c r="C34" i="147" s="1"/>
  <c r="D33" i="147"/>
  <c r="B33" i="147"/>
  <c r="C33" i="147" s="1"/>
  <c r="D32" i="147"/>
  <c r="B32" i="147"/>
  <c r="C32" i="147" s="1"/>
  <c r="D31" i="147"/>
  <c r="B31" i="147"/>
  <c r="C31" i="147" s="1"/>
  <c r="D30" i="147"/>
  <c r="B30" i="147"/>
  <c r="C30" i="147" s="1"/>
  <c r="D29" i="147"/>
  <c r="B29" i="147"/>
  <c r="C29" i="147" s="1"/>
  <c r="D28" i="147"/>
  <c r="B28" i="147"/>
  <c r="C28" i="147" s="1"/>
  <c r="D27" i="147"/>
  <c r="B27" i="147"/>
  <c r="C27" i="147" s="1"/>
  <c r="X24" i="147"/>
  <c r="X23" i="147"/>
  <c r="C9" i="147"/>
  <c r="C8" i="147"/>
  <c r="B39" i="147" l="1"/>
  <c r="D39" i="147"/>
  <c r="D38" i="146"/>
  <c r="B38" i="146"/>
  <c r="C38" i="146" s="1"/>
  <c r="D37" i="146"/>
  <c r="B37" i="146"/>
  <c r="C37" i="146" s="1"/>
  <c r="D36" i="146"/>
  <c r="B36" i="146"/>
  <c r="C36" i="146" s="1"/>
  <c r="D35" i="146"/>
  <c r="B35" i="146"/>
  <c r="C35" i="146" s="1"/>
  <c r="D34" i="146"/>
  <c r="B34" i="146"/>
  <c r="C34" i="146" s="1"/>
  <c r="D33" i="146"/>
  <c r="B33" i="146"/>
  <c r="C33" i="146" s="1"/>
  <c r="D32" i="146"/>
  <c r="B32" i="146"/>
  <c r="C32" i="146" s="1"/>
  <c r="D31" i="146"/>
  <c r="B31" i="146"/>
  <c r="C31" i="146" s="1"/>
  <c r="D30" i="146"/>
  <c r="B30" i="146"/>
  <c r="C30" i="146" s="1"/>
  <c r="D29" i="146"/>
  <c r="B29" i="146"/>
  <c r="C29" i="146" s="1"/>
  <c r="D28" i="146"/>
  <c r="B28" i="146"/>
  <c r="C28" i="146" s="1"/>
  <c r="D27" i="146"/>
  <c r="B27" i="146"/>
  <c r="C27" i="146" s="1"/>
  <c r="X24" i="146"/>
  <c r="X23" i="146"/>
  <c r="C9" i="146"/>
  <c r="C8" i="146"/>
  <c r="B39" i="146" l="1"/>
  <c r="D39" i="146"/>
  <c r="D38" i="145"/>
  <c r="B38" i="145"/>
  <c r="C38" i="145" s="1"/>
  <c r="D37" i="145"/>
  <c r="B37" i="145"/>
  <c r="C37" i="145" s="1"/>
  <c r="D36" i="145"/>
  <c r="B36" i="145"/>
  <c r="C36" i="145" s="1"/>
  <c r="D35" i="145"/>
  <c r="B35" i="145"/>
  <c r="C35" i="145" s="1"/>
  <c r="D34" i="145"/>
  <c r="B34" i="145"/>
  <c r="C34" i="145" s="1"/>
  <c r="D33" i="145"/>
  <c r="B33" i="145"/>
  <c r="C33" i="145" s="1"/>
  <c r="D32" i="145"/>
  <c r="B32" i="145"/>
  <c r="C32" i="145" s="1"/>
  <c r="D31" i="145"/>
  <c r="B31" i="145"/>
  <c r="C31" i="145" s="1"/>
  <c r="D30" i="145"/>
  <c r="B30" i="145"/>
  <c r="C30" i="145" s="1"/>
  <c r="D29" i="145"/>
  <c r="B29" i="145"/>
  <c r="C29" i="145" s="1"/>
  <c r="D28" i="145"/>
  <c r="B28" i="145"/>
  <c r="C28" i="145" s="1"/>
  <c r="D27" i="145"/>
  <c r="B27" i="145"/>
  <c r="C27" i="145" s="1"/>
  <c r="X24" i="145"/>
  <c r="X23" i="145"/>
  <c r="C9" i="145"/>
  <c r="C8" i="145"/>
  <c r="B39" i="145" l="1"/>
  <c r="D39" i="145"/>
  <c r="D38" i="144"/>
  <c r="B38" i="144"/>
  <c r="C38" i="144" s="1"/>
  <c r="D37" i="144"/>
  <c r="B37" i="144"/>
  <c r="C37" i="144" s="1"/>
  <c r="D36" i="144"/>
  <c r="B36" i="144"/>
  <c r="C36" i="144" s="1"/>
  <c r="D35" i="144"/>
  <c r="B35" i="144"/>
  <c r="C35" i="144" s="1"/>
  <c r="D34" i="144"/>
  <c r="B34" i="144"/>
  <c r="C34" i="144" s="1"/>
  <c r="D33" i="144"/>
  <c r="B33" i="144"/>
  <c r="C33" i="144" s="1"/>
  <c r="D32" i="144"/>
  <c r="B32" i="144"/>
  <c r="C32" i="144" s="1"/>
  <c r="D31" i="144"/>
  <c r="B31" i="144"/>
  <c r="C31" i="144" s="1"/>
  <c r="D30" i="144"/>
  <c r="B30" i="144"/>
  <c r="C30" i="144" s="1"/>
  <c r="D29" i="144"/>
  <c r="B29" i="144"/>
  <c r="C29" i="144" s="1"/>
  <c r="D28" i="144"/>
  <c r="B28" i="144"/>
  <c r="C28" i="144" s="1"/>
  <c r="D27" i="144"/>
  <c r="B27" i="144"/>
  <c r="C27" i="144" s="1"/>
  <c r="X24" i="144"/>
  <c r="X23" i="144"/>
  <c r="C9" i="144"/>
  <c r="C8" i="144"/>
  <c r="B39" i="144" l="1"/>
  <c r="D39" i="144"/>
  <c r="D38" i="143"/>
  <c r="B38" i="143"/>
  <c r="C38" i="143" s="1"/>
  <c r="D37" i="143"/>
  <c r="B37" i="143"/>
  <c r="C37" i="143" s="1"/>
  <c r="D36" i="143"/>
  <c r="B36" i="143"/>
  <c r="C36" i="143" s="1"/>
  <c r="D35" i="143"/>
  <c r="B35" i="143"/>
  <c r="C35" i="143" s="1"/>
  <c r="D34" i="143"/>
  <c r="B34" i="143"/>
  <c r="C34" i="143" s="1"/>
  <c r="D33" i="143"/>
  <c r="B33" i="143"/>
  <c r="C33" i="143" s="1"/>
  <c r="D32" i="143"/>
  <c r="B32" i="143"/>
  <c r="C32" i="143" s="1"/>
  <c r="D31" i="143"/>
  <c r="B31" i="143"/>
  <c r="C31" i="143" s="1"/>
  <c r="D30" i="143"/>
  <c r="B30" i="143"/>
  <c r="C30" i="143" s="1"/>
  <c r="D29" i="143"/>
  <c r="B29" i="143"/>
  <c r="C29" i="143" s="1"/>
  <c r="D28" i="143"/>
  <c r="B28" i="143"/>
  <c r="C28" i="143" s="1"/>
  <c r="D27" i="143"/>
  <c r="B27" i="143"/>
  <c r="C27" i="143" s="1"/>
  <c r="X24" i="143"/>
  <c r="X23" i="143"/>
  <c r="C9" i="143"/>
  <c r="C8" i="143"/>
  <c r="B39" i="143" l="1"/>
  <c r="D39" i="143"/>
  <c r="D38" i="142"/>
  <c r="B38" i="142"/>
  <c r="C38" i="142" s="1"/>
  <c r="D37" i="142"/>
  <c r="B37" i="142"/>
  <c r="C37" i="142" s="1"/>
  <c r="D36" i="142"/>
  <c r="B36" i="142"/>
  <c r="C36" i="142" s="1"/>
  <c r="D35" i="142"/>
  <c r="B35" i="142"/>
  <c r="C35" i="142" s="1"/>
  <c r="D34" i="142"/>
  <c r="B34" i="142"/>
  <c r="C34" i="142" s="1"/>
  <c r="D33" i="142"/>
  <c r="B33" i="142"/>
  <c r="C33" i="142" s="1"/>
  <c r="D32" i="142"/>
  <c r="B32" i="142"/>
  <c r="C32" i="142" s="1"/>
  <c r="D31" i="142"/>
  <c r="B31" i="142"/>
  <c r="C31" i="142" s="1"/>
  <c r="D30" i="142"/>
  <c r="B30" i="142"/>
  <c r="C30" i="142" s="1"/>
  <c r="D29" i="142"/>
  <c r="B29" i="142"/>
  <c r="C29" i="142" s="1"/>
  <c r="D28" i="142"/>
  <c r="B28" i="142"/>
  <c r="C28" i="142" s="1"/>
  <c r="D27" i="142"/>
  <c r="B27" i="142"/>
  <c r="C27" i="142" s="1"/>
  <c r="X24" i="142"/>
  <c r="X23" i="142"/>
  <c r="C9" i="142"/>
  <c r="C8" i="142"/>
  <c r="B39" i="142" l="1"/>
  <c r="D39" i="142"/>
  <c r="D38" i="141"/>
  <c r="B38" i="141"/>
  <c r="C38" i="141" s="1"/>
  <c r="D37" i="141"/>
  <c r="B37" i="141"/>
  <c r="C37" i="141" s="1"/>
  <c r="D36" i="141"/>
  <c r="B36" i="141"/>
  <c r="C36" i="141" s="1"/>
  <c r="D35" i="141"/>
  <c r="B35" i="141"/>
  <c r="C35" i="141" s="1"/>
  <c r="D34" i="141"/>
  <c r="B34" i="141"/>
  <c r="C34" i="141" s="1"/>
  <c r="D33" i="141"/>
  <c r="B33" i="141"/>
  <c r="C33" i="141" s="1"/>
  <c r="D32" i="141"/>
  <c r="B32" i="141"/>
  <c r="C32" i="141" s="1"/>
  <c r="D31" i="141"/>
  <c r="B31" i="141"/>
  <c r="C31" i="141" s="1"/>
  <c r="D30" i="141"/>
  <c r="B30" i="141"/>
  <c r="C30" i="141" s="1"/>
  <c r="D29" i="141"/>
  <c r="B29" i="141"/>
  <c r="C29" i="141" s="1"/>
  <c r="D28" i="141"/>
  <c r="B28" i="141"/>
  <c r="C28" i="141" s="1"/>
  <c r="D27" i="141"/>
  <c r="B27" i="141"/>
  <c r="C27" i="141" s="1"/>
  <c r="X24" i="141"/>
  <c r="X23" i="141"/>
  <c r="C8" i="141"/>
  <c r="B39" i="141" l="1"/>
  <c r="D39" i="141"/>
  <c r="D38" i="140"/>
  <c r="B38" i="140"/>
  <c r="C38" i="140" s="1"/>
  <c r="D37" i="140"/>
  <c r="B37" i="140"/>
  <c r="C37" i="140" s="1"/>
  <c r="D36" i="140"/>
  <c r="B36" i="140"/>
  <c r="C36" i="140" s="1"/>
  <c r="D35" i="140"/>
  <c r="B35" i="140"/>
  <c r="C35" i="140" s="1"/>
  <c r="D34" i="140"/>
  <c r="B34" i="140"/>
  <c r="C34" i="140" s="1"/>
  <c r="D33" i="140"/>
  <c r="B33" i="140"/>
  <c r="C33" i="140" s="1"/>
  <c r="D32" i="140"/>
  <c r="B32" i="140"/>
  <c r="C32" i="140" s="1"/>
  <c r="D31" i="140"/>
  <c r="B31" i="140"/>
  <c r="C31" i="140" s="1"/>
  <c r="D30" i="140"/>
  <c r="B30" i="140"/>
  <c r="C30" i="140" s="1"/>
  <c r="D29" i="140"/>
  <c r="B29" i="140"/>
  <c r="C29" i="140" s="1"/>
  <c r="D28" i="140"/>
  <c r="B28" i="140"/>
  <c r="C28" i="140" s="1"/>
  <c r="D27" i="140"/>
  <c r="B27" i="140"/>
  <c r="C27" i="140" s="1"/>
  <c r="X24" i="140"/>
  <c r="X23" i="140"/>
  <c r="C9" i="140"/>
  <c r="C8" i="140"/>
  <c r="B39" i="140" l="1"/>
  <c r="D39" i="140"/>
  <c r="D38" i="139"/>
  <c r="B38" i="139"/>
  <c r="C38" i="139" s="1"/>
  <c r="D37" i="139"/>
  <c r="B37" i="139"/>
  <c r="C37" i="139" s="1"/>
  <c r="D36" i="139"/>
  <c r="B36" i="139"/>
  <c r="C36" i="139" s="1"/>
  <c r="D35" i="139"/>
  <c r="B35" i="139"/>
  <c r="C35" i="139" s="1"/>
  <c r="D34" i="139"/>
  <c r="B34" i="139"/>
  <c r="C34" i="139" s="1"/>
  <c r="D33" i="139"/>
  <c r="B33" i="139"/>
  <c r="C33" i="139" s="1"/>
  <c r="D32" i="139"/>
  <c r="B32" i="139"/>
  <c r="C32" i="139" s="1"/>
  <c r="D31" i="139"/>
  <c r="B31" i="139"/>
  <c r="C31" i="139" s="1"/>
  <c r="D30" i="139"/>
  <c r="B30" i="139"/>
  <c r="C30" i="139" s="1"/>
  <c r="D29" i="139"/>
  <c r="B29" i="139"/>
  <c r="C29" i="139" s="1"/>
  <c r="D28" i="139"/>
  <c r="B28" i="139"/>
  <c r="C28" i="139" s="1"/>
  <c r="D27" i="139"/>
  <c r="B27" i="139"/>
  <c r="C27" i="139" s="1"/>
  <c r="X24" i="139"/>
  <c r="X23" i="139"/>
  <c r="C9" i="139"/>
  <c r="C8" i="139"/>
  <c r="B39" i="139" l="1"/>
  <c r="D39" i="139"/>
  <c r="D38" i="138"/>
  <c r="B38" i="138"/>
  <c r="C38" i="138" s="1"/>
  <c r="D37" i="138"/>
  <c r="B37" i="138"/>
  <c r="C37" i="138" s="1"/>
  <c r="D36" i="138"/>
  <c r="B36" i="138"/>
  <c r="C36" i="138" s="1"/>
  <c r="D35" i="138"/>
  <c r="B35" i="138"/>
  <c r="C35" i="138" s="1"/>
  <c r="D34" i="138"/>
  <c r="B34" i="138"/>
  <c r="C34" i="138" s="1"/>
  <c r="D33" i="138"/>
  <c r="B33" i="138"/>
  <c r="C33" i="138" s="1"/>
  <c r="D32" i="138"/>
  <c r="B32" i="138"/>
  <c r="C32" i="138" s="1"/>
  <c r="D31" i="138"/>
  <c r="B31" i="138"/>
  <c r="C31" i="138" s="1"/>
  <c r="D30" i="138"/>
  <c r="B30" i="138"/>
  <c r="C30" i="138" s="1"/>
  <c r="D29" i="138"/>
  <c r="B29" i="138"/>
  <c r="C29" i="138" s="1"/>
  <c r="D28" i="138"/>
  <c r="B28" i="138"/>
  <c r="C28" i="138" s="1"/>
  <c r="D27" i="138"/>
  <c r="B27" i="138"/>
  <c r="C27" i="138" s="1"/>
  <c r="X24" i="138"/>
  <c r="X23" i="138"/>
  <c r="C8" i="138"/>
  <c r="B39" i="138" l="1"/>
  <c r="D39" i="138"/>
  <c r="D38" i="137"/>
  <c r="B38" i="137"/>
  <c r="C38" i="137" s="1"/>
  <c r="D37" i="137"/>
  <c r="B37" i="137"/>
  <c r="C37" i="137" s="1"/>
  <c r="D36" i="137"/>
  <c r="B36" i="137"/>
  <c r="C36" i="137" s="1"/>
  <c r="D35" i="137"/>
  <c r="B35" i="137"/>
  <c r="C35" i="137" s="1"/>
  <c r="D34" i="137"/>
  <c r="B34" i="137"/>
  <c r="C34" i="137" s="1"/>
  <c r="D33" i="137"/>
  <c r="B33" i="137"/>
  <c r="C33" i="137" s="1"/>
  <c r="D32" i="137"/>
  <c r="B32" i="137"/>
  <c r="C32" i="137" s="1"/>
  <c r="D31" i="137"/>
  <c r="B31" i="137"/>
  <c r="C31" i="137" s="1"/>
  <c r="D30" i="137"/>
  <c r="B30" i="137"/>
  <c r="C30" i="137" s="1"/>
  <c r="D29" i="137"/>
  <c r="B29" i="137"/>
  <c r="C29" i="137" s="1"/>
  <c r="D28" i="137"/>
  <c r="B28" i="137"/>
  <c r="C28" i="137" s="1"/>
  <c r="D27" i="137"/>
  <c r="B27" i="137"/>
  <c r="C27" i="137" s="1"/>
  <c r="X24" i="137"/>
  <c r="X23" i="137"/>
  <c r="C9" i="137"/>
  <c r="C8" i="137"/>
  <c r="B39" i="137" l="1"/>
  <c r="D39" i="137"/>
  <c r="D38" i="136"/>
  <c r="B38" i="136"/>
  <c r="C38" i="136" s="1"/>
  <c r="D37" i="136"/>
  <c r="B37" i="136"/>
  <c r="C37" i="136" s="1"/>
  <c r="D36" i="136"/>
  <c r="B36" i="136"/>
  <c r="C36" i="136" s="1"/>
  <c r="D35" i="136"/>
  <c r="B35" i="136"/>
  <c r="C35" i="136" s="1"/>
  <c r="D34" i="136"/>
  <c r="B34" i="136"/>
  <c r="C34" i="136" s="1"/>
  <c r="D33" i="136"/>
  <c r="B33" i="136"/>
  <c r="C33" i="136" s="1"/>
  <c r="D32" i="136"/>
  <c r="B32" i="136"/>
  <c r="C32" i="136" s="1"/>
  <c r="D31" i="136"/>
  <c r="B31" i="136"/>
  <c r="C31" i="136" s="1"/>
  <c r="D30" i="136"/>
  <c r="B30" i="136"/>
  <c r="C30" i="136" s="1"/>
  <c r="D29" i="136"/>
  <c r="B29" i="136"/>
  <c r="C29" i="136" s="1"/>
  <c r="D28" i="136"/>
  <c r="B28" i="136"/>
  <c r="C28" i="136" s="1"/>
  <c r="D27" i="136"/>
  <c r="B27" i="136"/>
  <c r="C27" i="136" s="1"/>
  <c r="X24" i="136"/>
  <c r="X23" i="136"/>
  <c r="C9" i="136"/>
  <c r="C8" i="136"/>
  <c r="B39" i="136" l="1"/>
  <c r="D39" i="136"/>
  <c r="D38" i="135"/>
  <c r="B38" i="135"/>
  <c r="C38" i="135" s="1"/>
  <c r="D37" i="135"/>
  <c r="B37" i="135"/>
  <c r="C37" i="135" s="1"/>
  <c r="D36" i="135"/>
  <c r="B36" i="135"/>
  <c r="C36" i="135" s="1"/>
  <c r="D35" i="135"/>
  <c r="B35" i="135"/>
  <c r="C35" i="135" s="1"/>
  <c r="D34" i="135"/>
  <c r="B34" i="135"/>
  <c r="C34" i="135" s="1"/>
  <c r="D33" i="135"/>
  <c r="B33" i="135"/>
  <c r="C33" i="135" s="1"/>
  <c r="D32" i="135"/>
  <c r="B32" i="135"/>
  <c r="C32" i="135" s="1"/>
  <c r="D31" i="135"/>
  <c r="B31" i="135"/>
  <c r="C31" i="135" s="1"/>
  <c r="D30" i="135"/>
  <c r="B30" i="135"/>
  <c r="C30" i="135" s="1"/>
  <c r="D29" i="135"/>
  <c r="B29" i="135"/>
  <c r="C29" i="135" s="1"/>
  <c r="D28" i="135"/>
  <c r="B28" i="135"/>
  <c r="C28" i="135" s="1"/>
  <c r="D27" i="135"/>
  <c r="B27" i="135"/>
  <c r="C27" i="135" s="1"/>
  <c r="X24" i="135"/>
  <c r="X23" i="135"/>
  <c r="C9" i="135"/>
  <c r="C8" i="135"/>
  <c r="B39" i="135" l="1"/>
  <c r="D39" i="135"/>
  <c r="D38" i="134"/>
  <c r="B38" i="134"/>
  <c r="C38" i="134" s="1"/>
  <c r="D37" i="134"/>
  <c r="B37" i="134"/>
  <c r="C37" i="134" s="1"/>
  <c r="D36" i="134"/>
  <c r="B36" i="134"/>
  <c r="C36" i="134" s="1"/>
  <c r="D35" i="134"/>
  <c r="B35" i="134"/>
  <c r="C35" i="134" s="1"/>
  <c r="D34" i="134"/>
  <c r="B34" i="134"/>
  <c r="C34" i="134" s="1"/>
  <c r="D33" i="134"/>
  <c r="B33" i="134"/>
  <c r="C33" i="134" s="1"/>
  <c r="D32" i="134"/>
  <c r="B32" i="134"/>
  <c r="C32" i="134" s="1"/>
  <c r="D31" i="134"/>
  <c r="B31" i="134"/>
  <c r="C31" i="134" s="1"/>
  <c r="D30" i="134"/>
  <c r="B30" i="134"/>
  <c r="C30" i="134" s="1"/>
  <c r="D29" i="134"/>
  <c r="B29" i="134"/>
  <c r="C29" i="134" s="1"/>
  <c r="D28" i="134"/>
  <c r="B28" i="134"/>
  <c r="C28" i="134" s="1"/>
  <c r="D27" i="134"/>
  <c r="B27" i="134"/>
  <c r="C27" i="134" s="1"/>
  <c r="X24" i="134"/>
  <c r="X23" i="134"/>
  <c r="C9" i="134"/>
  <c r="C8" i="134"/>
  <c r="B39" i="134" l="1"/>
  <c r="D39" i="134"/>
  <c r="D38" i="133"/>
  <c r="B38" i="133"/>
  <c r="C38" i="133" s="1"/>
  <c r="D37" i="133"/>
  <c r="B37" i="133"/>
  <c r="C37" i="133" s="1"/>
  <c r="D36" i="133"/>
  <c r="B36" i="133"/>
  <c r="C36" i="133" s="1"/>
  <c r="D35" i="133"/>
  <c r="B35" i="133"/>
  <c r="C35" i="133" s="1"/>
  <c r="D34" i="133"/>
  <c r="B34" i="133"/>
  <c r="C34" i="133" s="1"/>
  <c r="D33" i="133"/>
  <c r="B33" i="133"/>
  <c r="C33" i="133" s="1"/>
  <c r="D32" i="133"/>
  <c r="B32" i="133"/>
  <c r="C32" i="133" s="1"/>
  <c r="D31" i="133"/>
  <c r="B31" i="133"/>
  <c r="C31" i="133" s="1"/>
  <c r="D30" i="133"/>
  <c r="B30" i="133"/>
  <c r="C30" i="133" s="1"/>
  <c r="D29" i="133"/>
  <c r="B29" i="133"/>
  <c r="C29" i="133" s="1"/>
  <c r="D28" i="133"/>
  <c r="B28" i="133"/>
  <c r="C28" i="133" s="1"/>
  <c r="D27" i="133"/>
  <c r="B27" i="133"/>
  <c r="C27" i="133" s="1"/>
  <c r="X24" i="133"/>
  <c r="X23" i="133"/>
  <c r="C9" i="133"/>
  <c r="C8" i="133"/>
  <c r="B39" i="133" l="1"/>
  <c r="D39" i="133"/>
  <c r="D38" i="132"/>
  <c r="B38" i="132"/>
  <c r="C38" i="132" s="1"/>
  <c r="D37" i="132"/>
  <c r="B37" i="132"/>
  <c r="C37" i="132" s="1"/>
  <c r="D36" i="132"/>
  <c r="B36" i="132"/>
  <c r="C36" i="132" s="1"/>
  <c r="D35" i="132"/>
  <c r="B35" i="132"/>
  <c r="C35" i="132" s="1"/>
  <c r="D34" i="132"/>
  <c r="B34" i="132"/>
  <c r="C34" i="132" s="1"/>
  <c r="D33" i="132"/>
  <c r="B33" i="132"/>
  <c r="C33" i="132" s="1"/>
  <c r="D32" i="132"/>
  <c r="B32" i="132"/>
  <c r="C32" i="132" s="1"/>
  <c r="D31" i="132"/>
  <c r="B31" i="132"/>
  <c r="C31" i="132" s="1"/>
  <c r="D30" i="132"/>
  <c r="B30" i="132"/>
  <c r="C30" i="132" s="1"/>
  <c r="D29" i="132"/>
  <c r="B29" i="132"/>
  <c r="C29" i="132" s="1"/>
  <c r="D28" i="132"/>
  <c r="B28" i="132"/>
  <c r="C28" i="132" s="1"/>
  <c r="D27" i="132"/>
  <c r="B27" i="132"/>
  <c r="C27" i="132" s="1"/>
  <c r="X24" i="132"/>
  <c r="X23" i="132"/>
  <c r="C8" i="132"/>
  <c r="D39" i="132" l="1"/>
  <c r="B39" i="132"/>
  <c r="D38" i="131"/>
  <c r="B38" i="131"/>
  <c r="C38" i="131" s="1"/>
  <c r="D37" i="131"/>
  <c r="B37" i="131"/>
  <c r="C37" i="131" s="1"/>
  <c r="D36" i="131"/>
  <c r="B36" i="131"/>
  <c r="C36" i="131" s="1"/>
  <c r="D35" i="131"/>
  <c r="B35" i="131"/>
  <c r="C35" i="131" s="1"/>
  <c r="D34" i="131"/>
  <c r="B34" i="131"/>
  <c r="C34" i="131" s="1"/>
  <c r="D33" i="131"/>
  <c r="B33" i="131"/>
  <c r="C33" i="131" s="1"/>
  <c r="D32" i="131"/>
  <c r="B32" i="131"/>
  <c r="C32" i="131" s="1"/>
  <c r="D31" i="131"/>
  <c r="B31" i="131"/>
  <c r="C31" i="131" s="1"/>
  <c r="D30" i="131"/>
  <c r="B30" i="131"/>
  <c r="C30" i="131" s="1"/>
  <c r="D29" i="131"/>
  <c r="B29" i="131"/>
  <c r="C29" i="131" s="1"/>
  <c r="D28" i="131"/>
  <c r="B28" i="131"/>
  <c r="C28" i="131" s="1"/>
  <c r="D27" i="131"/>
  <c r="B27" i="131"/>
  <c r="C27" i="131" s="1"/>
  <c r="X24" i="131"/>
  <c r="X23" i="131"/>
  <c r="C8" i="131"/>
  <c r="D39" i="131" l="1"/>
  <c r="B39" i="131"/>
  <c r="D38" i="130"/>
  <c r="B38" i="130"/>
  <c r="C38" i="130" s="1"/>
  <c r="D37" i="130"/>
  <c r="B37" i="130"/>
  <c r="C37" i="130" s="1"/>
  <c r="D36" i="130"/>
  <c r="B36" i="130"/>
  <c r="C36" i="130" s="1"/>
  <c r="D35" i="130"/>
  <c r="B35" i="130"/>
  <c r="C35" i="130" s="1"/>
  <c r="D34" i="130"/>
  <c r="B34" i="130"/>
  <c r="C34" i="130" s="1"/>
  <c r="D33" i="130"/>
  <c r="B33" i="130"/>
  <c r="C33" i="130" s="1"/>
  <c r="D32" i="130"/>
  <c r="B32" i="130"/>
  <c r="C32" i="130" s="1"/>
  <c r="D31" i="130"/>
  <c r="B31" i="130"/>
  <c r="C31" i="130" s="1"/>
  <c r="D30" i="130"/>
  <c r="B30" i="130"/>
  <c r="C30" i="130" s="1"/>
  <c r="D29" i="130"/>
  <c r="B29" i="130"/>
  <c r="C29" i="130" s="1"/>
  <c r="D28" i="130"/>
  <c r="B28" i="130"/>
  <c r="C28" i="130" s="1"/>
  <c r="D27" i="130"/>
  <c r="B27" i="130"/>
  <c r="C27" i="130" s="1"/>
  <c r="X24" i="130"/>
  <c r="X23" i="130"/>
  <c r="C9" i="130"/>
  <c r="C8" i="130"/>
  <c r="B39" i="130" l="1"/>
  <c r="D39" i="130"/>
  <c r="D38" i="129"/>
  <c r="B38" i="129"/>
  <c r="C38" i="129" s="1"/>
  <c r="D37" i="129"/>
  <c r="B37" i="129"/>
  <c r="C37" i="129" s="1"/>
  <c r="D36" i="129"/>
  <c r="B36" i="129"/>
  <c r="C36" i="129" s="1"/>
  <c r="D35" i="129"/>
  <c r="B35" i="129"/>
  <c r="C35" i="129" s="1"/>
  <c r="D34" i="129"/>
  <c r="B34" i="129"/>
  <c r="C34" i="129" s="1"/>
  <c r="D33" i="129"/>
  <c r="B33" i="129"/>
  <c r="C33" i="129" s="1"/>
  <c r="D32" i="129"/>
  <c r="B32" i="129"/>
  <c r="C32" i="129" s="1"/>
  <c r="D31" i="129"/>
  <c r="B31" i="129"/>
  <c r="C31" i="129" s="1"/>
  <c r="D30" i="129"/>
  <c r="B30" i="129"/>
  <c r="C30" i="129" s="1"/>
  <c r="D29" i="129"/>
  <c r="B29" i="129"/>
  <c r="C29" i="129" s="1"/>
  <c r="D28" i="129"/>
  <c r="B28" i="129"/>
  <c r="C28" i="129" s="1"/>
  <c r="D27" i="129"/>
  <c r="B27" i="129"/>
  <c r="C27" i="129" s="1"/>
  <c r="X24" i="129"/>
  <c r="X23" i="129"/>
  <c r="C9" i="129"/>
  <c r="C8" i="129"/>
  <c r="B39" i="129" l="1"/>
  <c r="D39" i="129"/>
  <c r="D38" i="128"/>
  <c r="B38" i="128"/>
  <c r="C38" i="128" s="1"/>
  <c r="D37" i="128"/>
  <c r="B37" i="128"/>
  <c r="C37" i="128" s="1"/>
  <c r="D36" i="128"/>
  <c r="B36" i="128"/>
  <c r="C36" i="128" s="1"/>
  <c r="D35" i="128"/>
  <c r="B35" i="128"/>
  <c r="C35" i="128" s="1"/>
  <c r="D34" i="128"/>
  <c r="B34" i="128"/>
  <c r="C34" i="128" s="1"/>
  <c r="D33" i="128"/>
  <c r="B33" i="128"/>
  <c r="C33" i="128" s="1"/>
  <c r="D32" i="128"/>
  <c r="B32" i="128"/>
  <c r="C32" i="128" s="1"/>
  <c r="D31" i="128"/>
  <c r="B31" i="128"/>
  <c r="C31" i="128" s="1"/>
  <c r="D30" i="128"/>
  <c r="B30" i="128"/>
  <c r="C30" i="128" s="1"/>
  <c r="D29" i="128"/>
  <c r="B29" i="128"/>
  <c r="C29" i="128" s="1"/>
  <c r="D28" i="128"/>
  <c r="B28" i="128"/>
  <c r="C28" i="128" s="1"/>
  <c r="D27" i="128"/>
  <c r="B27" i="128"/>
  <c r="C27" i="128" s="1"/>
  <c r="X24" i="128"/>
  <c r="X23" i="128"/>
  <c r="C9" i="128"/>
  <c r="C8" i="128"/>
  <c r="B39" i="128" l="1"/>
  <c r="D39" i="128"/>
  <c r="D38" i="127"/>
  <c r="B38" i="127"/>
  <c r="C38" i="127" s="1"/>
  <c r="D37" i="127"/>
  <c r="B37" i="127"/>
  <c r="C37" i="127" s="1"/>
  <c r="D36" i="127"/>
  <c r="B36" i="127"/>
  <c r="C36" i="127" s="1"/>
  <c r="D35" i="127"/>
  <c r="B35" i="127"/>
  <c r="C35" i="127" s="1"/>
  <c r="D34" i="127"/>
  <c r="B34" i="127"/>
  <c r="C34" i="127" s="1"/>
  <c r="D33" i="127"/>
  <c r="B33" i="127"/>
  <c r="C33" i="127" s="1"/>
  <c r="D32" i="127"/>
  <c r="B32" i="127"/>
  <c r="C32" i="127" s="1"/>
  <c r="D31" i="127"/>
  <c r="B31" i="127"/>
  <c r="C31" i="127" s="1"/>
  <c r="D30" i="127"/>
  <c r="B30" i="127"/>
  <c r="C30" i="127" s="1"/>
  <c r="D29" i="127"/>
  <c r="B29" i="127"/>
  <c r="C29" i="127" s="1"/>
  <c r="D28" i="127"/>
  <c r="B28" i="127"/>
  <c r="C28" i="127" s="1"/>
  <c r="D27" i="127"/>
  <c r="B27" i="127"/>
  <c r="C27" i="127" s="1"/>
  <c r="X24" i="127"/>
  <c r="X23" i="127"/>
  <c r="C8" i="127"/>
  <c r="B39" i="127" l="1"/>
  <c r="D39" i="127"/>
  <c r="D38" i="126"/>
  <c r="B38" i="126"/>
  <c r="C38" i="126" s="1"/>
  <c r="D37" i="126"/>
  <c r="B37" i="126"/>
  <c r="C37" i="126" s="1"/>
  <c r="D36" i="126"/>
  <c r="B36" i="126"/>
  <c r="C36" i="126" s="1"/>
  <c r="D35" i="126"/>
  <c r="B35" i="126"/>
  <c r="C35" i="126" s="1"/>
  <c r="D34" i="126"/>
  <c r="B34" i="126"/>
  <c r="C34" i="126" s="1"/>
  <c r="D33" i="126"/>
  <c r="B33" i="126"/>
  <c r="C33" i="126" s="1"/>
  <c r="D32" i="126"/>
  <c r="B32" i="126"/>
  <c r="C32" i="126" s="1"/>
  <c r="D31" i="126"/>
  <c r="B31" i="126"/>
  <c r="C31" i="126" s="1"/>
  <c r="D30" i="126"/>
  <c r="B30" i="126"/>
  <c r="C30" i="126" s="1"/>
  <c r="D29" i="126"/>
  <c r="B29" i="126"/>
  <c r="C29" i="126" s="1"/>
  <c r="D28" i="126"/>
  <c r="B28" i="126"/>
  <c r="C28" i="126" s="1"/>
  <c r="D27" i="126"/>
  <c r="B27" i="126"/>
  <c r="C27" i="126" s="1"/>
  <c r="X24" i="126"/>
  <c r="X23" i="126"/>
  <c r="C9" i="126"/>
  <c r="C8" i="126"/>
  <c r="B39" i="126" l="1"/>
  <c r="D39" i="126"/>
  <c r="D38" i="125"/>
  <c r="B38" i="125"/>
  <c r="C38" i="125" s="1"/>
  <c r="D37" i="125"/>
  <c r="B37" i="125"/>
  <c r="C37" i="125" s="1"/>
  <c r="D36" i="125"/>
  <c r="B36" i="125"/>
  <c r="C36" i="125" s="1"/>
  <c r="D35" i="125"/>
  <c r="B35" i="125"/>
  <c r="C35" i="125" s="1"/>
  <c r="D34" i="125"/>
  <c r="B34" i="125"/>
  <c r="C34" i="125" s="1"/>
  <c r="D33" i="125"/>
  <c r="B33" i="125"/>
  <c r="C33" i="125" s="1"/>
  <c r="D32" i="125"/>
  <c r="B32" i="125"/>
  <c r="C32" i="125" s="1"/>
  <c r="D31" i="125"/>
  <c r="B31" i="125"/>
  <c r="C31" i="125" s="1"/>
  <c r="D30" i="125"/>
  <c r="B30" i="125"/>
  <c r="C30" i="125" s="1"/>
  <c r="D29" i="125"/>
  <c r="B29" i="125"/>
  <c r="C29" i="125" s="1"/>
  <c r="D28" i="125"/>
  <c r="B28" i="125"/>
  <c r="C28" i="125" s="1"/>
  <c r="D27" i="125"/>
  <c r="B27" i="125"/>
  <c r="C27" i="125" s="1"/>
  <c r="X24" i="125"/>
  <c r="X23" i="125"/>
  <c r="C9" i="125"/>
  <c r="C8" i="125"/>
  <c r="B39" i="125" l="1"/>
  <c r="D39" i="125"/>
  <c r="D38" i="124"/>
  <c r="B38" i="124"/>
  <c r="C38" i="124" s="1"/>
  <c r="D37" i="124"/>
  <c r="B37" i="124"/>
  <c r="C37" i="124" s="1"/>
  <c r="D36" i="124"/>
  <c r="B36" i="124"/>
  <c r="C36" i="124" s="1"/>
  <c r="D35" i="124"/>
  <c r="B35" i="124"/>
  <c r="C35" i="124" s="1"/>
  <c r="D34" i="124"/>
  <c r="B34" i="124"/>
  <c r="C34" i="124" s="1"/>
  <c r="D33" i="124"/>
  <c r="B33" i="124"/>
  <c r="C33" i="124" s="1"/>
  <c r="D32" i="124"/>
  <c r="B32" i="124"/>
  <c r="C32" i="124" s="1"/>
  <c r="D31" i="124"/>
  <c r="B31" i="124"/>
  <c r="C31" i="124" s="1"/>
  <c r="D30" i="124"/>
  <c r="B30" i="124"/>
  <c r="C30" i="124" s="1"/>
  <c r="D29" i="124"/>
  <c r="B29" i="124"/>
  <c r="C29" i="124" s="1"/>
  <c r="D28" i="124"/>
  <c r="B28" i="124"/>
  <c r="C28" i="124" s="1"/>
  <c r="D27" i="124"/>
  <c r="B27" i="124"/>
  <c r="C27" i="124" s="1"/>
  <c r="X24" i="124"/>
  <c r="X23" i="124"/>
  <c r="C9" i="124"/>
  <c r="C8" i="124"/>
  <c r="D39" i="124" l="1"/>
  <c r="B39" i="124"/>
  <c r="D38" i="123"/>
  <c r="B38" i="123"/>
  <c r="C38" i="123" s="1"/>
  <c r="D37" i="123"/>
  <c r="B37" i="123"/>
  <c r="C37" i="123" s="1"/>
  <c r="D36" i="123"/>
  <c r="B36" i="123"/>
  <c r="C36" i="123" s="1"/>
  <c r="D35" i="123"/>
  <c r="B35" i="123"/>
  <c r="C35" i="123" s="1"/>
  <c r="D34" i="123"/>
  <c r="B34" i="123"/>
  <c r="C34" i="123" s="1"/>
  <c r="D33" i="123"/>
  <c r="B33" i="123"/>
  <c r="C33" i="123" s="1"/>
  <c r="D32" i="123"/>
  <c r="B32" i="123"/>
  <c r="C32" i="123" s="1"/>
  <c r="D31" i="123"/>
  <c r="B31" i="123"/>
  <c r="C31" i="123" s="1"/>
  <c r="D30" i="123"/>
  <c r="B30" i="123"/>
  <c r="C30" i="123" s="1"/>
  <c r="D29" i="123"/>
  <c r="B29" i="123"/>
  <c r="C29" i="123" s="1"/>
  <c r="D28" i="123"/>
  <c r="B28" i="123"/>
  <c r="C28" i="123" s="1"/>
  <c r="D27" i="123"/>
  <c r="B27" i="123"/>
  <c r="C27" i="123" s="1"/>
  <c r="X24" i="123"/>
  <c r="X23" i="123"/>
  <c r="C9" i="123"/>
  <c r="C8" i="123"/>
  <c r="B39" i="123" l="1"/>
  <c r="D39" i="123"/>
  <c r="D38" i="122"/>
  <c r="B38" i="122"/>
  <c r="C38" i="122" s="1"/>
  <c r="D37" i="122"/>
  <c r="B37" i="122"/>
  <c r="C37" i="122" s="1"/>
  <c r="D36" i="122"/>
  <c r="B36" i="122"/>
  <c r="C36" i="122" s="1"/>
  <c r="D35" i="122"/>
  <c r="B35" i="122"/>
  <c r="C35" i="122" s="1"/>
  <c r="D34" i="122"/>
  <c r="B34" i="122"/>
  <c r="C34" i="122" s="1"/>
  <c r="D33" i="122"/>
  <c r="B33" i="122"/>
  <c r="C33" i="122" s="1"/>
  <c r="D32" i="122"/>
  <c r="B32" i="122"/>
  <c r="C32" i="122" s="1"/>
  <c r="D31" i="122"/>
  <c r="B31" i="122"/>
  <c r="C31" i="122" s="1"/>
  <c r="D30" i="122"/>
  <c r="B30" i="122"/>
  <c r="C30" i="122" s="1"/>
  <c r="D29" i="122"/>
  <c r="B29" i="122"/>
  <c r="C29" i="122" s="1"/>
  <c r="D28" i="122"/>
  <c r="B28" i="122"/>
  <c r="C28" i="122" s="1"/>
  <c r="D27" i="122"/>
  <c r="B27" i="122"/>
  <c r="C27" i="122" s="1"/>
  <c r="X24" i="122"/>
  <c r="X23" i="122"/>
  <c r="C9" i="122"/>
  <c r="C8" i="122"/>
  <c r="B39" i="122" l="1"/>
  <c r="D39" i="122"/>
  <c r="D38" i="121"/>
  <c r="B38" i="121"/>
  <c r="C38" i="121" s="1"/>
  <c r="D37" i="121"/>
  <c r="B37" i="121"/>
  <c r="C37" i="121" s="1"/>
  <c r="D36" i="121"/>
  <c r="B36" i="121"/>
  <c r="C36" i="121" s="1"/>
  <c r="D35" i="121"/>
  <c r="B35" i="121"/>
  <c r="C35" i="121" s="1"/>
  <c r="D34" i="121"/>
  <c r="B34" i="121"/>
  <c r="C34" i="121" s="1"/>
  <c r="D33" i="121"/>
  <c r="B33" i="121"/>
  <c r="C33" i="121" s="1"/>
  <c r="D32" i="121"/>
  <c r="B32" i="121"/>
  <c r="C32" i="121" s="1"/>
  <c r="D31" i="121"/>
  <c r="B31" i="121"/>
  <c r="C31" i="121" s="1"/>
  <c r="D30" i="121"/>
  <c r="B30" i="121"/>
  <c r="C30" i="121" s="1"/>
  <c r="D29" i="121"/>
  <c r="B29" i="121"/>
  <c r="C29" i="121" s="1"/>
  <c r="D28" i="121"/>
  <c r="B28" i="121"/>
  <c r="C28" i="121" s="1"/>
  <c r="D27" i="121"/>
  <c r="B27" i="121"/>
  <c r="C27" i="121" s="1"/>
  <c r="X24" i="121"/>
  <c r="X23" i="121"/>
  <c r="C8" i="121"/>
  <c r="B39" i="121" l="1"/>
  <c r="D39" i="121"/>
  <c r="D38" i="120"/>
  <c r="B38" i="120"/>
  <c r="C38" i="120" s="1"/>
  <c r="D37" i="120"/>
  <c r="B37" i="120"/>
  <c r="C37" i="120" s="1"/>
  <c r="D36" i="120"/>
  <c r="B36" i="120"/>
  <c r="C36" i="120" s="1"/>
  <c r="D35" i="120"/>
  <c r="B35" i="120"/>
  <c r="C35" i="120" s="1"/>
  <c r="D34" i="120"/>
  <c r="B34" i="120"/>
  <c r="C34" i="120" s="1"/>
  <c r="D33" i="120"/>
  <c r="B33" i="120"/>
  <c r="C33" i="120" s="1"/>
  <c r="D32" i="120"/>
  <c r="B32" i="120"/>
  <c r="C32" i="120" s="1"/>
  <c r="D31" i="120"/>
  <c r="B31" i="120"/>
  <c r="C31" i="120" s="1"/>
  <c r="D30" i="120"/>
  <c r="B30" i="120"/>
  <c r="C30" i="120" s="1"/>
  <c r="D29" i="120"/>
  <c r="B29" i="120"/>
  <c r="C29" i="120" s="1"/>
  <c r="D28" i="120"/>
  <c r="B28" i="120"/>
  <c r="C28" i="120" s="1"/>
  <c r="D27" i="120"/>
  <c r="B27" i="120"/>
  <c r="C27" i="120" s="1"/>
  <c r="X24" i="120"/>
  <c r="X23" i="120"/>
  <c r="C9" i="120"/>
  <c r="C8" i="120"/>
  <c r="D39" i="120" l="1"/>
  <c r="B39" i="120"/>
  <c r="D38" i="119"/>
  <c r="B38" i="119"/>
  <c r="C38" i="119" s="1"/>
  <c r="D37" i="119"/>
  <c r="B37" i="119"/>
  <c r="C37" i="119" s="1"/>
  <c r="D36" i="119"/>
  <c r="B36" i="119"/>
  <c r="C36" i="119" s="1"/>
  <c r="D35" i="119"/>
  <c r="B35" i="119"/>
  <c r="C35" i="119" s="1"/>
  <c r="D34" i="119"/>
  <c r="B34" i="119"/>
  <c r="C34" i="119" s="1"/>
  <c r="D33" i="119"/>
  <c r="B33" i="119"/>
  <c r="C33" i="119" s="1"/>
  <c r="D32" i="119"/>
  <c r="B32" i="119"/>
  <c r="C32" i="119" s="1"/>
  <c r="D31" i="119"/>
  <c r="B31" i="119"/>
  <c r="C31" i="119" s="1"/>
  <c r="D30" i="119"/>
  <c r="B30" i="119"/>
  <c r="C30" i="119" s="1"/>
  <c r="D29" i="119"/>
  <c r="B29" i="119"/>
  <c r="C29" i="119" s="1"/>
  <c r="D28" i="119"/>
  <c r="B28" i="119"/>
  <c r="C28" i="119" s="1"/>
  <c r="D27" i="119"/>
  <c r="B27" i="119"/>
  <c r="C27" i="119" s="1"/>
  <c r="X24" i="119"/>
  <c r="X23" i="119"/>
  <c r="C9" i="119"/>
  <c r="C8" i="119"/>
  <c r="B39" i="119" l="1"/>
  <c r="D39" i="119"/>
  <c r="D38" i="118"/>
  <c r="B38" i="118"/>
  <c r="C38" i="118" s="1"/>
  <c r="D37" i="118"/>
  <c r="B37" i="118"/>
  <c r="C37" i="118" s="1"/>
  <c r="D36" i="118"/>
  <c r="B36" i="118"/>
  <c r="C36" i="118" s="1"/>
  <c r="D35" i="118"/>
  <c r="B35" i="118"/>
  <c r="C35" i="118" s="1"/>
  <c r="D34" i="118"/>
  <c r="B34" i="118"/>
  <c r="C34" i="118" s="1"/>
  <c r="D33" i="118"/>
  <c r="B33" i="118"/>
  <c r="C33" i="118" s="1"/>
  <c r="D32" i="118"/>
  <c r="B32" i="118"/>
  <c r="C32" i="118" s="1"/>
  <c r="D31" i="118"/>
  <c r="B31" i="118"/>
  <c r="C31" i="118" s="1"/>
  <c r="D30" i="118"/>
  <c r="B30" i="118"/>
  <c r="C30" i="118" s="1"/>
  <c r="D29" i="118"/>
  <c r="B29" i="118"/>
  <c r="C29" i="118" s="1"/>
  <c r="D28" i="118"/>
  <c r="B28" i="118"/>
  <c r="C28" i="118" s="1"/>
  <c r="D27" i="118"/>
  <c r="B27" i="118"/>
  <c r="C27" i="118" s="1"/>
  <c r="X24" i="118"/>
  <c r="X23" i="118"/>
  <c r="C8" i="118"/>
  <c r="B39" i="118" l="1"/>
  <c r="D39" i="118"/>
  <c r="D38" i="117"/>
  <c r="B38" i="117"/>
  <c r="C38" i="117" s="1"/>
  <c r="D37" i="117"/>
  <c r="B37" i="117"/>
  <c r="C37" i="117" s="1"/>
  <c r="D36" i="117"/>
  <c r="B36" i="117"/>
  <c r="C36" i="117" s="1"/>
  <c r="D35" i="117"/>
  <c r="B35" i="117"/>
  <c r="C35" i="117" s="1"/>
  <c r="D34" i="117"/>
  <c r="B34" i="117"/>
  <c r="C34" i="117" s="1"/>
  <c r="D33" i="117"/>
  <c r="B33" i="117"/>
  <c r="C33" i="117" s="1"/>
  <c r="D32" i="117"/>
  <c r="B32" i="117"/>
  <c r="C32" i="117" s="1"/>
  <c r="D31" i="117"/>
  <c r="B31" i="117"/>
  <c r="C31" i="117" s="1"/>
  <c r="D30" i="117"/>
  <c r="B30" i="117"/>
  <c r="C30" i="117" s="1"/>
  <c r="D29" i="117"/>
  <c r="B29" i="117"/>
  <c r="C29" i="117" s="1"/>
  <c r="D28" i="117"/>
  <c r="B28" i="117"/>
  <c r="C28" i="117" s="1"/>
  <c r="D27" i="117"/>
  <c r="B27" i="117"/>
  <c r="C27" i="117" s="1"/>
  <c r="X24" i="117"/>
  <c r="X23" i="117"/>
  <c r="C9" i="117"/>
  <c r="C8" i="117"/>
  <c r="B39" i="117" l="1"/>
  <c r="D39" i="117"/>
  <c r="D38" i="116"/>
  <c r="B38" i="116"/>
  <c r="C38" i="116" s="1"/>
  <c r="D37" i="116"/>
  <c r="B37" i="116"/>
  <c r="C37" i="116" s="1"/>
  <c r="D36" i="116"/>
  <c r="B36" i="116"/>
  <c r="C36" i="116" s="1"/>
  <c r="D35" i="116"/>
  <c r="B35" i="116"/>
  <c r="C35" i="116" s="1"/>
  <c r="D34" i="116"/>
  <c r="B34" i="116"/>
  <c r="C34" i="116" s="1"/>
  <c r="D33" i="116"/>
  <c r="B33" i="116"/>
  <c r="C33" i="116" s="1"/>
  <c r="D32" i="116"/>
  <c r="B32" i="116"/>
  <c r="C32" i="116" s="1"/>
  <c r="D31" i="116"/>
  <c r="B31" i="116"/>
  <c r="C31" i="116" s="1"/>
  <c r="D30" i="116"/>
  <c r="B30" i="116"/>
  <c r="C30" i="116" s="1"/>
  <c r="D29" i="116"/>
  <c r="B29" i="116"/>
  <c r="C29" i="116" s="1"/>
  <c r="D28" i="116"/>
  <c r="B28" i="116"/>
  <c r="C28" i="116" s="1"/>
  <c r="D27" i="116"/>
  <c r="B27" i="116"/>
  <c r="C27" i="116" s="1"/>
  <c r="X24" i="116"/>
  <c r="X23" i="116"/>
  <c r="C9" i="116"/>
  <c r="C8" i="116"/>
  <c r="B39" i="116" l="1"/>
  <c r="D39" i="116"/>
  <c r="D38" i="115"/>
  <c r="B38" i="115"/>
  <c r="C38" i="115" s="1"/>
  <c r="D37" i="115"/>
  <c r="B37" i="115"/>
  <c r="C37" i="115" s="1"/>
  <c r="D36" i="115"/>
  <c r="B36" i="115"/>
  <c r="C36" i="115" s="1"/>
  <c r="D35" i="115"/>
  <c r="B35" i="115"/>
  <c r="C35" i="115" s="1"/>
  <c r="D34" i="115"/>
  <c r="B34" i="115"/>
  <c r="C34" i="115" s="1"/>
  <c r="D33" i="115"/>
  <c r="B33" i="115"/>
  <c r="C33" i="115" s="1"/>
  <c r="D32" i="115"/>
  <c r="B32" i="115"/>
  <c r="C32" i="115" s="1"/>
  <c r="D31" i="115"/>
  <c r="B31" i="115"/>
  <c r="C31" i="115" s="1"/>
  <c r="D30" i="115"/>
  <c r="B30" i="115"/>
  <c r="C30" i="115" s="1"/>
  <c r="D29" i="115"/>
  <c r="B29" i="115"/>
  <c r="C29" i="115" s="1"/>
  <c r="D28" i="115"/>
  <c r="B28" i="115"/>
  <c r="C28" i="115" s="1"/>
  <c r="D27" i="115"/>
  <c r="B27" i="115"/>
  <c r="C27" i="115" s="1"/>
  <c r="X24" i="115"/>
  <c r="X23" i="115"/>
  <c r="C9" i="115"/>
  <c r="C8" i="115"/>
  <c r="B39" i="115" l="1"/>
  <c r="D39" i="115"/>
  <c r="D38" i="114"/>
  <c r="B38" i="114"/>
  <c r="C38" i="114" s="1"/>
  <c r="D37" i="114"/>
  <c r="B37" i="114"/>
  <c r="C37" i="114" s="1"/>
  <c r="D36" i="114"/>
  <c r="B36" i="114"/>
  <c r="C36" i="114" s="1"/>
  <c r="D35" i="114"/>
  <c r="B35" i="114"/>
  <c r="C35" i="114" s="1"/>
  <c r="D34" i="114"/>
  <c r="B34" i="114"/>
  <c r="C34" i="114" s="1"/>
  <c r="D33" i="114"/>
  <c r="B33" i="114"/>
  <c r="C33" i="114" s="1"/>
  <c r="D32" i="114"/>
  <c r="B32" i="114"/>
  <c r="C32" i="114" s="1"/>
  <c r="D31" i="114"/>
  <c r="B31" i="114"/>
  <c r="C31" i="114" s="1"/>
  <c r="D30" i="114"/>
  <c r="B30" i="114"/>
  <c r="C30" i="114" s="1"/>
  <c r="D29" i="114"/>
  <c r="B29" i="114"/>
  <c r="C29" i="114" s="1"/>
  <c r="D28" i="114"/>
  <c r="B28" i="114"/>
  <c r="C28" i="114" s="1"/>
  <c r="D27" i="114"/>
  <c r="B27" i="114"/>
  <c r="C27" i="114" s="1"/>
  <c r="X24" i="114"/>
  <c r="X23" i="114"/>
  <c r="C9" i="114"/>
  <c r="C8" i="114"/>
  <c r="B39" i="114" l="1"/>
  <c r="D39" i="114"/>
  <c r="D38" i="113"/>
  <c r="B38" i="113"/>
  <c r="C38" i="113" s="1"/>
  <c r="D37" i="113"/>
  <c r="B37" i="113"/>
  <c r="C37" i="113" s="1"/>
  <c r="D36" i="113"/>
  <c r="B36" i="113"/>
  <c r="C36" i="113" s="1"/>
  <c r="D35" i="113"/>
  <c r="B35" i="113"/>
  <c r="C35" i="113" s="1"/>
  <c r="D34" i="113"/>
  <c r="B34" i="113"/>
  <c r="C34" i="113" s="1"/>
  <c r="D33" i="113"/>
  <c r="B33" i="113"/>
  <c r="C33" i="113" s="1"/>
  <c r="D32" i="113"/>
  <c r="B32" i="113"/>
  <c r="C32" i="113" s="1"/>
  <c r="D31" i="113"/>
  <c r="B31" i="113"/>
  <c r="C31" i="113" s="1"/>
  <c r="D30" i="113"/>
  <c r="B30" i="113"/>
  <c r="C30" i="113" s="1"/>
  <c r="D29" i="113"/>
  <c r="B29" i="113"/>
  <c r="C29" i="113" s="1"/>
  <c r="D28" i="113"/>
  <c r="B28" i="113"/>
  <c r="C28" i="113" s="1"/>
  <c r="D27" i="113"/>
  <c r="B27" i="113"/>
  <c r="C27" i="113" s="1"/>
  <c r="X24" i="113"/>
  <c r="X23" i="113"/>
  <c r="C8" i="113"/>
  <c r="B39" i="113" l="1"/>
  <c r="D39" i="113"/>
  <c r="D38" i="112"/>
  <c r="B38" i="112"/>
  <c r="C38" i="112" s="1"/>
  <c r="D37" i="112"/>
  <c r="B37" i="112"/>
  <c r="C37" i="112" s="1"/>
  <c r="D36" i="112"/>
  <c r="B36" i="112"/>
  <c r="C36" i="112" s="1"/>
  <c r="D35" i="112"/>
  <c r="B35" i="112"/>
  <c r="C35" i="112" s="1"/>
  <c r="D34" i="112"/>
  <c r="B34" i="112"/>
  <c r="C34" i="112" s="1"/>
  <c r="D33" i="112"/>
  <c r="B33" i="112"/>
  <c r="C33" i="112" s="1"/>
  <c r="D32" i="112"/>
  <c r="B32" i="112"/>
  <c r="C32" i="112" s="1"/>
  <c r="D31" i="112"/>
  <c r="B31" i="112"/>
  <c r="C31" i="112" s="1"/>
  <c r="D30" i="112"/>
  <c r="B30" i="112"/>
  <c r="C30" i="112" s="1"/>
  <c r="D29" i="112"/>
  <c r="B29" i="112"/>
  <c r="C29" i="112" s="1"/>
  <c r="D28" i="112"/>
  <c r="B28" i="112"/>
  <c r="C28" i="112" s="1"/>
  <c r="D27" i="112"/>
  <c r="B27" i="112"/>
  <c r="C27" i="112" s="1"/>
  <c r="X24" i="112"/>
  <c r="X23" i="112"/>
  <c r="C9" i="112"/>
  <c r="C8" i="112"/>
  <c r="B39" i="112" l="1"/>
  <c r="D39" i="112"/>
  <c r="D38" i="111"/>
  <c r="B38" i="111"/>
  <c r="C38" i="111" s="1"/>
  <c r="D37" i="111"/>
  <c r="B37" i="111"/>
  <c r="C37" i="111" s="1"/>
  <c r="D36" i="111"/>
  <c r="B36" i="111"/>
  <c r="C36" i="111" s="1"/>
  <c r="D35" i="111"/>
  <c r="B35" i="111"/>
  <c r="C35" i="111" s="1"/>
  <c r="D34" i="111"/>
  <c r="B34" i="111"/>
  <c r="C34" i="111" s="1"/>
  <c r="D33" i="111"/>
  <c r="B33" i="111"/>
  <c r="C33" i="111" s="1"/>
  <c r="D32" i="111"/>
  <c r="B32" i="111"/>
  <c r="C32" i="111" s="1"/>
  <c r="D31" i="111"/>
  <c r="B31" i="111"/>
  <c r="C31" i="111" s="1"/>
  <c r="D30" i="111"/>
  <c r="B30" i="111"/>
  <c r="C30" i="111" s="1"/>
  <c r="D29" i="111"/>
  <c r="B29" i="111"/>
  <c r="C29" i="111" s="1"/>
  <c r="D28" i="111"/>
  <c r="B28" i="111"/>
  <c r="C28" i="111" s="1"/>
  <c r="D27" i="111"/>
  <c r="B27" i="111"/>
  <c r="C27" i="111" s="1"/>
  <c r="X24" i="111"/>
  <c r="X23" i="111"/>
  <c r="C9" i="111"/>
  <c r="C8" i="111"/>
  <c r="B39" i="111" l="1"/>
  <c r="D39" i="111"/>
  <c r="D38" i="110"/>
  <c r="B38" i="110"/>
  <c r="C38" i="110" s="1"/>
  <c r="D37" i="110"/>
  <c r="B37" i="110"/>
  <c r="C37" i="110" s="1"/>
  <c r="D36" i="110"/>
  <c r="B36" i="110"/>
  <c r="C36" i="110" s="1"/>
  <c r="D35" i="110"/>
  <c r="B35" i="110"/>
  <c r="C35" i="110" s="1"/>
  <c r="D34" i="110"/>
  <c r="B34" i="110"/>
  <c r="C34" i="110" s="1"/>
  <c r="D33" i="110"/>
  <c r="B33" i="110"/>
  <c r="C33" i="110" s="1"/>
  <c r="D32" i="110"/>
  <c r="B32" i="110"/>
  <c r="C32" i="110" s="1"/>
  <c r="D31" i="110"/>
  <c r="B31" i="110"/>
  <c r="C31" i="110" s="1"/>
  <c r="D30" i="110"/>
  <c r="B30" i="110"/>
  <c r="C30" i="110" s="1"/>
  <c r="D29" i="110"/>
  <c r="B29" i="110"/>
  <c r="C29" i="110" s="1"/>
  <c r="D28" i="110"/>
  <c r="B28" i="110"/>
  <c r="C28" i="110" s="1"/>
  <c r="D27" i="110"/>
  <c r="B27" i="110"/>
  <c r="C27" i="110" s="1"/>
  <c r="X24" i="110"/>
  <c r="X23" i="110"/>
  <c r="C9" i="110"/>
  <c r="B39" i="110" l="1"/>
  <c r="D39" i="110"/>
  <c r="D38" i="109"/>
  <c r="B38" i="109"/>
  <c r="C38" i="109" s="1"/>
  <c r="D37" i="109"/>
  <c r="B37" i="109"/>
  <c r="C37" i="109" s="1"/>
  <c r="D36" i="109"/>
  <c r="B36" i="109"/>
  <c r="C36" i="109" s="1"/>
  <c r="D35" i="109"/>
  <c r="B35" i="109"/>
  <c r="C35" i="109" s="1"/>
  <c r="D34" i="109"/>
  <c r="B34" i="109"/>
  <c r="C34" i="109" s="1"/>
  <c r="D33" i="109"/>
  <c r="B33" i="109"/>
  <c r="C33" i="109" s="1"/>
  <c r="D32" i="109"/>
  <c r="B32" i="109"/>
  <c r="C32" i="109" s="1"/>
  <c r="D31" i="109"/>
  <c r="B31" i="109"/>
  <c r="C31" i="109" s="1"/>
  <c r="D30" i="109"/>
  <c r="B30" i="109"/>
  <c r="C30" i="109" s="1"/>
  <c r="D29" i="109"/>
  <c r="B29" i="109"/>
  <c r="C29" i="109" s="1"/>
  <c r="D28" i="109"/>
  <c r="B28" i="109"/>
  <c r="C28" i="109" s="1"/>
  <c r="D27" i="109"/>
  <c r="B27" i="109"/>
  <c r="C27" i="109" s="1"/>
  <c r="X24" i="109"/>
  <c r="X23" i="109"/>
  <c r="C9" i="109"/>
  <c r="C8" i="109"/>
  <c r="B39" i="109" l="1"/>
  <c r="D39" i="109"/>
  <c r="D38" i="108"/>
  <c r="B38" i="108"/>
  <c r="C38" i="108" s="1"/>
  <c r="D37" i="108"/>
  <c r="B37" i="108"/>
  <c r="C37" i="108" s="1"/>
  <c r="D36" i="108"/>
  <c r="B36" i="108"/>
  <c r="C36" i="108" s="1"/>
  <c r="D35" i="108"/>
  <c r="B35" i="108"/>
  <c r="C35" i="108" s="1"/>
  <c r="D34" i="108"/>
  <c r="B34" i="108"/>
  <c r="C34" i="108" s="1"/>
  <c r="D33" i="108"/>
  <c r="B33" i="108"/>
  <c r="C33" i="108" s="1"/>
  <c r="D32" i="108"/>
  <c r="B32" i="108"/>
  <c r="C32" i="108" s="1"/>
  <c r="D31" i="108"/>
  <c r="B31" i="108"/>
  <c r="C31" i="108" s="1"/>
  <c r="D30" i="108"/>
  <c r="B30" i="108"/>
  <c r="C30" i="108" s="1"/>
  <c r="D29" i="108"/>
  <c r="B29" i="108"/>
  <c r="C29" i="108" s="1"/>
  <c r="D28" i="108"/>
  <c r="B28" i="108"/>
  <c r="C28" i="108" s="1"/>
  <c r="D27" i="108"/>
  <c r="B27" i="108"/>
  <c r="C27" i="108" s="1"/>
  <c r="X24" i="108"/>
  <c r="X23" i="108"/>
  <c r="C9" i="108"/>
  <c r="C8" i="108"/>
  <c r="D39" i="108" l="1"/>
  <c r="B39" i="108"/>
  <c r="D38" i="107"/>
  <c r="B38" i="107"/>
  <c r="C38" i="107" s="1"/>
  <c r="D37" i="107"/>
  <c r="B37" i="107"/>
  <c r="C37" i="107" s="1"/>
  <c r="D36" i="107"/>
  <c r="B36" i="107"/>
  <c r="C36" i="107" s="1"/>
  <c r="D35" i="107"/>
  <c r="B35" i="107"/>
  <c r="C35" i="107" s="1"/>
  <c r="D34" i="107"/>
  <c r="B34" i="107"/>
  <c r="C34" i="107" s="1"/>
  <c r="D33" i="107"/>
  <c r="B33" i="107"/>
  <c r="C33" i="107" s="1"/>
  <c r="D32" i="107"/>
  <c r="B32" i="107"/>
  <c r="C32" i="107" s="1"/>
  <c r="D31" i="107"/>
  <c r="B31" i="107"/>
  <c r="C31" i="107" s="1"/>
  <c r="D30" i="107"/>
  <c r="B30" i="107"/>
  <c r="C30" i="107" s="1"/>
  <c r="D29" i="107"/>
  <c r="B29" i="107"/>
  <c r="C29" i="107" s="1"/>
  <c r="D28" i="107"/>
  <c r="B28" i="107"/>
  <c r="C28" i="107" s="1"/>
  <c r="D27" i="107"/>
  <c r="B27" i="107"/>
  <c r="C27" i="107" s="1"/>
  <c r="X24" i="107"/>
  <c r="X23" i="107"/>
  <c r="C9" i="107"/>
  <c r="C8" i="107"/>
  <c r="D39" i="107" l="1"/>
  <c r="B39" i="107"/>
  <c r="D38" i="106"/>
  <c r="B38" i="106"/>
  <c r="C38" i="106" s="1"/>
  <c r="D37" i="106"/>
  <c r="B37" i="106"/>
  <c r="C37" i="106" s="1"/>
  <c r="D36" i="106"/>
  <c r="B36" i="106"/>
  <c r="C36" i="106" s="1"/>
  <c r="D35" i="106"/>
  <c r="B35" i="106"/>
  <c r="C35" i="106" s="1"/>
  <c r="D34" i="106"/>
  <c r="B34" i="106"/>
  <c r="C34" i="106" s="1"/>
  <c r="D33" i="106"/>
  <c r="B33" i="106"/>
  <c r="C33" i="106" s="1"/>
  <c r="D32" i="106"/>
  <c r="B32" i="106"/>
  <c r="C32" i="106" s="1"/>
  <c r="D31" i="106"/>
  <c r="B31" i="106"/>
  <c r="C31" i="106" s="1"/>
  <c r="D30" i="106"/>
  <c r="B30" i="106"/>
  <c r="C30" i="106" s="1"/>
  <c r="D29" i="106"/>
  <c r="B29" i="106"/>
  <c r="C29" i="106" s="1"/>
  <c r="D28" i="106"/>
  <c r="B28" i="106"/>
  <c r="C28" i="106" s="1"/>
  <c r="D27" i="106"/>
  <c r="B27" i="106"/>
  <c r="C27" i="106" s="1"/>
  <c r="X24" i="106"/>
  <c r="X23" i="106"/>
  <c r="C9" i="106"/>
  <c r="C8" i="106"/>
  <c r="B39" i="106" l="1"/>
  <c r="D39" i="106"/>
  <c r="D38" i="105"/>
  <c r="B38" i="105"/>
  <c r="C38" i="105" s="1"/>
  <c r="D37" i="105"/>
  <c r="B37" i="105"/>
  <c r="C37" i="105" s="1"/>
  <c r="D36" i="105"/>
  <c r="B36" i="105"/>
  <c r="C36" i="105" s="1"/>
  <c r="D35" i="105"/>
  <c r="B35" i="105"/>
  <c r="C35" i="105" s="1"/>
  <c r="D34" i="105"/>
  <c r="B34" i="105"/>
  <c r="C34" i="105" s="1"/>
  <c r="D33" i="105"/>
  <c r="B33" i="105"/>
  <c r="C33" i="105" s="1"/>
  <c r="D32" i="105"/>
  <c r="B32" i="105"/>
  <c r="C32" i="105" s="1"/>
  <c r="D31" i="105"/>
  <c r="B31" i="105"/>
  <c r="C31" i="105" s="1"/>
  <c r="D30" i="105"/>
  <c r="B30" i="105"/>
  <c r="C30" i="105" s="1"/>
  <c r="D29" i="105"/>
  <c r="B29" i="105"/>
  <c r="C29" i="105" s="1"/>
  <c r="D28" i="105"/>
  <c r="B28" i="105"/>
  <c r="C28" i="105" s="1"/>
  <c r="D27" i="105"/>
  <c r="B27" i="105"/>
  <c r="C27" i="105" s="1"/>
  <c r="X24" i="105"/>
  <c r="X23" i="105"/>
  <c r="C9" i="105"/>
  <c r="C8" i="105"/>
  <c r="B39" i="105" l="1"/>
  <c r="D39" i="105"/>
  <c r="D38" i="104"/>
  <c r="B38" i="104"/>
  <c r="C38" i="104" s="1"/>
  <c r="D37" i="104"/>
  <c r="B37" i="104"/>
  <c r="C37" i="104" s="1"/>
  <c r="D36" i="104"/>
  <c r="B36" i="104"/>
  <c r="C36" i="104" s="1"/>
  <c r="D35" i="104"/>
  <c r="B35" i="104"/>
  <c r="C35" i="104" s="1"/>
  <c r="D34" i="104"/>
  <c r="B34" i="104"/>
  <c r="C34" i="104" s="1"/>
  <c r="D33" i="104"/>
  <c r="B33" i="104"/>
  <c r="C33" i="104" s="1"/>
  <c r="D32" i="104"/>
  <c r="B32" i="104"/>
  <c r="C32" i="104" s="1"/>
  <c r="D31" i="104"/>
  <c r="B31" i="104"/>
  <c r="C31" i="104" s="1"/>
  <c r="D30" i="104"/>
  <c r="B30" i="104"/>
  <c r="C30" i="104" s="1"/>
  <c r="D29" i="104"/>
  <c r="B29" i="104"/>
  <c r="C29" i="104" s="1"/>
  <c r="D28" i="104"/>
  <c r="B28" i="104"/>
  <c r="C28" i="104" s="1"/>
  <c r="D27" i="104"/>
  <c r="B27" i="104"/>
  <c r="C27" i="104" s="1"/>
  <c r="X24" i="104"/>
  <c r="X23" i="104"/>
  <c r="C9" i="104"/>
  <c r="C8" i="104"/>
  <c r="B39" i="104" l="1"/>
  <c r="D39" i="104"/>
  <c r="D38" i="103"/>
  <c r="B38" i="103"/>
  <c r="C38" i="103" s="1"/>
  <c r="D37" i="103"/>
  <c r="B37" i="103"/>
  <c r="C37" i="103" s="1"/>
  <c r="D36" i="103"/>
  <c r="B36" i="103"/>
  <c r="C36" i="103" s="1"/>
  <c r="D35" i="103"/>
  <c r="B35" i="103"/>
  <c r="C35" i="103" s="1"/>
  <c r="D34" i="103"/>
  <c r="B34" i="103"/>
  <c r="C34" i="103" s="1"/>
  <c r="D33" i="103"/>
  <c r="B33" i="103"/>
  <c r="C33" i="103" s="1"/>
  <c r="D32" i="103"/>
  <c r="B32" i="103"/>
  <c r="C32" i="103" s="1"/>
  <c r="D31" i="103"/>
  <c r="B31" i="103"/>
  <c r="C31" i="103" s="1"/>
  <c r="D30" i="103"/>
  <c r="B30" i="103"/>
  <c r="C30" i="103" s="1"/>
  <c r="D29" i="103"/>
  <c r="B29" i="103"/>
  <c r="C29" i="103" s="1"/>
  <c r="D28" i="103"/>
  <c r="B28" i="103"/>
  <c r="C28" i="103" s="1"/>
  <c r="D27" i="103"/>
  <c r="B27" i="103"/>
  <c r="C27" i="103" s="1"/>
  <c r="X24" i="103"/>
  <c r="X23" i="103"/>
  <c r="C9" i="103"/>
  <c r="C8" i="103"/>
  <c r="B39" i="103" l="1"/>
  <c r="D39" i="103"/>
  <c r="D38" i="102"/>
  <c r="B38" i="102"/>
  <c r="C38" i="102" s="1"/>
  <c r="D37" i="102"/>
  <c r="B37" i="102"/>
  <c r="C37" i="102" s="1"/>
  <c r="D36" i="102"/>
  <c r="B36" i="102"/>
  <c r="C36" i="102" s="1"/>
  <c r="D35" i="102"/>
  <c r="B35" i="102"/>
  <c r="C35" i="102" s="1"/>
  <c r="D34" i="102"/>
  <c r="B34" i="102"/>
  <c r="C34" i="102" s="1"/>
  <c r="D33" i="102"/>
  <c r="B33" i="102"/>
  <c r="C33" i="102" s="1"/>
  <c r="D32" i="102"/>
  <c r="B32" i="102"/>
  <c r="C32" i="102" s="1"/>
  <c r="D31" i="102"/>
  <c r="B31" i="102"/>
  <c r="C31" i="102" s="1"/>
  <c r="D30" i="102"/>
  <c r="B30" i="102"/>
  <c r="C30" i="102" s="1"/>
  <c r="D29" i="102"/>
  <c r="B29" i="102"/>
  <c r="C29" i="102" s="1"/>
  <c r="D28" i="102"/>
  <c r="B28" i="102"/>
  <c r="C28" i="102" s="1"/>
  <c r="D27" i="102"/>
  <c r="B27" i="102"/>
  <c r="C27" i="102" s="1"/>
  <c r="X24" i="102"/>
  <c r="X23" i="102"/>
  <c r="C9" i="102"/>
  <c r="C8" i="102"/>
  <c r="B39" i="102" l="1"/>
  <c r="D39" i="102"/>
  <c r="D38" i="101"/>
  <c r="B38" i="101"/>
  <c r="C38" i="101" s="1"/>
  <c r="D37" i="101"/>
  <c r="B37" i="101"/>
  <c r="C37" i="101" s="1"/>
  <c r="D36" i="101"/>
  <c r="B36" i="101"/>
  <c r="C36" i="101" s="1"/>
  <c r="D35" i="101"/>
  <c r="B35" i="101"/>
  <c r="C35" i="101" s="1"/>
  <c r="D34" i="101"/>
  <c r="B34" i="101"/>
  <c r="C34" i="101" s="1"/>
  <c r="D33" i="101"/>
  <c r="B33" i="101"/>
  <c r="C33" i="101" s="1"/>
  <c r="D32" i="101"/>
  <c r="B32" i="101"/>
  <c r="C32" i="101" s="1"/>
  <c r="D31" i="101"/>
  <c r="B31" i="101"/>
  <c r="C31" i="101" s="1"/>
  <c r="D30" i="101"/>
  <c r="B30" i="101"/>
  <c r="C30" i="101" s="1"/>
  <c r="D29" i="101"/>
  <c r="B29" i="101"/>
  <c r="C29" i="101" s="1"/>
  <c r="D28" i="101"/>
  <c r="B28" i="101"/>
  <c r="C28" i="101" s="1"/>
  <c r="D27" i="101"/>
  <c r="B27" i="101"/>
  <c r="C27" i="101" s="1"/>
  <c r="X24" i="101"/>
  <c r="X23" i="101"/>
  <c r="C9" i="101"/>
  <c r="C8" i="101"/>
  <c r="D39" i="101" l="1"/>
  <c r="B39" i="101"/>
  <c r="D38" i="100"/>
  <c r="B38" i="100"/>
  <c r="C38" i="100" s="1"/>
  <c r="D37" i="100"/>
  <c r="B37" i="100"/>
  <c r="C37" i="100" s="1"/>
  <c r="D36" i="100"/>
  <c r="B36" i="100"/>
  <c r="C36" i="100" s="1"/>
  <c r="D35" i="100"/>
  <c r="B35" i="100"/>
  <c r="C35" i="100" s="1"/>
  <c r="D34" i="100"/>
  <c r="B34" i="100"/>
  <c r="C34" i="100" s="1"/>
  <c r="D33" i="100"/>
  <c r="B33" i="100"/>
  <c r="C33" i="100" s="1"/>
  <c r="D32" i="100"/>
  <c r="B32" i="100"/>
  <c r="C32" i="100" s="1"/>
  <c r="D31" i="100"/>
  <c r="B31" i="100"/>
  <c r="C31" i="100" s="1"/>
  <c r="D30" i="100"/>
  <c r="B30" i="100"/>
  <c r="C30" i="100" s="1"/>
  <c r="D29" i="100"/>
  <c r="B29" i="100"/>
  <c r="C29" i="100" s="1"/>
  <c r="D28" i="100"/>
  <c r="B28" i="100"/>
  <c r="C28" i="100" s="1"/>
  <c r="D27" i="100"/>
  <c r="B27" i="100"/>
  <c r="C27" i="100" s="1"/>
  <c r="X24" i="100"/>
  <c r="X23" i="100"/>
  <c r="C9" i="100"/>
  <c r="C8" i="100"/>
  <c r="B39" i="100" l="1"/>
  <c r="D39" i="100"/>
  <c r="D38" i="99"/>
  <c r="B38" i="99"/>
  <c r="C38" i="99" s="1"/>
  <c r="D37" i="99"/>
  <c r="B37" i="99"/>
  <c r="C37" i="99" s="1"/>
  <c r="D36" i="99"/>
  <c r="B36" i="99"/>
  <c r="C36" i="99" s="1"/>
  <c r="D35" i="99"/>
  <c r="B35" i="99"/>
  <c r="C35" i="99" s="1"/>
  <c r="D34" i="99"/>
  <c r="B34" i="99"/>
  <c r="C34" i="99" s="1"/>
  <c r="D33" i="99"/>
  <c r="B33" i="99"/>
  <c r="C33" i="99" s="1"/>
  <c r="D32" i="99"/>
  <c r="B32" i="99"/>
  <c r="C32" i="99" s="1"/>
  <c r="D31" i="99"/>
  <c r="B31" i="99"/>
  <c r="C31" i="99" s="1"/>
  <c r="D30" i="99"/>
  <c r="B30" i="99"/>
  <c r="C30" i="99" s="1"/>
  <c r="D29" i="99"/>
  <c r="B29" i="99"/>
  <c r="C29" i="99" s="1"/>
  <c r="D28" i="99"/>
  <c r="B28" i="99"/>
  <c r="C28" i="99" s="1"/>
  <c r="D27" i="99"/>
  <c r="B27" i="99"/>
  <c r="C27" i="99" s="1"/>
  <c r="X24" i="99"/>
  <c r="X23" i="99"/>
  <c r="C9" i="99"/>
  <c r="C8" i="99"/>
  <c r="D39" i="99" l="1"/>
  <c r="B39" i="99"/>
  <c r="D38" i="98"/>
  <c r="B38" i="98"/>
  <c r="C38" i="98" s="1"/>
  <c r="D37" i="98"/>
  <c r="B37" i="98"/>
  <c r="C37" i="98" s="1"/>
  <c r="D36" i="98"/>
  <c r="B36" i="98"/>
  <c r="C36" i="98" s="1"/>
  <c r="D35" i="98"/>
  <c r="B35" i="98"/>
  <c r="C35" i="98" s="1"/>
  <c r="D34" i="98"/>
  <c r="B34" i="98"/>
  <c r="C34" i="98" s="1"/>
  <c r="D33" i="98"/>
  <c r="B33" i="98"/>
  <c r="C33" i="98" s="1"/>
  <c r="D32" i="98"/>
  <c r="B32" i="98"/>
  <c r="C32" i="98" s="1"/>
  <c r="D31" i="98"/>
  <c r="B31" i="98"/>
  <c r="C31" i="98" s="1"/>
  <c r="D30" i="98"/>
  <c r="B30" i="98"/>
  <c r="C30" i="98" s="1"/>
  <c r="D29" i="98"/>
  <c r="B29" i="98"/>
  <c r="C29" i="98" s="1"/>
  <c r="D28" i="98"/>
  <c r="B28" i="98"/>
  <c r="C28" i="98" s="1"/>
  <c r="D27" i="98"/>
  <c r="B27" i="98"/>
  <c r="C27" i="98" s="1"/>
  <c r="X24" i="98"/>
  <c r="X23" i="98"/>
  <c r="C9" i="98"/>
  <c r="C8" i="98"/>
  <c r="D39" i="98" l="1"/>
  <c r="B39" i="98"/>
  <c r="D38" i="97"/>
  <c r="B38" i="97"/>
  <c r="C38" i="97" s="1"/>
  <c r="D37" i="97"/>
  <c r="B37" i="97"/>
  <c r="C37" i="97" s="1"/>
  <c r="D36" i="97"/>
  <c r="B36" i="97"/>
  <c r="C36" i="97" s="1"/>
  <c r="D35" i="97"/>
  <c r="B35" i="97"/>
  <c r="C35" i="97" s="1"/>
  <c r="D34" i="97"/>
  <c r="B34" i="97"/>
  <c r="C34" i="97" s="1"/>
  <c r="D33" i="97"/>
  <c r="B33" i="97"/>
  <c r="C33" i="97" s="1"/>
  <c r="D32" i="97"/>
  <c r="B32" i="97"/>
  <c r="C32" i="97" s="1"/>
  <c r="D31" i="97"/>
  <c r="B31" i="97"/>
  <c r="C31" i="97" s="1"/>
  <c r="D30" i="97"/>
  <c r="B30" i="97"/>
  <c r="C30" i="97" s="1"/>
  <c r="D29" i="97"/>
  <c r="B29" i="97"/>
  <c r="C29" i="97" s="1"/>
  <c r="D28" i="97"/>
  <c r="B28" i="97"/>
  <c r="C28" i="97" s="1"/>
  <c r="D27" i="97"/>
  <c r="B27" i="97"/>
  <c r="C27" i="97" s="1"/>
  <c r="X24" i="97"/>
  <c r="X23" i="97"/>
  <c r="C8" i="97"/>
  <c r="B39" i="97" l="1"/>
  <c r="D39" i="97"/>
  <c r="D38" i="96"/>
  <c r="B38" i="96"/>
  <c r="C38" i="96" s="1"/>
  <c r="D37" i="96"/>
  <c r="B37" i="96"/>
  <c r="C37" i="96" s="1"/>
  <c r="D36" i="96"/>
  <c r="B36" i="96"/>
  <c r="C36" i="96" s="1"/>
  <c r="D35" i="96"/>
  <c r="B35" i="96"/>
  <c r="C35" i="96" s="1"/>
  <c r="D34" i="96"/>
  <c r="B34" i="96"/>
  <c r="C34" i="96" s="1"/>
  <c r="D33" i="96"/>
  <c r="B33" i="96"/>
  <c r="C33" i="96" s="1"/>
  <c r="D32" i="96"/>
  <c r="B32" i="96"/>
  <c r="C32" i="96" s="1"/>
  <c r="D31" i="96"/>
  <c r="B31" i="96"/>
  <c r="C31" i="96" s="1"/>
  <c r="D30" i="96"/>
  <c r="B30" i="96"/>
  <c r="C30" i="96" s="1"/>
  <c r="D29" i="96"/>
  <c r="B29" i="96"/>
  <c r="C29" i="96" s="1"/>
  <c r="D28" i="96"/>
  <c r="B28" i="96"/>
  <c r="C28" i="96" s="1"/>
  <c r="D27" i="96"/>
  <c r="B27" i="96"/>
  <c r="C27" i="96" s="1"/>
  <c r="X24" i="96"/>
  <c r="X23" i="96"/>
  <c r="C9" i="96"/>
  <c r="C8" i="96"/>
  <c r="B39" i="96" l="1"/>
  <c r="D39" i="96"/>
  <c r="D38" i="95"/>
  <c r="B38" i="95"/>
  <c r="C38" i="95" s="1"/>
  <c r="D37" i="95"/>
  <c r="B37" i="95"/>
  <c r="C37" i="95" s="1"/>
  <c r="D36" i="95"/>
  <c r="B36" i="95"/>
  <c r="C36" i="95" s="1"/>
  <c r="D35" i="95"/>
  <c r="B35" i="95"/>
  <c r="C35" i="95" s="1"/>
  <c r="D34" i="95"/>
  <c r="B34" i="95"/>
  <c r="C34" i="95" s="1"/>
  <c r="D33" i="95"/>
  <c r="B33" i="95"/>
  <c r="C33" i="95" s="1"/>
  <c r="D32" i="95"/>
  <c r="B32" i="95"/>
  <c r="C32" i="95" s="1"/>
  <c r="D31" i="95"/>
  <c r="B31" i="95"/>
  <c r="C31" i="95" s="1"/>
  <c r="D30" i="95"/>
  <c r="B30" i="95"/>
  <c r="C30" i="95" s="1"/>
  <c r="D29" i="95"/>
  <c r="B29" i="95"/>
  <c r="C29" i="95" s="1"/>
  <c r="D28" i="95"/>
  <c r="B28" i="95"/>
  <c r="C28" i="95" s="1"/>
  <c r="D27" i="95"/>
  <c r="B27" i="95"/>
  <c r="C27" i="95" s="1"/>
  <c r="X24" i="95"/>
  <c r="X23" i="95"/>
  <c r="B39" i="95" l="1"/>
  <c r="D39" i="95"/>
  <c r="D38" i="94"/>
  <c r="B38" i="94"/>
  <c r="C38" i="94" s="1"/>
  <c r="D37" i="94"/>
  <c r="B37" i="94"/>
  <c r="C37" i="94" s="1"/>
  <c r="D36" i="94"/>
  <c r="B36" i="94"/>
  <c r="C36" i="94" s="1"/>
  <c r="D35" i="94"/>
  <c r="B35" i="94"/>
  <c r="C35" i="94" s="1"/>
  <c r="D34" i="94"/>
  <c r="B34" i="94"/>
  <c r="C34" i="94" s="1"/>
  <c r="D33" i="94"/>
  <c r="B33" i="94"/>
  <c r="C33" i="94" s="1"/>
  <c r="D32" i="94"/>
  <c r="B32" i="94"/>
  <c r="C32" i="94" s="1"/>
  <c r="D31" i="94"/>
  <c r="B31" i="94"/>
  <c r="C31" i="94" s="1"/>
  <c r="D30" i="94"/>
  <c r="B30" i="94"/>
  <c r="C30" i="94" s="1"/>
  <c r="D29" i="94"/>
  <c r="B29" i="94"/>
  <c r="C29" i="94" s="1"/>
  <c r="D28" i="94"/>
  <c r="B28" i="94"/>
  <c r="C28" i="94" s="1"/>
  <c r="D27" i="94"/>
  <c r="B27" i="94"/>
  <c r="C27" i="94" s="1"/>
  <c r="X24" i="94"/>
  <c r="X23" i="94"/>
  <c r="C9" i="94"/>
  <c r="C8" i="94"/>
  <c r="B39" i="94" l="1"/>
  <c r="D39" i="94"/>
  <c r="D38" i="93"/>
  <c r="B38" i="93"/>
  <c r="C38" i="93" s="1"/>
  <c r="D37" i="93"/>
  <c r="B37" i="93"/>
  <c r="C37" i="93" s="1"/>
  <c r="D36" i="93"/>
  <c r="B36" i="93"/>
  <c r="C36" i="93" s="1"/>
  <c r="D35" i="93"/>
  <c r="B35" i="93"/>
  <c r="C35" i="93" s="1"/>
  <c r="D34" i="93"/>
  <c r="B34" i="93"/>
  <c r="C34" i="93" s="1"/>
  <c r="D33" i="93"/>
  <c r="B33" i="93"/>
  <c r="C33" i="93" s="1"/>
  <c r="D32" i="93"/>
  <c r="B32" i="93"/>
  <c r="C32" i="93" s="1"/>
  <c r="D31" i="93"/>
  <c r="B31" i="93"/>
  <c r="C31" i="93" s="1"/>
  <c r="D30" i="93"/>
  <c r="B30" i="93"/>
  <c r="C30" i="93" s="1"/>
  <c r="D29" i="93"/>
  <c r="B29" i="93"/>
  <c r="C29" i="93" s="1"/>
  <c r="D28" i="93"/>
  <c r="B28" i="93"/>
  <c r="C28" i="93" s="1"/>
  <c r="D27" i="93"/>
  <c r="B27" i="93"/>
  <c r="C27" i="93" s="1"/>
  <c r="X24" i="93"/>
  <c r="X23" i="93"/>
  <c r="C9" i="93"/>
  <c r="C8" i="93"/>
  <c r="B39" i="93" l="1"/>
  <c r="D39" i="93"/>
  <c r="D38" i="92"/>
  <c r="B38" i="92"/>
  <c r="C38" i="92" s="1"/>
  <c r="D37" i="92"/>
  <c r="B37" i="92"/>
  <c r="C37" i="92" s="1"/>
  <c r="D36" i="92"/>
  <c r="B36" i="92"/>
  <c r="C36" i="92" s="1"/>
  <c r="D35" i="92"/>
  <c r="B35" i="92"/>
  <c r="C35" i="92" s="1"/>
  <c r="D34" i="92"/>
  <c r="B34" i="92"/>
  <c r="C34" i="92" s="1"/>
  <c r="D33" i="92"/>
  <c r="B33" i="92"/>
  <c r="C33" i="92" s="1"/>
  <c r="D32" i="92"/>
  <c r="B32" i="92"/>
  <c r="C32" i="92" s="1"/>
  <c r="D31" i="92"/>
  <c r="B31" i="92"/>
  <c r="C31" i="92" s="1"/>
  <c r="D30" i="92"/>
  <c r="B30" i="92"/>
  <c r="C30" i="92" s="1"/>
  <c r="D29" i="92"/>
  <c r="B29" i="92"/>
  <c r="C29" i="92" s="1"/>
  <c r="D28" i="92"/>
  <c r="B28" i="92"/>
  <c r="C28" i="92" s="1"/>
  <c r="D27" i="92"/>
  <c r="B27" i="92"/>
  <c r="C27" i="92" s="1"/>
  <c r="X24" i="92"/>
  <c r="X23" i="92"/>
  <c r="C9" i="92"/>
  <c r="B39" i="92" l="1"/>
  <c r="D39" i="92"/>
  <c r="D38" i="91"/>
  <c r="B38" i="91"/>
  <c r="C38" i="91" s="1"/>
  <c r="D37" i="91"/>
  <c r="B37" i="91"/>
  <c r="C37" i="91" s="1"/>
  <c r="D36" i="91"/>
  <c r="B36" i="91"/>
  <c r="C36" i="91" s="1"/>
  <c r="D35" i="91"/>
  <c r="B35" i="91"/>
  <c r="C35" i="91" s="1"/>
  <c r="D34" i="91"/>
  <c r="B34" i="91"/>
  <c r="C34" i="91" s="1"/>
  <c r="D33" i="91"/>
  <c r="B33" i="91"/>
  <c r="C33" i="91" s="1"/>
  <c r="D32" i="91"/>
  <c r="B32" i="91"/>
  <c r="C32" i="91" s="1"/>
  <c r="D31" i="91"/>
  <c r="B31" i="91"/>
  <c r="C31" i="91" s="1"/>
  <c r="D30" i="91"/>
  <c r="B30" i="91"/>
  <c r="C30" i="91" s="1"/>
  <c r="D29" i="91"/>
  <c r="B29" i="91"/>
  <c r="C29" i="91" s="1"/>
  <c r="D28" i="91"/>
  <c r="B28" i="91"/>
  <c r="C28" i="91" s="1"/>
  <c r="D27" i="91"/>
  <c r="B27" i="91"/>
  <c r="C27" i="91" s="1"/>
  <c r="X24" i="91"/>
  <c r="X23" i="91"/>
  <c r="D39" i="91" l="1"/>
  <c r="B39" i="91"/>
  <c r="D38" i="90"/>
  <c r="B38" i="90"/>
  <c r="C38" i="90" s="1"/>
  <c r="D37" i="90"/>
  <c r="B37" i="90"/>
  <c r="C37" i="90" s="1"/>
  <c r="D36" i="90"/>
  <c r="B36" i="90"/>
  <c r="C36" i="90" s="1"/>
  <c r="D35" i="90"/>
  <c r="B35" i="90"/>
  <c r="C35" i="90" s="1"/>
  <c r="D34" i="90"/>
  <c r="B34" i="90"/>
  <c r="C34" i="90" s="1"/>
  <c r="D33" i="90"/>
  <c r="B33" i="90"/>
  <c r="C33" i="90" s="1"/>
  <c r="D32" i="90"/>
  <c r="B32" i="90"/>
  <c r="C32" i="90" s="1"/>
  <c r="D31" i="90"/>
  <c r="B31" i="90"/>
  <c r="C31" i="90" s="1"/>
  <c r="D30" i="90"/>
  <c r="B30" i="90"/>
  <c r="C30" i="90" s="1"/>
  <c r="D29" i="90"/>
  <c r="B29" i="90"/>
  <c r="C29" i="90" s="1"/>
  <c r="D28" i="90"/>
  <c r="B28" i="90"/>
  <c r="C28" i="90" s="1"/>
  <c r="D27" i="90"/>
  <c r="B27" i="90"/>
  <c r="C27" i="90" s="1"/>
  <c r="X24" i="90"/>
  <c r="X23" i="90"/>
  <c r="C9" i="90"/>
  <c r="C8" i="90"/>
  <c r="B39" i="90" l="1"/>
  <c r="D39" i="90"/>
  <c r="D38" i="89"/>
  <c r="B38" i="89"/>
  <c r="C38" i="89" s="1"/>
  <c r="D37" i="89"/>
  <c r="B37" i="89"/>
  <c r="C37" i="89" s="1"/>
  <c r="D36" i="89"/>
  <c r="B36" i="89"/>
  <c r="C36" i="89" s="1"/>
  <c r="D35" i="89"/>
  <c r="B35" i="89"/>
  <c r="C35" i="89" s="1"/>
  <c r="D34" i="89"/>
  <c r="B34" i="89"/>
  <c r="C34" i="89" s="1"/>
  <c r="D33" i="89"/>
  <c r="B33" i="89"/>
  <c r="C33" i="89" s="1"/>
  <c r="D32" i="89"/>
  <c r="B32" i="89"/>
  <c r="C32" i="89" s="1"/>
  <c r="D31" i="89"/>
  <c r="B31" i="89"/>
  <c r="C31" i="89" s="1"/>
  <c r="D30" i="89"/>
  <c r="B30" i="89"/>
  <c r="C30" i="89" s="1"/>
  <c r="D29" i="89"/>
  <c r="B29" i="89"/>
  <c r="C29" i="89" s="1"/>
  <c r="D28" i="89"/>
  <c r="B28" i="89"/>
  <c r="C28" i="89" s="1"/>
  <c r="D27" i="89"/>
  <c r="B27" i="89"/>
  <c r="C27" i="89" s="1"/>
  <c r="X24" i="89"/>
  <c r="X23" i="89"/>
  <c r="C9" i="89"/>
  <c r="C8" i="89"/>
  <c r="B39" i="89" l="1"/>
  <c r="D39" i="89"/>
  <c r="D38" i="88"/>
  <c r="B38" i="88"/>
  <c r="C38" i="88" s="1"/>
  <c r="D37" i="88"/>
  <c r="B37" i="88"/>
  <c r="C37" i="88" s="1"/>
  <c r="D36" i="88"/>
  <c r="B36" i="88"/>
  <c r="C36" i="88" s="1"/>
  <c r="D35" i="88"/>
  <c r="B35" i="88"/>
  <c r="C35" i="88" s="1"/>
  <c r="D34" i="88"/>
  <c r="B34" i="88"/>
  <c r="C34" i="88" s="1"/>
  <c r="D33" i="88"/>
  <c r="B33" i="88"/>
  <c r="C33" i="88" s="1"/>
  <c r="D32" i="88"/>
  <c r="B32" i="88"/>
  <c r="C32" i="88" s="1"/>
  <c r="D31" i="88"/>
  <c r="B31" i="88"/>
  <c r="C31" i="88" s="1"/>
  <c r="D30" i="88"/>
  <c r="B30" i="88"/>
  <c r="C30" i="88" s="1"/>
  <c r="D29" i="88"/>
  <c r="B29" i="88"/>
  <c r="C29" i="88" s="1"/>
  <c r="D28" i="88"/>
  <c r="B28" i="88"/>
  <c r="C28" i="88" s="1"/>
  <c r="D27" i="88"/>
  <c r="B27" i="88"/>
  <c r="C27" i="88" s="1"/>
  <c r="X24" i="88"/>
  <c r="X23" i="88"/>
  <c r="C9" i="88"/>
  <c r="C8" i="88"/>
  <c r="B39" i="88" l="1"/>
  <c r="D39" i="88"/>
  <c r="D38" i="87"/>
  <c r="B38" i="87"/>
  <c r="C38" i="87" s="1"/>
  <c r="D37" i="87"/>
  <c r="B37" i="87"/>
  <c r="C37" i="87" s="1"/>
  <c r="D36" i="87"/>
  <c r="B36" i="87"/>
  <c r="C36" i="87" s="1"/>
  <c r="D35" i="87"/>
  <c r="B35" i="87"/>
  <c r="C35" i="87" s="1"/>
  <c r="D34" i="87"/>
  <c r="B34" i="87"/>
  <c r="C34" i="87" s="1"/>
  <c r="D33" i="87"/>
  <c r="B33" i="87"/>
  <c r="C33" i="87" s="1"/>
  <c r="D32" i="87"/>
  <c r="B32" i="87"/>
  <c r="C32" i="87" s="1"/>
  <c r="D31" i="87"/>
  <c r="B31" i="87"/>
  <c r="C31" i="87" s="1"/>
  <c r="D30" i="87"/>
  <c r="B30" i="87"/>
  <c r="C30" i="87" s="1"/>
  <c r="D29" i="87"/>
  <c r="B29" i="87"/>
  <c r="C29" i="87" s="1"/>
  <c r="D28" i="87"/>
  <c r="B28" i="87"/>
  <c r="C28" i="87" s="1"/>
  <c r="D27" i="87"/>
  <c r="B27" i="87"/>
  <c r="C27" i="87" s="1"/>
  <c r="X24" i="87"/>
  <c r="X23" i="87"/>
  <c r="C9" i="87"/>
  <c r="C8" i="87"/>
  <c r="B39" i="87" l="1"/>
  <c r="D39" i="87"/>
  <c r="D38" i="86"/>
  <c r="B38" i="86"/>
  <c r="C38" i="86" s="1"/>
  <c r="D37" i="86"/>
  <c r="B37" i="86"/>
  <c r="C37" i="86" s="1"/>
  <c r="D36" i="86"/>
  <c r="B36" i="86"/>
  <c r="C36" i="86" s="1"/>
  <c r="D35" i="86"/>
  <c r="B35" i="86"/>
  <c r="C35" i="86" s="1"/>
  <c r="D34" i="86"/>
  <c r="B34" i="86"/>
  <c r="C34" i="86" s="1"/>
  <c r="D33" i="86"/>
  <c r="B33" i="86"/>
  <c r="C33" i="86" s="1"/>
  <c r="D32" i="86"/>
  <c r="B32" i="86"/>
  <c r="C32" i="86" s="1"/>
  <c r="D31" i="86"/>
  <c r="B31" i="86"/>
  <c r="C31" i="86" s="1"/>
  <c r="D30" i="86"/>
  <c r="B30" i="86"/>
  <c r="C30" i="86" s="1"/>
  <c r="D29" i="86"/>
  <c r="B29" i="86"/>
  <c r="C29" i="86" s="1"/>
  <c r="D28" i="86"/>
  <c r="B28" i="86"/>
  <c r="C28" i="86" s="1"/>
  <c r="D27" i="86"/>
  <c r="B27" i="86"/>
  <c r="C27" i="86" s="1"/>
  <c r="X24" i="86"/>
  <c r="X23" i="86"/>
  <c r="C9" i="86"/>
  <c r="C8" i="86"/>
  <c r="B39" i="86" l="1"/>
  <c r="D39" i="86"/>
  <c r="D38" i="85"/>
  <c r="B38" i="85"/>
  <c r="C38" i="85" s="1"/>
  <c r="D37" i="85"/>
  <c r="B37" i="85"/>
  <c r="C37" i="85" s="1"/>
  <c r="D36" i="85"/>
  <c r="B36" i="85"/>
  <c r="C36" i="85" s="1"/>
  <c r="D35" i="85"/>
  <c r="B35" i="85"/>
  <c r="C35" i="85" s="1"/>
  <c r="D34" i="85"/>
  <c r="B34" i="85"/>
  <c r="C34" i="85" s="1"/>
  <c r="D33" i="85"/>
  <c r="B33" i="85"/>
  <c r="C33" i="85" s="1"/>
  <c r="D32" i="85"/>
  <c r="B32" i="85"/>
  <c r="C32" i="85" s="1"/>
  <c r="D31" i="85"/>
  <c r="B31" i="85"/>
  <c r="C31" i="85" s="1"/>
  <c r="D30" i="85"/>
  <c r="B30" i="85"/>
  <c r="C30" i="85" s="1"/>
  <c r="D29" i="85"/>
  <c r="B29" i="85"/>
  <c r="C29" i="85" s="1"/>
  <c r="D28" i="85"/>
  <c r="B28" i="85"/>
  <c r="C28" i="85" s="1"/>
  <c r="D27" i="85"/>
  <c r="B27" i="85"/>
  <c r="C27" i="85" s="1"/>
  <c r="X24" i="85"/>
  <c r="X23" i="85"/>
  <c r="C8" i="85"/>
  <c r="B39" i="85" l="1"/>
  <c r="D39" i="85"/>
  <c r="D38" i="84"/>
  <c r="B38" i="84"/>
  <c r="C38" i="84" s="1"/>
  <c r="D37" i="84"/>
  <c r="B37" i="84"/>
  <c r="C37" i="84" s="1"/>
  <c r="D36" i="84"/>
  <c r="B36" i="84"/>
  <c r="C36" i="84" s="1"/>
  <c r="D35" i="84"/>
  <c r="B35" i="84"/>
  <c r="C35" i="84" s="1"/>
  <c r="D34" i="84"/>
  <c r="B34" i="84"/>
  <c r="C34" i="84" s="1"/>
  <c r="D33" i="84"/>
  <c r="B33" i="84"/>
  <c r="C33" i="84" s="1"/>
  <c r="D32" i="84"/>
  <c r="B32" i="84"/>
  <c r="C32" i="84" s="1"/>
  <c r="D31" i="84"/>
  <c r="B31" i="84"/>
  <c r="C31" i="84" s="1"/>
  <c r="D30" i="84"/>
  <c r="B30" i="84"/>
  <c r="C30" i="84" s="1"/>
  <c r="D29" i="84"/>
  <c r="B29" i="84"/>
  <c r="C29" i="84" s="1"/>
  <c r="D28" i="84"/>
  <c r="B28" i="84"/>
  <c r="C28" i="84" s="1"/>
  <c r="D27" i="84"/>
  <c r="B27" i="84"/>
  <c r="C27" i="84" s="1"/>
  <c r="X24" i="84"/>
  <c r="X23" i="84"/>
  <c r="C9" i="84"/>
  <c r="C8" i="84"/>
  <c r="B39" i="84" l="1"/>
  <c r="D39" i="84"/>
  <c r="D38" i="83"/>
  <c r="B38" i="83"/>
  <c r="C38" i="83" s="1"/>
  <c r="D37" i="83"/>
  <c r="B37" i="83"/>
  <c r="C37" i="83" s="1"/>
  <c r="D36" i="83"/>
  <c r="B36" i="83"/>
  <c r="C36" i="83" s="1"/>
  <c r="D35" i="83"/>
  <c r="B35" i="83"/>
  <c r="C35" i="83" s="1"/>
  <c r="D34" i="83"/>
  <c r="B34" i="83"/>
  <c r="C34" i="83" s="1"/>
  <c r="D33" i="83"/>
  <c r="B33" i="83"/>
  <c r="C33" i="83" s="1"/>
  <c r="D32" i="83"/>
  <c r="B32" i="83"/>
  <c r="C32" i="83" s="1"/>
  <c r="D31" i="83"/>
  <c r="B31" i="83"/>
  <c r="C31" i="83" s="1"/>
  <c r="D30" i="83"/>
  <c r="B30" i="83"/>
  <c r="C30" i="83" s="1"/>
  <c r="D29" i="83"/>
  <c r="B29" i="83"/>
  <c r="C29" i="83" s="1"/>
  <c r="D28" i="83"/>
  <c r="B28" i="83"/>
  <c r="C28" i="83" s="1"/>
  <c r="D27" i="83"/>
  <c r="B27" i="83"/>
  <c r="C27" i="83" s="1"/>
  <c r="X24" i="83"/>
  <c r="X23" i="83"/>
  <c r="C9" i="83"/>
  <c r="C8" i="83"/>
  <c r="B39" i="83" l="1"/>
  <c r="D39" i="83"/>
  <c r="D38" i="82"/>
  <c r="B38" i="82"/>
  <c r="C38" i="82" s="1"/>
  <c r="D37" i="82"/>
  <c r="B37" i="82"/>
  <c r="C37" i="82" s="1"/>
  <c r="D36" i="82"/>
  <c r="B36" i="82"/>
  <c r="C36" i="82" s="1"/>
  <c r="D35" i="82"/>
  <c r="B35" i="82"/>
  <c r="C35" i="82" s="1"/>
  <c r="D34" i="82"/>
  <c r="B34" i="82"/>
  <c r="C34" i="82" s="1"/>
  <c r="D33" i="82"/>
  <c r="B33" i="82"/>
  <c r="C33" i="82" s="1"/>
  <c r="D32" i="82"/>
  <c r="B32" i="82"/>
  <c r="C32" i="82" s="1"/>
  <c r="D31" i="82"/>
  <c r="B31" i="82"/>
  <c r="C31" i="82" s="1"/>
  <c r="D30" i="82"/>
  <c r="B30" i="82"/>
  <c r="C30" i="82" s="1"/>
  <c r="D29" i="82"/>
  <c r="B29" i="82"/>
  <c r="C29" i="82" s="1"/>
  <c r="D28" i="82"/>
  <c r="B28" i="82"/>
  <c r="C28" i="82" s="1"/>
  <c r="D27" i="82"/>
  <c r="B27" i="82"/>
  <c r="C27" i="82" s="1"/>
  <c r="X24" i="82"/>
  <c r="X23" i="82"/>
  <c r="C9" i="82"/>
  <c r="C8" i="82"/>
  <c r="B39" i="82" l="1"/>
  <c r="D39" i="82"/>
  <c r="D38" i="81"/>
  <c r="B38" i="81"/>
  <c r="C38" i="81" s="1"/>
  <c r="D37" i="81"/>
  <c r="B37" i="81"/>
  <c r="C37" i="81" s="1"/>
  <c r="D36" i="81"/>
  <c r="B36" i="81"/>
  <c r="C36" i="81" s="1"/>
  <c r="D35" i="81"/>
  <c r="B35" i="81"/>
  <c r="C35" i="81" s="1"/>
  <c r="D34" i="81"/>
  <c r="B34" i="81"/>
  <c r="C34" i="81" s="1"/>
  <c r="D33" i="81"/>
  <c r="B33" i="81"/>
  <c r="C33" i="81" s="1"/>
  <c r="D32" i="81"/>
  <c r="B32" i="81"/>
  <c r="C32" i="81" s="1"/>
  <c r="D31" i="81"/>
  <c r="B31" i="81"/>
  <c r="C31" i="81" s="1"/>
  <c r="D30" i="81"/>
  <c r="B30" i="81"/>
  <c r="C30" i="81" s="1"/>
  <c r="D29" i="81"/>
  <c r="B29" i="81"/>
  <c r="C29" i="81" s="1"/>
  <c r="D28" i="81"/>
  <c r="B28" i="81"/>
  <c r="C28" i="81" s="1"/>
  <c r="D27" i="81"/>
  <c r="B27" i="81"/>
  <c r="C27" i="81" s="1"/>
  <c r="X24" i="81"/>
  <c r="X23" i="81"/>
  <c r="C8" i="81"/>
  <c r="B39" i="81" l="1"/>
  <c r="D39" i="81"/>
  <c r="D38" i="80"/>
  <c r="B38" i="80"/>
  <c r="C38" i="80" s="1"/>
  <c r="D37" i="80"/>
  <c r="B37" i="80"/>
  <c r="C37" i="80" s="1"/>
  <c r="D36" i="80"/>
  <c r="B36" i="80"/>
  <c r="C36" i="80" s="1"/>
  <c r="D35" i="80"/>
  <c r="B35" i="80"/>
  <c r="C35" i="80" s="1"/>
  <c r="D34" i="80"/>
  <c r="B34" i="80"/>
  <c r="C34" i="80" s="1"/>
  <c r="D33" i="80"/>
  <c r="B33" i="80"/>
  <c r="C33" i="80" s="1"/>
  <c r="D32" i="80"/>
  <c r="B32" i="80"/>
  <c r="C32" i="80" s="1"/>
  <c r="D31" i="80"/>
  <c r="B31" i="80"/>
  <c r="C31" i="80" s="1"/>
  <c r="D30" i="80"/>
  <c r="B30" i="80"/>
  <c r="C30" i="80" s="1"/>
  <c r="D29" i="80"/>
  <c r="B29" i="80"/>
  <c r="C29" i="80" s="1"/>
  <c r="D28" i="80"/>
  <c r="B28" i="80"/>
  <c r="C28" i="80" s="1"/>
  <c r="D27" i="80"/>
  <c r="B27" i="80"/>
  <c r="C27" i="80" s="1"/>
  <c r="X24" i="80"/>
  <c r="X23" i="80"/>
  <c r="C9" i="80"/>
  <c r="C8" i="80"/>
  <c r="B39" i="80" l="1"/>
  <c r="D39" i="80"/>
  <c r="D38" i="79"/>
  <c r="B38" i="79"/>
  <c r="C38" i="79" s="1"/>
  <c r="D37" i="79"/>
  <c r="B37" i="79"/>
  <c r="C37" i="79" s="1"/>
  <c r="D36" i="79"/>
  <c r="B36" i="79"/>
  <c r="C36" i="79" s="1"/>
  <c r="D35" i="79"/>
  <c r="B35" i="79"/>
  <c r="C35" i="79" s="1"/>
  <c r="D34" i="79"/>
  <c r="B34" i="79"/>
  <c r="C34" i="79" s="1"/>
  <c r="D33" i="79"/>
  <c r="B33" i="79"/>
  <c r="C33" i="79" s="1"/>
  <c r="D32" i="79"/>
  <c r="B32" i="79"/>
  <c r="C32" i="79" s="1"/>
  <c r="D31" i="79"/>
  <c r="B31" i="79"/>
  <c r="C31" i="79" s="1"/>
  <c r="D30" i="79"/>
  <c r="B30" i="79"/>
  <c r="C30" i="79" s="1"/>
  <c r="D29" i="79"/>
  <c r="B29" i="79"/>
  <c r="C29" i="79" s="1"/>
  <c r="D28" i="79"/>
  <c r="B28" i="79"/>
  <c r="C28" i="79" s="1"/>
  <c r="D27" i="79"/>
  <c r="B27" i="79"/>
  <c r="C27" i="79" s="1"/>
  <c r="X24" i="79"/>
  <c r="X23" i="79"/>
  <c r="C9" i="79"/>
  <c r="C8" i="79"/>
  <c r="B39" i="79" l="1"/>
  <c r="D39" i="79"/>
  <c r="D38" i="78"/>
  <c r="B38" i="78"/>
  <c r="C38" i="78" s="1"/>
  <c r="D37" i="78"/>
  <c r="B37" i="78"/>
  <c r="C37" i="78" s="1"/>
  <c r="D36" i="78"/>
  <c r="B36" i="78"/>
  <c r="C36" i="78" s="1"/>
  <c r="D35" i="78"/>
  <c r="B35" i="78"/>
  <c r="C35" i="78" s="1"/>
  <c r="D34" i="78"/>
  <c r="B34" i="78"/>
  <c r="C34" i="78" s="1"/>
  <c r="D33" i="78"/>
  <c r="B33" i="78"/>
  <c r="C33" i="78" s="1"/>
  <c r="D32" i="78"/>
  <c r="B32" i="78"/>
  <c r="C32" i="78" s="1"/>
  <c r="D31" i="78"/>
  <c r="B31" i="78"/>
  <c r="C31" i="78" s="1"/>
  <c r="D30" i="78"/>
  <c r="B30" i="78"/>
  <c r="C30" i="78" s="1"/>
  <c r="D29" i="78"/>
  <c r="B29" i="78"/>
  <c r="C29" i="78" s="1"/>
  <c r="D28" i="78"/>
  <c r="B28" i="78"/>
  <c r="C28" i="78" s="1"/>
  <c r="D27" i="78"/>
  <c r="B27" i="78"/>
  <c r="C27" i="78" s="1"/>
  <c r="X24" i="78"/>
  <c r="X23" i="78"/>
  <c r="C9" i="78"/>
  <c r="C8" i="78"/>
  <c r="B39" i="78" l="1"/>
  <c r="D39" i="78"/>
  <c r="D38" i="77"/>
  <c r="B38" i="77"/>
  <c r="C38" i="77" s="1"/>
  <c r="D37" i="77"/>
  <c r="B37" i="77"/>
  <c r="C37" i="77" s="1"/>
  <c r="D36" i="77"/>
  <c r="B36" i="77"/>
  <c r="C36" i="77" s="1"/>
  <c r="D35" i="77"/>
  <c r="B35" i="77"/>
  <c r="C35" i="77" s="1"/>
  <c r="D34" i="77"/>
  <c r="B34" i="77"/>
  <c r="C34" i="77" s="1"/>
  <c r="D33" i="77"/>
  <c r="B33" i="77"/>
  <c r="C33" i="77" s="1"/>
  <c r="D32" i="77"/>
  <c r="B32" i="77"/>
  <c r="C32" i="77" s="1"/>
  <c r="D31" i="77"/>
  <c r="B31" i="77"/>
  <c r="C31" i="77" s="1"/>
  <c r="D30" i="77"/>
  <c r="B30" i="77"/>
  <c r="C30" i="77" s="1"/>
  <c r="D29" i="77"/>
  <c r="B29" i="77"/>
  <c r="C29" i="77" s="1"/>
  <c r="D28" i="77"/>
  <c r="B28" i="77"/>
  <c r="C28" i="77" s="1"/>
  <c r="D27" i="77"/>
  <c r="B27" i="77"/>
  <c r="C27" i="77" s="1"/>
  <c r="X24" i="77"/>
  <c r="X23" i="77"/>
  <c r="C9" i="77"/>
  <c r="C8" i="77"/>
  <c r="B39" i="77" l="1"/>
  <c r="D39" i="77"/>
  <c r="D38" i="76"/>
  <c r="B38" i="76"/>
  <c r="C38" i="76" s="1"/>
  <c r="D37" i="76"/>
  <c r="B37" i="76"/>
  <c r="C37" i="76" s="1"/>
  <c r="D36" i="76"/>
  <c r="B36" i="76"/>
  <c r="C36" i="76" s="1"/>
  <c r="D35" i="76"/>
  <c r="B35" i="76"/>
  <c r="C35" i="76" s="1"/>
  <c r="D34" i="76"/>
  <c r="B34" i="76"/>
  <c r="C34" i="76" s="1"/>
  <c r="D33" i="76"/>
  <c r="B33" i="76"/>
  <c r="C33" i="76" s="1"/>
  <c r="D32" i="76"/>
  <c r="B32" i="76"/>
  <c r="C32" i="76" s="1"/>
  <c r="D31" i="76"/>
  <c r="B31" i="76"/>
  <c r="C31" i="76" s="1"/>
  <c r="D30" i="76"/>
  <c r="B30" i="76"/>
  <c r="C30" i="76" s="1"/>
  <c r="D29" i="76"/>
  <c r="B29" i="76"/>
  <c r="C29" i="76" s="1"/>
  <c r="D28" i="76"/>
  <c r="B28" i="76"/>
  <c r="C28" i="76" s="1"/>
  <c r="D27" i="76"/>
  <c r="B27" i="76"/>
  <c r="C27" i="76" s="1"/>
  <c r="X24" i="76"/>
  <c r="X23" i="76"/>
  <c r="C9" i="76"/>
  <c r="C8" i="76"/>
  <c r="D39" i="76" l="1"/>
  <c r="B39" i="76"/>
  <c r="D38" i="75"/>
  <c r="B38" i="75"/>
  <c r="C38" i="75" s="1"/>
  <c r="D37" i="75"/>
  <c r="B37" i="75"/>
  <c r="C37" i="75" s="1"/>
  <c r="D36" i="75"/>
  <c r="B36" i="75"/>
  <c r="C36" i="75" s="1"/>
  <c r="D35" i="75"/>
  <c r="B35" i="75"/>
  <c r="C35" i="75" s="1"/>
  <c r="D34" i="75"/>
  <c r="B34" i="75"/>
  <c r="C34" i="75" s="1"/>
  <c r="D33" i="75"/>
  <c r="B33" i="75"/>
  <c r="C33" i="75" s="1"/>
  <c r="D32" i="75"/>
  <c r="B32" i="75"/>
  <c r="C32" i="75" s="1"/>
  <c r="D31" i="75"/>
  <c r="B31" i="75"/>
  <c r="C31" i="75" s="1"/>
  <c r="D30" i="75"/>
  <c r="B30" i="75"/>
  <c r="C30" i="75" s="1"/>
  <c r="D29" i="75"/>
  <c r="B29" i="75"/>
  <c r="C29" i="75" s="1"/>
  <c r="D28" i="75"/>
  <c r="B28" i="75"/>
  <c r="C28" i="75" s="1"/>
  <c r="D27" i="75"/>
  <c r="B27" i="75"/>
  <c r="C27" i="75" s="1"/>
  <c r="X23" i="75"/>
  <c r="C8" i="75"/>
  <c r="B39" i="75" l="1"/>
  <c r="D39" i="75"/>
  <c r="D38" i="74"/>
  <c r="B38" i="74"/>
  <c r="C38" i="74" s="1"/>
  <c r="D37" i="74"/>
  <c r="B37" i="74"/>
  <c r="C37" i="74" s="1"/>
  <c r="D36" i="74"/>
  <c r="B36" i="74"/>
  <c r="C36" i="74" s="1"/>
  <c r="D35" i="74"/>
  <c r="B35" i="74"/>
  <c r="C35" i="74" s="1"/>
  <c r="D34" i="74"/>
  <c r="B34" i="74"/>
  <c r="C34" i="74" s="1"/>
  <c r="D33" i="74"/>
  <c r="B33" i="74"/>
  <c r="C33" i="74" s="1"/>
  <c r="D32" i="74"/>
  <c r="B32" i="74"/>
  <c r="C32" i="74" s="1"/>
  <c r="D31" i="74"/>
  <c r="B31" i="74"/>
  <c r="C31" i="74" s="1"/>
  <c r="D30" i="74"/>
  <c r="B30" i="74"/>
  <c r="C30" i="74" s="1"/>
  <c r="D29" i="74"/>
  <c r="B29" i="74"/>
  <c r="C29" i="74" s="1"/>
  <c r="D28" i="74"/>
  <c r="B28" i="74"/>
  <c r="C28" i="74" s="1"/>
  <c r="D27" i="74"/>
  <c r="B27" i="74"/>
  <c r="C27" i="74" s="1"/>
  <c r="X24" i="74"/>
  <c r="X23" i="74"/>
  <c r="C8" i="74"/>
  <c r="B39" i="74" l="1"/>
  <c r="D39" i="74"/>
  <c r="D38" i="73"/>
  <c r="B38" i="73"/>
  <c r="C38" i="73" s="1"/>
  <c r="D37" i="73"/>
  <c r="B37" i="73"/>
  <c r="C37" i="73" s="1"/>
  <c r="D36" i="73"/>
  <c r="B36" i="73"/>
  <c r="C36" i="73" s="1"/>
  <c r="D35" i="73"/>
  <c r="B35" i="73"/>
  <c r="C35" i="73" s="1"/>
  <c r="D34" i="73"/>
  <c r="B34" i="73"/>
  <c r="C34" i="73" s="1"/>
  <c r="D33" i="73"/>
  <c r="B33" i="73"/>
  <c r="C33" i="73" s="1"/>
  <c r="D32" i="73"/>
  <c r="B32" i="73"/>
  <c r="C32" i="73" s="1"/>
  <c r="D31" i="73"/>
  <c r="B31" i="73"/>
  <c r="C31" i="73" s="1"/>
  <c r="D30" i="73"/>
  <c r="B30" i="73"/>
  <c r="C30" i="73" s="1"/>
  <c r="D29" i="73"/>
  <c r="B29" i="73"/>
  <c r="C29" i="73" s="1"/>
  <c r="D28" i="73"/>
  <c r="B28" i="73"/>
  <c r="C28" i="73" s="1"/>
  <c r="D27" i="73"/>
  <c r="B27" i="73"/>
  <c r="C27" i="73" s="1"/>
  <c r="X24" i="73"/>
  <c r="X23" i="73"/>
  <c r="C8" i="73"/>
  <c r="B39" i="73" l="1"/>
  <c r="D39" i="73"/>
  <c r="D38" i="72"/>
  <c r="B38" i="72"/>
  <c r="C38" i="72" s="1"/>
  <c r="D37" i="72"/>
  <c r="B37" i="72"/>
  <c r="C37" i="72" s="1"/>
  <c r="D36" i="72"/>
  <c r="B36" i="72"/>
  <c r="C36" i="72" s="1"/>
  <c r="D35" i="72"/>
  <c r="B35" i="72"/>
  <c r="C35" i="72" s="1"/>
  <c r="D34" i="72"/>
  <c r="B34" i="72"/>
  <c r="C34" i="72" s="1"/>
  <c r="D33" i="72"/>
  <c r="B33" i="72"/>
  <c r="C33" i="72" s="1"/>
  <c r="D32" i="72"/>
  <c r="B32" i="72"/>
  <c r="C32" i="72" s="1"/>
  <c r="D31" i="72"/>
  <c r="B31" i="72"/>
  <c r="C31" i="72" s="1"/>
  <c r="D30" i="72"/>
  <c r="B30" i="72"/>
  <c r="C30" i="72" s="1"/>
  <c r="D29" i="72"/>
  <c r="B29" i="72"/>
  <c r="C29" i="72" s="1"/>
  <c r="D28" i="72"/>
  <c r="B28" i="72"/>
  <c r="C28" i="72" s="1"/>
  <c r="D27" i="72"/>
  <c r="B27" i="72"/>
  <c r="C27" i="72" s="1"/>
  <c r="X24" i="72"/>
  <c r="X23" i="72"/>
  <c r="C9" i="72"/>
  <c r="C8" i="72"/>
  <c r="B39" i="72" l="1"/>
  <c r="D39" i="72"/>
  <c r="D38" i="71"/>
  <c r="B38" i="71"/>
  <c r="C38" i="71" s="1"/>
  <c r="D37" i="71"/>
  <c r="B37" i="71"/>
  <c r="C37" i="71" s="1"/>
  <c r="D36" i="71"/>
  <c r="B36" i="71"/>
  <c r="C36" i="71" s="1"/>
  <c r="D35" i="71"/>
  <c r="B35" i="71"/>
  <c r="C35" i="71" s="1"/>
  <c r="D34" i="71"/>
  <c r="B34" i="71"/>
  <c r="C34" i="71" s="1"/>
  <c r="D33" i="71"/>
  <c r="B33" i="71"/>
  <c r="C33" i="71" s="1"/>
  <c r="D32" i="71"/>
  <c r="B32" i="71"/>
  <c r="C32" i="71" s="1"/>
  <c r="D31" i="71"/>
  <c r="B31" i="71"/>
  <c r="C31" i="71" s="1"/>
  <c r="D30" i="71"/>
  <c r="B30" i="71"/>
  <c r="C30" i="71" s="1"/>
  <c r="D29" i="71"/>
  <c r="B29" i="71"/>
  <c r="C29" i="71" s="1"/>
  <c r="D28" i="71"/>
  <c r="B28" i="71"/>
  <c r="C28" i="71" s="1"/>
  <c r="D27" i="71"/>
  <c r="B27" i="71"/>
  <c r="C27" i="71" s="1"/>
  <c r="X24" i="71"/>
  <c r="X23" i="71"/>
  <c r="C8" i="71"/>
  <c r="B39" i="71" l="1"/>
  <c r="D39" i="71"/>
  <c r="D38" i="70"/>
  <c r="B38" i="70"/>
  <c r="C38" i="70" s="1"/>
  <c r="D37" i="70"/>
  <c r="B37" i="70"/>
  <c r="C37" i="70" s="1"/>
  <c r="D36" i="70"/>
  <c r="B36" i="70"/>
  <c r="C36" i="70" s="1"/>
  <c r="D35" i="70"/>
  <c r="B35" i="70"/>
  <c r="C35" i="70" s="1"/>
  <c r="D34" i="70"/>
  <c r="B34" i="70"/>
  <c r="C34" i="70" s="1"/>
  <c r="D33" i="70"/>
  <c r="B33" i="70"/>
  <c r="C33" i="70" s="1"/>
  <c r="D32" i="70"/>
  <c r="B32" i="70"/>
  <c r="C32" i="70" s="1"/>
  <c r="D31" i="70"/>
  <c r="B31" i="70"/>
  <c r="C31" i="70" s="1"/>
  <c r="D30" i="70"/>
  <c r="B30" i="70"/>
  <c r="C30" i="70" s="1"/>
  <c r="D29" i="70"/>
  <c r="B29" i="70"/>
  <c r="C29" i="70" s="1"/>
  <c r="D28" i="70"/>
  <c r="B28" i="70"/>
  <c r="C28" i="70" s="1"/>
  <c r="D27" i="70"/>
  <c r="B27" i="70"/>
  <c r="C27" i="70" s="1"/>
  <c r="X24" i="70"/>
  <c r="X23" i="70"/>
  <c r="C9" i="70"/>
  <c r="C8" i="70"/>
  <c r="B39" i="70" l="1"/>
  <c r="D39" i="70"/>
  <c r="D38" i="69"/>
  <c r="B38" i="69"/>
  <c r="C38" i="69" s="1"/>
  <c r="D37" i="69"/>
  <c r="B37" i="69"/>
  <c r="C37" i="69" s="1"/>
  <c r="D36" i="69"/>
  <c r="B36" i="69"/>
  <c r="C36" i="69" s="1"/>
  <c r="D35" i="69"/>
  <c r="B35" i="69"/>
  <c r="C35" i="69" s="1"/>
  <c r="D34" i="69"/>
  <c r="B34" i="69"/>
  <c r="C34" i="69" s="1"/>
  <c r="D33" i="69"/>
  <c r="B33" i="69"/>
  <c r="C33" i="69" s="1"/>
  <c r="D32" i="69"/>
  <c r="B32" i="69"/>
  <c r="C32" i="69" s="1"/>
  <c r="D31" i="69"/>
  <c r="B31" i="69"/>
  <c r="C31" i="69" s="1"/>
  <c r="D30" i="69"/>
  <c r="B30" i="69"/>
  <c r="C30" i="69" s="1"/>
  <c r="D29" i="69"/>
  <c r="B29" i="69"/>
  <c r="C29" i="69" s="1"/>
  <c r="D28" i="69"/>
  <c r="B28" i="69"/>
  <c r="C28" i="69" s="1"/>
  <c r="D27" i="69"/>
  <c r="B27" i="69"/>
  <c r="C27" i="69" s="1"/>
  <c r="X24" i="69"/>
  <c r="X23" i="69"/>
  <c r="C9" i="69"/>
  <c r="C8" i="69"/>
  <c r="B39" i="69" l="1"/>
  <c r="D39" i="69"/>
  <c r="D38" i="68"/>
  <c r="B38" i="68"/>
  <c r="C38" i="68" s="1"/>
  <c r="D37" i="68"/>
  <c r="B37" i="68"/>
  <c r="C37" i="68" s="1"/>
  <c r="D36" i="68"/>
  <c r="B36" i="68"/>
  <c r="C36" i="68" s="1"/>
  <c r="D35" i="68"/>
  <c r="B35" i="68"/>
  <c r="C35" i="68" s="1"/>
  <c r="D34" i="68"/>
  <c r="B34" i="68"/>
  <c r="C34" i="68" s="1"/>
  <c r="D33" i="68"/>
  <c r="B33" i="68"/>
  <c r="C33" i="68" s="1"/>
  <c r="D32" i="68"/>
  <c r="B32" i="68"/>
  <c r="C32" i="68" s="1"/>
  <c r="D31" i="68"/>
  <c r="B31" i="68"/>
  <c r="C31" i="68" s="1"/>
  <c r="D30" i="68"/>
  <c r="B30" i="68"/>
  <c r="C30" i="68" s="1"/>
  <c r="D29" i="68"/>
  <c r="B29" i="68"/>
  <c r="C29" i="68" s="1"/>
  <c r="D28" i="68"/>
  <c r="B28" i="68"/>
  <c r="C28" i="68" s="1"/>
  <c r="D27" i="68"/>
  <c r="B27" i="68"/>
  <c r="C27" i="68" s="1"/>
  <c r="X24" i="68"/>
  <c r="X23" i="68"/>
  <c r="C8" i="68"/>
  <c r="B39" i="68" l="1"/>
  <c r="D39" i="68"/>
  <c r="D38" i="67"/>
  <c r="B38" i="67"/>
  <c r="C38" i="67" s="1"/>
  <c r="D37" i="67"/>
  <c r="B37" i="67"/>
  <c r="C37" i="67" s="1"/>
  <c r="D36" i="67"/>
  <c r="B36" i="67"/>
  <c r="C36" i="67" s="1"/>
  <c r="D35" i="67"/>
  <c r="B35" i="67"/>
  <c r="C35" i="67" s="1"/>
  <c r="D34" i="67"/>
  <c r="B34" i="67"/>
  <c r="C34" i="67" s="1"/>
  <c r="D33" i="67"/>
  <c r="B33" i="67"/>
  <c r="C33" i="67" s="1"/>
  <c r="D32" i="67"/>
  <c r="B32" i="67"/>
  <c r="C32" i="67" s="1"/>
  <c r="D31" i="67"/>
  <c r="B31" i="67"/>
  <c r="C31" i="67" s="1"/>
  <c r="D30" i="67"/>
  <c r="B30" i="67"/>
  <c r="C30" i="67" s="1"/>
  <c r="D29" i="67"/>
  <c r="B29" i="67"/>
  <c r="C29" i="67" s="1"/>
  <c r="D28" i="67"/>
  <c r="B28" i="67"/>
  <c r="C28" i="67" s="1"/>
  <c r="D27" i="67"/>
  <c r="B27" i="67"/>
  <c r="C27" i="67" s="1"/>
  <c r="X24" i="67"/>
  <c r="X23" i="67"/>
  <c r="C9" i="67"/>
  <c r="C8" i="67"/>
  <c r="B39" i="67" l="1"/>
  <c r="D39" i="67"/>
  <c r="D38" i="66"/>
  <c r="B38" i="66"/>
  <c r="C38" i="66" s="1"/>
  <c r="D37" i="66"/>
  <c r="B37" i="66"/>
  <c r="C37" i="66" s="1"/>
  <c r="D36" i="66"/>
  <c r="B36" i="66"/>
  <c r="C36" i="66" s="1"/>
  <c r="D35" i="66"/>
  <c r="B35" i="66"/>
  <c r="C35" i="66" s="1"/>
  <c r="D34" i="66"/>
  <c r="B34" i="66"/>
  <c r="C34" i="66" s="1"/>
  <c r="D33" i="66"/>
  <c r="B33" i="66"/>
  <c r="C33" i="66" s="1"/>
  <c r="D32" i="66"/>
  <c r="B32" i="66"/>
  <c r="C32" i="66" s="1"/>
  <c r="D31" i="66"/>
  <c r="B31" i="66"/>
  <c r="C31" i="66" s="1"/>
  <c r="D30" i="66"/>
  <c r="B30" i="66"/>
  <c r="C30" i="66" s="1"/>
  <c r="D29" i="66"/>
  <c r="B29" i="66"/>
  <c r="C29" i="66" s="1"/>
  <c r="D28" i="66"/>
  <c r="B28" i="66"/>
  <c r="C28" i="66" s="1"/>
  <c r="D27" i="66"/>
  <c r="B27" i="66"/>
  <c r="C27" i="66" s="1"/>
  <c r="X24" i="66"/>
  <c r="X23" i="66"/>
  <c r="C8" i="66"/>
  <c r="B39" i="66" l="1"/>
  <c r="D39" i="66"/>
  <c r="D38" i="65"/>
  <c r="B38" i="65"/>
  <c r="C38" i="65" s="1"/>
  <c r="D37" i="65"/>
  <c r="B37" i="65"/>
  <c r="C37" i="65" s="1"/>
  <c r="D36" i="65"/>
  <c r="B36" i="65"/>
  <c r="C36" i="65" s="1"/>
  <c r="D35" i="65"/>
  <c r="B35" i="65"/>
  <c r="C35" i="65" s="1"/>
  <c r="D34" i="65"/>
  <c r="B34" i="65"/>
  <c r="C34" i="65" s="1"/>
  <c r="D33" i="65"/>
  <c r="B33" i="65"/>
  <c r="C33" i="65" s="1"/>
  <c r="D32" i="65"/>
  <c r="B32" i="65"/>
  <c r="C32" i="65" s="1"/>
  <c r="D31" i="65"/>
  <c r="B31" i="65"/>
  <c r="C31" i="65" s="1"/>
  <c r="D30" i="65"/>
  <c r="B30" i="65"/>
  <c r="C30" i="65" s="1"/>
  <c r="D29" i="65"/>
  <c r="B29" i="65"/>
  <c r="C29" i="65" s="1"/>
  <c r="D28" i="65"/>
  <c r="B28" i="65"/>
  <c r="C28" i="65" s="1"/>
  <c r="D27" i="65"/>
  <c r="B27" i="65"/>
  <c r="C27" i="65" s="1"/>
  <c r="X24" i="65"/>
  <c r="X23" i="65"/>
  <c r="C9" i="65"/>
  <c r="C8" i="65"/>
  <c r="B39" i="65" l="1"/>
  <c r="D39" i="65"/>
  <c r="D38" i="64"/>
  <c r="B38" i="64"/>
  <c r="C38" i="64" s="1"/>
  <c r="D37" i="64"/>
  <c r="B37" i="64"/>
  <c r="C37" i="64" s="1"/>
  <c r="D36" i="64"/>
  <c r="B36" i="64"/>
  <c r="C36" i="64" s="1"/>
  <c r="D35" i="64"/>
  <c r="B35" i="64"/>
  <c r="C35" i="64" s="1"/>
  <c r="D34" i="64"/>
  <c r="B34" i="64"/>
  <c r="C34" i="64" s="1"/>
  <c r="D33" i="64"/>
  <c r="B33" i="64"/>
  <c r="C33" i="64" s="1"/>
  <c r="D32" i="64"/>
  <c r="B32" i="64"/>
  <c r="C32" i="64" s="1"/>
  <c r="D31" i="64"/>
  <c r="B31" i="64"/>
  <c r="C31" i="64" s="1"/>
  <c r="D30" i="64"/>
  <c r="B30" i="64"/>
  <c r="C30" i="64" s="1"/>
  <c r="D29" i="64"/>
  <c r="B29" i="64"/>
  <c r="C29" i="64" s="1"/>
  <c r="D28" i="64"/>
  <c r="B28" i="64"/>
  <c r="C28" i="64" s="1"/>
  <c r="D27" i="64"/>
  <c r="B27" i="64"/>
  <c r="C27" i="64" s="1"/>
  <c r="X24" i="64"/>
  <c r="X23" i="64"/>
  <c r="C9" i="64"/>
  <c r="C8" i="64"/>
  <c r="B39" i="64" l="1"/>
  <c r="D39" i="64"/>
  <c r="D38" i="63"/>
  <c r="B38" i="63"/>
  <c r="C38" i="63" s="1"/>
  <c r="D37" i="63"/>
  <c r="B37" i="63"/>
  <c r="C37" i="63" s="1"/>
  <c r="D36" i="63"/>
  <c r="B36" i="63"/>
  <c r="C36" i="63" s="1"/>
  <c r="D35" i="63"/>
  <c r="B35" i="63"/>
  <c r="C35" i="63" s="1"/>
  <c r="D34" i="63"/>
  <c r="B34" i="63"/>
  <c r="C34" i="63" s="1"/>
  <c r="D33" i="63"/>
  <c r="B33" i="63"/>
  <c r="C33" i="63" s="1"/>
  <c r="D32" i="63"/>
  <c r="B32" i="63"/>
  <c r="C32" i="63" s="1"/>
  <c r="D31" i="63"/>
  <c r="B31" i="63"/>
  <c r="C31" i="63" s="1"/>
  <c r="D30" i="63"/>
  <c r="B30" i="63"/>
  <c r="C30" i="63" s="1"/>
  <c r="D29" i="63"/>
  <c r="B29" i="63"/>
  <c r="C29" i="63" s="1"/>
  <c r="D28" i="63"/>
  <c r="B28" i="63"/>
  <c r="C28" i="63" s="1"/>
  <c r="D27" i="63"/>
  <c r="B27" i="63"/>
  <c r="C27" i="63" s="1"/>
  <c r="X24" i="63"/>
  <c r="X23" i="63"/>
  <c r="C9" i="63"/>
  <c r="C8" i="63"/>
  <c r="B39" i="63" l="1"/>
  <c r="D39" i="63"/>
  <c r="D38" i="62"/>
  <c r="B38" i="62"/>
  <c r="C38" i="62" s="1"/>
  <c r="D37" i="62"/>
  <c r="B37" i="62"/>
  <c r="C37" i="62" s="1"/>
  <c r="D36" i="62"/>
  <c r="B36" i="62"/>
  <c r="C36" i="62" s="1"/>
  <c r="D35" i="62"/>
  <c r="B35" i="62"/>
  <c r="C35" i="62" s="1"/>
  <c r="D34" i="62"/>
  <c r="B34" i="62"/>
  <c r="C34" i="62" s="1"/>
  <c r="D33" i="62"/>
  <c r="B33" i="62"/>
  <c r="C33" i="62" s="1"/>
  <c r="D32" i="62"/>
  <c r="B32" i="62"/>
  <c r="C32" i="62" s="1"/>
  <c r="D31" i="62"/>
  <c r="B31" i="62"/>
  <c r="C31" i="62" s="1"/>
  <c r="D30" i="62"/>
  <c r="B30" i="62"/>
  <c r="C30" i="62" s="1"/>
  <c r="D29" i="62"/>
  <c r="B29" i="62"/>
  <c r="C29" i="62" s="1"/>
  <c r="D28" i="62"/>
  <c r="B28" i="62"/>
  <c r="C28" i="62" s="1"/>
  <c r="D27" i="62"/>
  <c r="B27" i="62"/>
  <c r="C27" i="62" s="1"/>
  <c r="X24" i="62"/>
  <c r="X23" i="62"/>
  <c r="C9" i="62"/>
  <c r="C8" i="62"/>
  <c r="B39" i="62" l="1"/>
  <c r="D39" i="62"/>
  <c r="D38" i="61"/>
  <c r="B38" i="61"/>
  <c r="C38" i="61" s="1"/>
  <c r="D37" i="61"/>
  <c r="B37" i="61"/>
  <c r="C37" i="61" s="1"/>
  <c r="D36" i="61"/>
  <c r="B36" i="61"/>
  <c r="C36" i="61" s="1"/>
  <c r="D35" i="61"/>
  <c r="B35" i="61"/>
  <c r="C35" i="61" s="1"/>
  <c r="D34" i="61"/>
  <c r="B34" i="61"/>
  <c r="C34" i="61" s="1"/>
  <c r="D33" i="61"/>
  <c r="B33" i="61"/>
  <c r="C33" i="61" s="1"/>
  <c r="D32" i="61"/>
  <c r="B32" i="61"/>
  <c r="C32" i="61" s="1"/>
  <c r="D31" i="61"/>
  <c r="B31" i="61"/>
  <c r="C31" i="61" s="1"/>
  <c r="D30" i="61"/>
  <c r="B30" i="61"/>
  <c r="C30" i="61" s="1"/>
  <c r="D29" i="61"/>
  <c r="B29" i="61"/>
  <c r="C29" i="61" s="1"/>
  <c r="D28" i="61"/>
  <c r="B28" i="61"/>
  <c r="C28" i="61" s="1"/>
  <c r="D27" i="61"/>
  <c r="B27" i="61"/>
  <c r="C27" i="61" s="1"/>
  <c r="X24" i="61"/>
  <c r="X23" i="61"/>
  <c r="C9" i="61"/>
  <c r="C8" i="61"/>
  <c r="B39" i="61" l="1"/>
  <c r="D39" i="61"/>
  <c r="D38" i="60"/>
  <c r="B38" i="60"/>
  <c r="C38" i="60" s="1"/>
  <c r="D37" i="60"/>
  <c r="B37" i="60"/>
  <c r="C37" i="60" s="1"/>
  <c r="D36" i="60"/>
  <c r="B36" i="60"/>
  <c r="C36" i="60" s="1"/>
  <c r="D35" i="60"/>
  <c r="B35" i="60"/>
  <c r="C35" i="60" s="1"/>
  <c r="D34" i="60"/>
  <c r="B34" i="60"/>
  <c r="C34" i="60" s="1"/>
  <c r="D33" i="60"/>
  <c r="B33" i="60"/>
  <c r="C33" i="60" s="1"/>
  <c r="D32" i="60"/>
  <c r="B32" i="60"/>
  <c r="C32" i="60" s="1"/>
  <c r="D31" i="60"/>
  <c r="B31" i="60"/>
  <c r="C31" i="60" s="1"/>
  <c r="D30" i="60"/>
  <c r="B30" i="60"/>
  <c r="C30" i="60" s="1"/>
  <c r="D29" i="60"/>
  <c r="B29" i="60"/>
  <c r="C29" i="60" s="1"/>
  <c r="D28" i="60"/>
  <c r="B28" i="60"/>
  <c r="C28" i="60" s="1"/>
  <c r="D27" i="60"/>
  <c r="B27" i="60"/>
  <c r="C27" i="60" s="1"/>
  <c r="X24" i="60"/>
  <c r="X23" i="60"/>
  <c r="C8" i="60"/>
  <c r="B39" i="60" l="1"/>
  <c r="D39" i="60"/>
  <c r="D38" i="59"/>
  <c r="B38" i="59"/>
  <c r="C38" i="59" s="1"/>
  <c r="D37" i="59"/>
  <c r="B37" i="59"/>
  <c r="C37" i="59" s="1"/>
  <c r="D36" i="59"/>
  <c r="B36" i="59"/>
  <c r="C36" i="59" s="1"/>
  <c r="D35" i="59"/>
  <c r="B35" i="59"/>
  <c r="C35" i="59" s="1"/>
  <c r="D34" i="59"/>
  <c r="B34" i="59"/>
  <c r="C34" i="59" s="1"/>
  <c r="D33" i="59"/>
  <c r="B33" i="59"/>
  <c r="C33" i="59" s="1"/>
  <c r="D32" i="59"/>
  <c r="B32" i="59"/>
  <c r="C32" i="59" s="1"/>
  <c r="D31" i="59"/>
  <c r="B31" i="59"/>
  <c r="C31" i="59" s="1"/>
  <c r="D30" i="59"/>
  <c r="B30" i="59"/>
  <c r="C30" i="59" s="1"/>
  <c r="D29" i="59"/>
  <c r="B29" i="59"/>
  <c r="C29" i="59" s="1"/>
  <c r="D28" i="59"/>
  <c r="B28" i="59"/>
  <c r="C28" i="59" s="1"/>
  <c r="D27" i="59"/>
  <c r="B27" i="59"/>
  <c r="C27" i="59" s="1"/>
  <c r="X24" i="59"/>
  <c r="X23" i="59"/>
  <c r="C9" i="59"/>
  <c r="C8" i="59"/>
  <c r="B39" i="59" l="1"/>
  <c r="D39" i="59"/>
  <c r="D38" i="58"/>
  <c r="B38" i="58"/>
  <c r="C38" i="58" s="1"/>
  <c r="D37" i="58"/>
  <c r="B37" i="58"/>
  <c r="C37" i="58" s="1"/>
  <c r="D36" i="58"/>
  <c r="B36" i="58"/>
  <c r="C36" i="58" s="1"/>
  <c r="D35" i="58"/>
  <c r="B35" i="58"/>
  <c r="C35" i="58" s="1"/>
  <c r="D34" i="58"/>
  <c r="B34" i="58"/>
  <c r="C34" i="58" s="1"/>
  <c r="D33" i="58"/>
  <c r="B33" i="58"/>
  <c r="C33" i="58" s="1"/>
  <c r="D32" i="58"/>
  <c r="B32" i="58"/>
  <c r="C32" i="58" s="1"/>
  <c r="D31" i="58"/>
  <c r="B31" i="58"/>
  <c r="C31" i="58" s="1"/>
  <c r="D30" i="58"/>
  <c r="B30" i="58"/>
  <c r="C30" i="58" s="1"/>
  <c r="D29" i="58"/>
  <c r="B29" i="58"/>
  <c r="C29" i="58" s="1"/>
  <c r="D28" i="58"/>
  <c r="B28" i="58"/>
  <c r="C28" i="58" s="1"/>
  <c r="D27" i="58"/>
  <c r="B27" i="58"/>
  <c r="C27" i="58" s="1"/>
  <c r="X24" i="58"/>
  <c r="X23" i="58"/>
  <c r="C9" i="58"/>
  <c r="C8" i="58"/>
  <c r="B39" i="58" l="1"/>
  <c r="D39" i="58"/>
  <c r="D38" i="57"/>
  <c r="B38" i="57"/>
  <c r="C38" i="57" s="1"/>
  <c r="D37" i="57"/>
  <c r="B37" i="57"/>
  <c r="C37" i="57" s="1"/>
  <c r="D36" i="57"/>
  <c r="B36" i="57"/>
  <c r="C36" i="57" s="1"/>
  <c r="D35" i="57"/>
  <c r="B35" i="57"/>
  <c r="C35" i="57" s="1"/>
  <c r="D34" i="57"/>
  <c r="B34" i="57"/>
  <c r="C34" i="57" s="1"/>
  <c r="D33" i="57"/>
  <c r="B33" i="57"/>
  <c r="C33" i="57" s="1"/>
  <c r="D32" i="57"/>
  <c r="B32" i="57"/>
  <c r="C32" i="57" s="1"/>
  <c r="D31" i="57"/>
  <c r="B31" i="57"/>
  <c r="C31" i="57" s="1"/>
  <c r="D30" i="57"/>
  <c r="B30" i="57"/>
  <c r="C30" i="57" s="1"/>
  <c r="D29" i="57"/>
  <c r="B29" i="57"/>
  <c r="C29" i="57" s="1"/>
  <c r="D28" i="57"/>
  <c r="B28" i="57"/>
  <c r="C28" i="57" s="1"/>
  <c r="D27" i="57"/>
  <c r="B27" i="57"/>
  <c r="C27" i="57" s="1"/>
  <c r="X24" i="57"/>
  <c r="X23" i="57"/>
  <c r="C8" i="57"/>
  <c r="B39" i="57" l="1"/>
  <c r="D39" i="57"/>
  <c r="D38" i="56"/>
  <c r="B38" i="56"/>
  <c r="C38" i="56" s="1"/>
  <c r="D37" i="56"/>
  <c r="B37" i="56"/>
  <c r="C37" i="56" s="1"/>
  <c r="D36" i="56"/>
  <c r="B36" i="56"/>
  <c r="C36" i="56" s="1"/>
  <c r="D35" i="56"/>
  <c r="B35" i="56"/>
  <c r="C35" i="56" s="1"/>
  <c r="D34" i="56"/>
  <c r="B34" i="56"/>
  <c r="C34" i="56" s="1"/>
  <c r="D33" i="56"/>
  <c r="B33" i="56"/>
  <c r="C33" i="56" s="1"/>
  <c r="D32" i="56"/>
  <c r="B32" i="56"/>
  <c r="C32" i="56" s="1"/>
  <c r="D31" i="56"/>
  <c r="B31" i="56"/>
  <c r="C31" i="56" s="1"/>
  <c r="D30" i="56"/>
  <c r="B30" i="56"/>
  <c r="C30" i="56" s="1"/>
  <c r="D29" i="56"/>
  <c r="B29" i="56"/>
  <c r="C29" i="56" s="1"/>
  <c r="D28" i="56"/>
  <c r="B28" i="56"/>
  <c r="C28" i="56" s="1"/>
  <c r="D27" i="56"/>
  <c r="B27" i="56"/>
  <c r="C27" i="56" s="1"/>
  <c r="X24" i="56"/>
  <c r="X23" i="56"/>
  <c r="C9" i="56"/>
  <c r="C8" i="56"/>
  <c r="B39" i="56" l="1"/>
  <c r="D39" i="56"/>
  <c r="D38" i="55"/>
  <c r="B38" i="55"/>
  <c r="C38" i="55" s="1"/>
  <c r="D37" i="55"/>
  <c r="B37" i="55"/>
  <c r="C37" i="55" s="1"/>
  <c r="D36" i="55"/>
  <c r="B36" i="55"/>
  <c r="C36" i="55" s="1"/>
  <c r="D35" i="55"/>
  <c r="B35" i="55"/>
  <c r="C35" i="55" s="1"/>
  <c r="D34" i="55"/>
  <c r="B34" i="55"/>
  <c r="C34" i="55" s="1"/>
  <c r="D33" i="55"/>
  <c r="B33" i="55"/>
  <c r="C33" i="55" s="1"/>
  <c r="D32" i="55"/>
  <c r="B32" i="55"/>
  <c r="C32" i="55" s="1"/>
  <c r="D31" i="55"/>
  <c r="B31" i="55"/>
  <c r="C31" i="55" s="1"/>
  <c r="D30" i="55"/>
  <c r="B30" i="55"/>
  <c r="C30" i="55" s="1"/>
  <c r="D29" i="55"/>
  <c r="B29" i="55"/>
  <c r="C29" i="55" s="1"/>
  <c r="D28" i="55"/>
  <c r="B28" i="55"/>
  <c r="C28" i="55" s="1"/>
  <c r="D27" i="55"/>
  <c r="B27" i="55"/>
  <c r="C27" i="55" s="1"/>
  <c r="X24" i="55"/>
  <c r="X23" i="55"/>
  <c r="C9" i="55"/>
  <c r="C8" i="55"/>
  <c r="B39" i="55" l="1"/>
  <c r="D39" i="55"/>
  <c r="D38" i="54"/>
  <c r="B38" i="54"/>
  <c r="C38" i="54" s="1"/>
  <c r="D37" i="54"/>
  <c r="B37" i="54"/>
  <c r="C37" i="54" s="1"/>
  <c r="D36" i="54"/>
  <c r="B36" i="54"/>
  <c r="C36" i="54" s="1"/>
  <c r="D35" i="54"/>
  <c r="B35" i="54"/>
  <c r="C35" i="54" s="1"/>
  <c r="D34" i="54"/>
  <c r="B34" i="54"/>
  <c r="C34" i="54" s="1"/>
  <c r="D33" i="54"/>
  <c r="B33" i="54"/>
  <c r="C33" i="54" s="1"/>
  <c r="D32" i="54"/>
  <c r="B32" i="54"/>
  <c r="C32" i="54" s="1"/>
  <c r="D31" i="54"/>
  <c r="B31" i="54"/>
  <c r="C31" i="54" s="1"/>
  <c r="D30" i="54"/>
  <c r="B30" i="54"/>
  <c r="C30" i="54" s="1"/>
  <c r="D29" i="54"/>
  <c r="B29" i="54"/>
  <c r="C29" i="54" s="1"/>
  <c r="D28" i="54"/>
  <c r="B28" i="54"/>
  <c r="C28" i="54" s="1"/>
  <c r="D27" i="54"/>
  <c r="B27" i="54"/>
  <c r="C27" i="54" s="1"/>
  <c r="X24" i="54"/>
  <c r="X23" i="54"/>
  <c r="C9" i="54"/>
  <c r="C8" i="54"/>
  <c r="D39" i="54" l="1"/>
  <c r="B39" i="54"/>
  <c r="D38" i="53"/>
  <c r="B38" i="53"/>
  <c r="C38" i="53" s="1"/>
  <c r="D37" i="53"/>
  <c r="B37" i="53"/>
  <c r="C37" i="53" s="1"/>
  <c r="D36" i="53"/>
  <c r="B36" i="53"/>
  <c r="C36" i="53" s="1"/>
  <c r="D35" i="53"/>
  <c r="B35" i="53"/>
  <c r="C35" i="53" s="1"/>
  <c r="D34" i="53"/>
  <c r="B34" i="53"/>
  <c r="C34" i="53" s="1"/>
  <c r="D33" i="53"/>
  <c r="B33" i="53"/>
  <c r="C33" i="53" s="1"/>
  <c r="D32" i="53"/>
  <c r="B32" i="53"/>
  <c r="C32" i="53" s="1"/>
  <c r="D31" i="53"/>
  <c r="B31" i="53"/>
  <c r="C31" i="53" s="1"/>
  <c r="D30" i="53"/>
  <c r="B30" i="53"/>
  <c r="C30" i="53" s="1"/>
  <c r="D29" i="53"/>
  <c r="B29" i="53"/>
  <c r="C29" i="53" s="1"/>
  <c r="D28" i="53"/>
  <c r="B28" i="53"/>
  <c r="C28" i="53" s="1"/>
  <c r="D27" i="53"/>
  <c r="B27" i="53"/>
  <c r="C27" i="53" s="1"/>
  <c r="X24" i="53"/>
  <c r="X23" i="53"/>
  <c r="C9" i="53"/>
  <c r="C8" i="53"/>
  <c r="B39" i="53" l="1"/>
  <c r="D39" i="53"/>
  <c r="D38" i="52"/>
  <c r="B38" i="52"/>
  <c r="C38" i="52" s="1"/>
  <c r="D37" i="52"/>
  <c r="B37" i="52"/>
  <c r="C37" i="52" s="1"/>
  <c r="D36" i="52"/>
  <c r="B36" i="52"/>
  <c r="C36" i="52" s="1"/>
  <c r="D35" i="52"/>
  <c r="B35" i="52"/>
  <c r="C35" i="52" s="1"/>
  <c r="D34" i="52"/>
  <c r="B34" i="52"/>
  <c r="C34" i="52" s="1"/>
  <c r="D33" i="52"/>
  <c r="B33" i="52"/>
  <c r="C33" i="52" s="1"/>
  <c r="D32" i="52"/>
  <c r="B32" i="52"/>
  <c r="C32" i="52" s="1"/>
  <c r="D31" i="52"/>
  <c r="B31" i="52"/>
  <c r="C31" i="52" s="1"/>
  <c r="D30" i="52"/>
  <c r="B30" i="52"/>
  <c r="C30" i="52" s="1"/>
  <c r="D29" i="52"/>
  <c r="B29" i="52"/>
  <c r="C29" i="52" s="1"/>
  <c r="D28" i="52"/>
  <c r="B28" i="52"/>
  <c r="C28" i="52" s="1"/>
  <c r="D27" i="52"/>
  <c r="B27" i="52"/>
  <c r="C27" i="52" s="1"/>
  <c r="X24" i="52"/>
  <c r="X23" i="52"/>
  <c r="C9" i="52"/>
  <c r="C8" i="52"/>
  <c r="D39" i="52" l="1"/>
  <c r="B39" i="52"/>
  <c r="D38" i="51"/>
  <c r="B38" i="51"/>
  <c r="C38" i="51" s="1"/>
  <c r="D37" i="51"/>
  <c r="B37" i="51"/>
  <c r="C37" i="51" s="1"/>
  <c r="D36" i="51"/>
  <c r="B36" i="51"/>
  <c r="C36" i="51" s="1"/>
  <c r="D35" i="51"/>
  <c r="B35" i="51"/>
  <c r="C35" i="51" s="1"/>
  <c r="D34" i="51"/>
  <c r="B34" i="51"/>
  <c r="C34" i="51" s="1"/>
  <c r="D33" i="51"/>
  <c r="B33" i="51"/>
  <c r="C33" i="51" s="1"/>
  <c r="D32" i="51"/>
  <c r="B32" i="51"/>
  <c r="C32" i="51" s="1"/>
  <c r="D31" i="51"/>
  <c r="B31" i="51"/>
  <c r="C31" i="51" s="1"/>
  <c r="D30" i="51"/>
  <c r="B30" i="51"/>
  <c r="C30" i="51" s="1"/>
  <c r="D29" i="51"/>
  <c r="B29" i="51"/>
  <c r="C29" i="51" s="1"/>
  <c r="D28" i="51"/>
  <c r="B28" i="51"/>
  <c r="C28" i="51" s="1"/>
  <c r="D27" i="51"/>
  <c r="B27" i="51"/>
  <c r="C27" i="51" s="1"/>
  <c r="X24" i="51"/>
  <c r="X23" i="51"/>
  <c r="C9" i="51"/>
  <c r="C8" i="51"/>
  <c r="B39" i="51" l="1"/>
  <c r="D39" i="51"/>
  <c r="D38" i="50"/>
  <c r="B38" i="50"/>
  <c r="C38" i="50" s="1"/>
  <c r="D37" i="50"/>
  <c r="B37" i="50"/>
  <c r="C37" i="50" s="1"/>
  <c r="D36" i="50"/>
  <c r="B36" i="50"/>
  <c r="C36" i="50" s="1"/>
  <c r="D35" i="50"/>
  <c r="B35" i="50"/>
  <c r="C35" i="50" s="1"/>
  <c r="D34" i="50"/>
  <c r="B34" i="50"/>
  <c r="C34" i="50" s="1"/>
  <c r="D33" i="50"/>
  <c r="B33" i="50"/>
  <c r="C33" i="50" s="1"/>
  <c r="D32" i="50"/>
  <c r="B32" i="50"/>
  <c r="C32" i="50" s="1"/>
  <c r="D31" i="50"/>
  <c r="B31" i="50"/>
  <c r="C31" i="50" s="1"/>
  <c r="D30" i="50"/>
  <c r="B30" i="50"/>
  <c r="C30" i="50" s="1"/>
  <c r="D29" i="50"/>
  <c r="B29" i="50"/>
  <c r="C29" i="50" s="1"/>
  <c r="D28" i="50"/>
  <c r="B28" i="50"/>
  <c r="C28" i="50" s="1"/>
  <c r="D27" i="50"/>
  <c r="B27" i="50"/>
  <c r="C27" i="50" s="1"/>
  <c r="X24" i="50"/>
  <c r="X23" i="50"/>
  <c r="C8" i="50"/>
  <c r="B39" i="50" l="1"/>
  <c r="D39" i="50"/>
  <c r="D38" i="49"/>
  <c r="B38" i="49"/>
  <c r="C38" i="49" s="1"/>
  <c r="D37" i="49"/>
  <c r="B37" i="49"/>
  <c r="C37" i="49" s="1"/>
  <c r="D36" i="49"/>
  <c r="B36" i="49"/>
  <c r="C36" i="49" s="1"/>
  <c r="D35" i="49"/>
  <c r="B35" i="49"/>
  <c r="C35" i="49" s="1"/>
  <c r="D34" i="49"/>
  <c r="B34" i="49"/>
  <c r="C34" i="49" s="1"/>
  <c r="D33" i="49"/>
  <c r="B33" i="49"/>
  <c r="C33" i="49" s="1"/>
  <c r="D32" i="49"/>
  <c r="B32" i="49"/>
  <c r="C32" i="49" s="1"/>
  <c r="D31" i="49"/>
  <c r="B31" i="49"/>
  <c r="C31" i="49" s="1"/>
  <c r="D30" i="49"/>
  <c r="B30" i="49"/>
  <c r="C30" i="49" s="1"/>
  <c r="D29" i="49"/>
  <c r="B29" i="49"/>
  <c r="C29" i="49" s="1"/>
  <c r="D28" i="49"/>
  <c r="B28" i="49"/>
  <c r="C28" i="49" s="1"/>
  <c r="D27" i="49"/>
  <c r="B27" i="49"/>
  <c r="C27" i="49" s="1"/>
  <c r="X24" i="49"/>
  <c r="X23" i="49"/>
  <c r="C9" i="49"/>
  <c r="C8" i="49"/>
  <c r="B39" i="49" l="1"/>
  <c r="D39" i="49"/>
  <c r="D38" i="48"/>
  <c r="B38" i="48"/>
  <c r="C38" i="48" s="1"/>
  <c r="D37" i="48"/>
  <c r="B37" i="48"/>
  <c r="C37" i="48" s="1"/>
  <c r="D36" i="48"/>
  <c r="B36" i="48"/>
  <c r="C36" i="48" s="1"/>
  <c r="D35" i="48"/>
  <c r="B35" i="48"/>
  <c r="C35" i="48" s="1"/>
  <c r="D34" i="48"/>
  <c r="B34" i="48"/>
  <c r="C34" i="48" s="1"/>
  <c r="D33" i="48"/>
  <c r="B33" i="48"/>
  <c r="C33" i="48" s="1"/>
  <c r="D32" i="48"/>
  <c r="B32" i="48"/>
  <c r="C32" i="48" s="1"/>
  <c r="D31" i="48"/>
  <c r="B31" i="48"/>
  <c r="C31" i="48" s="1"/>
  <c r="D30" i="48"/>
  <c r="B30" i="48"/>
  <c r="C30" i="48" s="1"/>
  <c r="D29" i="48"/>
  <c r="B29" i="48"/>
  <c r="C29" i="48" s="1"/>
  <c r="D28" i="48"/>
  <c r="B28" i="48"/>
  <c r="C28" i="48" s="1"/>
  <c r="D27" i="48"/>
  <c r="B27" i="48"/>
  <c r="C27" i="48" s="1"/>
  <c r="X24" i="48"/>
  <c r="X23" i="48"/>
  <c r="C9" i="48"/>
  <c r="C8" i="48"/>
  <c r="B39" i="48" l="1"/>
  <c r="D39" i="48"/>
  <c r="D38" i="47"/>
  <c r="B38" i="47"/>
  <c r="C38" i="47" s="1"/>
  <c r="D37" i="47"/>
  <c r="B37" i="47"/>
  <c r="C37" i="47" s="1"/>
  <c r="D36" i="47"/>
  <c r="B36" i="47"/>
  <c r="C36" i="47" s="1"/>
  <c r="D35" i="47"/>
  <c r="B35" i="47"/>
  <c r="C35" i="47" s="1"/>
  <c r="D34" i="47"/>
  <c r="B34" i="47"/>
  <c r="C34" i="47" s="1"/>
  <c r="D33" i="47"/>
  <c r="B33" i="47"/>
  <c r="C33" i="47" s="1"/>
  <c r="D32" i="47"/>
  <c r="B32" i="47"/>
  <c r="C32" i="47" s="1"/>
  <c r="D31" i="47"/>
  <c r="B31" i="47"/>
  <c r="C31" i="47" s="1"/>
  <c r="D30" i="47"/>
  <c r="B30" i="47"/>
  <c r="C30" i="47" s="1"/>
  <c r="D29" i="47"/>
  <c r="B29" i="47"/>
  <c r="C29" i="47" s="1"/>
  <c r="D28" i="47"/>
  <c r="B28" i="47"/>
  <c r="C28" i="47" s="1"/>
  <c r="D27" i="47"/>
  <c r="B27" i="47"/>
  <c r="C27" i="47" s="1"/>
  <c r="X24" i="47"/>
  <c r="X23" i="47"/>
  <c r="C9" i="47"/>
  <c r="C8" i="47"/>
  <c r="D39" i="47" l="1"/>
  <c r="B39" i="47"/>
  <c r="D38" i="46"/>
  <c r="B38" i="46"/>
  <c r="C38" i="46" s="1"/>
  <c r="D37" i="46"/>
  <c r="B37" i="46"/>
  <c r="C37" i="46" s="1"/>
  <c r="D36" i="46"/>
  <c r="B36" i="46"/>
  <c r="C36" i="46" s="1"/>
  <c r="D35" i="46"/>
  <c r="B35" i="46"/>
  <c r="C35" i="46" s="1"/>
  <c r="D34" i="46"/>
  <c r="B34" i="46"/>
  <c r="C34" i="46" s="1"/>
  <c r="D33" i="46"/>
  <c r="B33" i="46"/>
  <c r="C33" i="46" s="1"/>
  <c r="D32" i="46"/>
  <c r="B32" i="46"/>
  <c r="C32" i="46" s="1"/>
  <c r="D31" i="46"/>
  <c r="B31" i="46"/>
  <c r="C31" i="46" s="1"/>
  <c r="D30" i="46"/>
  <c r="B30" i="46"/>
  <c r="C30" i="46" s="1"/>
  <c r="D29" i="46"/>
  <c r="B29" i="46"/>
  <c r="C29" i="46" s="1"/>
  <c r="D28" i="46"/>
  <c r="B28" i="46"/>
  <c r="C28" i="46" s="1"/>
  <c r="D27" i="46"/>
  <c r="B27" i="46"/>
  <c r="C27" i="46" s="1"/>
  <c r="X24" i="46"/>
  <c r="X23" i="46"/>
  <c r="C9" i="46"/>
  <c r="C8" i="46"/>
  <c r="B39" i="46" l="1"/>
  <c r="D39" i="46"/>
  <c r="D38" i="45"/>
  <c r="B38" i="45"/>
  <c r="C38" i="45" s="1"/>
  <c r="D37" i="45"/>
  <c r="B37" i="45"/>
  <c r="C37" i="45" s="1"/>
  <c r="D36" i="45"/>
  <c r="B36" i="45"/>
  <c r="C36" i="45" s="1"/>
  <c r="D35" i="45"/>
  <c r="B35" i="45"/>
  <c r="C35" i="45" s="1"/>
  <c r="D34" i="45"/>
  <c r="B34" i="45"/>
  <c r="C34" i="45" s="1"/>
  <c r="D33" i="45"/>
  <c r="B33" i="45"/>
  <c r="C33" i="45" s="1"/>
  <c r="D32" i="45"/>
  <c r="B32" i="45"/>
  <c r="C32" i="45" s="1"/>
  <c r="D31" i="45"/>
  <c r="B31" i="45"/>
  <c r="C31" i="45" s="1"/>
  <c r="D30" i="45"/>
  <c r="B30" i="45"/>
  <c r="C30" i="45" s="1"/>
  <c r="D29" i="45"/>
  <c r="B29" i="45"/>
  <c r="C29" i="45" s="1"/>
  <c r="D28" i="45"/>
  <c r="B28" i="45"/>
  <c r="C28" i="45" s="1"/>
  <c r="D27" i="45"/>
  <c r="B27" i="45"/>
  <c r="C27" i="45" s="1"/>
  <c r="X24" i="45"/>
  <c r="X23" i="45"/>
  <c r="C9" i="45"/>
  <c r="C8" i="45"/>
  <c r="B39" i="45" l="1"/>
  <c r="D39" i="45"/>
  <c r="D38" i="44"/>
  <c r="B38" i="44"/>
  <c r="C38" i="44" s="1"/>
  <c r="D37" i="44"/>
  <c r="B37" i="44"/>
  <c r="C37" i="44" s="1"/>
  <c r="D36" i="44"/>
  <c r="B36" i="44"/>
  <c r="C36" i="44" s="1"/>
  <c r="D35" i="44"/>
  <c r="B35" i="44"/>
  <c r="C35" i="44" s="1"/>
  <c r="D34" i="44"/>
  <c r="B34" i="44"/>
  <c r="C34" i="44" s="1"/>
  <c r="D33" i="44"/>
  <c r="B33" i="44"/>
  <c r="C33" i="44" s="1"/>
  <c r="D32" i="44"/>
  <c r="B32" i="44"/>
  <c r="C32" i="44" s="1"/>
  <c r="D31" i="44"/>
  <c r="B31" i="44"/>
  <c r="C31" i="44" s="1"/>
  <c r="D30" i="44"/>
  <c r="B30" i="44"/>
  <c r="C30" i="44" s="1"/>
  <c r="D29" i="44"/>
  <c r="B29" i="44"/>
  <c r="C29" i="44" s="1"/>
  <c r="D28" i="44"/>
  <c r="B28" i="44"/>
  <c r="C28" i="44" s="1"/>
  <c r="D27" i="44"/>
  <c r="B27" i="44"/>
  <c r="C27" i="44" s="1"/>
  <c r="X24" i="44"/>
  <c r="X23" i="44"/>
  <c r="C9" i="44"/>
  <c r="C8" i="44"/>
  <c r="B39" i="44" l="1"/>
  <c r="D39" i="44"/>
  <c r="D38" i="43"/>
  <c r="B38" i="43"/>
  <c r="C38" i="43" s="1"/>
  <c r="D37" i="43"/>
  <c r="B37" i="43"/>
  <c r="C37" i="43" s="1"/>
  <c r="D36" i="43"/>
  <c r="B36" i="43"/>
  <c r="C36" i="43" s="1"/>
  <c r="D35" i="43"/>
  <c r="B35" i="43"/>
  <c r="C35" i="43" s="1"/>
  <c r="D34" i="43"/>
  <c r="B34" i="43"/>
  <c r="C34" i="43" s="1"/>
  <c r="D33" i="43"/>
  <c r="B33" i="43"/>
  <c r="C33" i="43" s="1"/>
  <c r="D32" i="43"/>
  <c r="B32" i="43"/>
  <c r="C32" i="43" s="1"/>
  <c r="D31" i="43"/>
  <c r="B31" i="43"/>
  <c r="C31" i="43" s="1"/>
  <c r="D30" i="43"/>
  <c r="B30" i="43"/>
  <c r="C30" i="43" s="1"/>
  <c r="D29" i="43"/>
  <c r="B29" i="43"/>
  <c r="C29" i="43" s="1"/>
  <c r="D28" i="43"/>
  <c r="B28" i="43"/>
  <c r="C28" i="43" s="1"/>
  <c r="D27" i="43"/>
  <c r="B27" i="43"/>
  <c r="C27" i="43" s="1"/>
  <c r="X24" i="43"/>
  <c r="X23" i="43"/>
  <c r="C9" i="43"/>
  <c r="C8" i="43"/>
  <c r="B39" i="43" l="1"/>
  <c r="D39" i="43"/>
  <c r="D38" i="42"/>
  <c r="B38" i="42"/>
  <c r="C38" i="42" s="1"/>
  <c r="D37" i="42"/>
  <c r="B37" i="42"/>
  <c r="C37" i="42" s="1"/>
  <c r="D36" i="42"/>
  <c r="B36" i="42"/>
  <c r="C36" i="42" s="1"/>
  <c r="D35" i="42"/>
  <c r="B35" i="42"/>
  <c r="C35" i="42" s="1"/>
  <c r="D34" i="42"/>
  <c r="B34" i="42"/>
  <c r="C34" i="42" s="1"/>
  <c r="D33" i="42"/>
  <c r="B33" i="42"/>
  <c r="C33" i="42" s="1"/>
  <c r="D32" i="42"/>
  <c r="B32" i="42"/>
  <c r="C32" i="42" s="1"/>
  <c r="D31" i="42"/>
  <c r="B31" i="42"/>
  <c r="C31" i="42" s="1"/>
  <c r="D30" i="42"/>
  <c r="B30" i="42"/>
  <c r="C30" i="42" s="1"/>
  <c r="D29" i="42"/>
  <c r="B29" i="42"/>
  <c r="C29" i="42" s="1"/>
  <c r="D28" i="42"/>
  <c r="B28" i="42"/>
  <c r="C28" i="42" s="1"/>
  <c r="D27" i="42"/>
  <c r="B27" i="42"/>
  <c r="C27" i="42" s="1"/>
  <c r="X24" i="42"/>
  <c r="X23" i="42"/>
  <c r="C9" i="42"/>
  <c r="C8" i="42"/>
  <c r="B39" i="42" l="1"/>
  <c r="D39" i="42"/>
  <c r="D38" i="41"/>
  <c r="B38" i="41"/>
  <c r="C38" i="41" s="1"/>
  <c r="D37" i="41"/>
  <c r="B37" i="41"/>
  <c r="C37" i="41" s="1"/>
  <c r="D36" i="41"/>
  <c r="B36" i="41"/>
  <c r="C36" i="41" s="1"/>
  <c r="D35" i="41"/>
  <c r="B35" i="41"/>
  <c r="C35" i="41" s="1"/>
  <c r="D34" i="41"/>
  <c r="B34" i="41"/>
  <c r="C34" i="41" s="1"/>
  <c r="D33" i="41"/>
  <c r="B33" i="41"/>
  <c r="C33" i="41" s="1"/>
  <c r="D32" i="41"/>
  <c r="B32" i="41"/>
  <c r="C32" i="41" s="1"/>
  <c r="D31" i="41"/>
  <c r="B31" i="41"/>
  <c r="C31" i="41" s="1"/>
  <c r="D30" i="41"/>
  <c r="B30" i="41"/>
  <c r="C30" i="41" s="1"/>
  <c r="D29" i="41"/>
  <c r="B29" i="41"/>
  <c r="C29" i="41" s="1"/>
  <c r="D28" i="41"/>
  <c r="B28" i="41"/>
  <c r="C28" i="41" s="1"/>
  <c r="D27" i="41"/>
  <c r="B27" i="41"/>
  <c r="C27" i="41" s="1"/>
  <c r="X24" i="41"/>
  <c r="X23" i="41"/>
  <c r="C9" i="41"/>
  <c r="C8" i="41"/>
  <c r="B39" i="41" l="1"/>
  <c r="D39" i="41"/>
  <c r="D38" i="40"/>
  <c r="B38" i="40"/>
  <c r="C38" i="40" s="1"/>
  <c r="D37" i="40"/>
  <c r="B37" i="40"/>
  <c r="C37" i="40" s="1"/>
  <c r="D36" i="40"/>
  <c r="B36" i="40"/>
  <c r="C36" i="40" s="1"/>
  <c r="D35" i="40"/>
  <c r="B35" i="40"/>
  <c r="C35" i="40" s="1"/>
  <c r="D34" i="40"/>
  <c r="B34" i="40"/>
  <c r="C34" i="40" s="1"/>
  <c r="D33" i="40"/>
  <c r="B33" i="40"/>
  <c r="C33" i="40" s="1"/>
  <c r="D32" i="40"/>
  <c r="B32" i="40"/>
  <c r="C32" i="40" s="1"/>
  <c r="D31" i="40"/>
  <c r="B31" i="40"/>
  <c r="C31" i="40" s="1"/>
  <c r="D30" i="40"/>
  <c r="B30" i="40"/>
  <c r="C30" i="40" s="1"/>
  <c r="D29" i="40"/>
  <c r="B29" i="40"/>
  <c r="C29" i="40" s="1"/>
  <c r="D28" i="40"/>
  <c r="B28" i="40"/>
  <c r="C28" i="40" s="1"/>
  <c r="D27" i="40"/>
  <c r="B27" i="40"/>
  <c r="C27" i="40" s="1"/>
  <c r="X24" i="40"/>
  <c r="X23" i="40"/>
  <c r="C9" i="40"/>
  <c r="C8" i="40"/>
  <c r="B39" i="40" l="1"/>
  <c r="D39" i="40"/>
  <c r="D38" i="39"/>
  <c r="B38" i="39"/>
  <c r="C38" i="39" s="1"/>
  <c r="D37" i="39"/>
  <c r="B37" i="39"/>
  <c r="C37" i="39" s="1"/>
  <c r="D36" i="39"/>
  <c r="B36" i="39"/>
  <c r="C36" i="39" s="1"/>
  <c r="D35" i="39"/>
  <c r="B35" i="39"/>
  <c r="C35" i="39" s="1"/>
  <c r="D34" i="39"/>
  <c r="B34" i="39"/>
  <c r="C34" i="39" s="1"/>
  <c r="D33" i="39"/>
  <c r="B33" i="39"/>
  <c r="C33" i="39" s="1"/>
  <c r="D32" i="39"/>
  <c r="B32" i="39"/>
  <c r="C32" i="39" s="1"/>
  <c r="D31" i="39"/>
  <c r="B31" i="39"/>
  <c r="C31" i="39" s="1"/>
  <c r="D30" i="39"/>
  <c r="B30" i="39"/>
  <c r="C30" i="39" s="1"/>
  <c r="D29" i="39"/>
  <c r="B29" i="39"/>
  <c r="C29" i="39" s="1"/>
  <c r="D28" i="39"/>
  <c r="B28" i="39"/>
  <c r="C28" i="39" s="1"/>
  <c r="D27" i="39"/>
  <c r="B27" i="39"/>
  <c r="C27" i="39" s="1"/>
  <c r="X24" i="39"/>
  <c r="X23" i="39"/>
  <c r="C9" i="39"/>
  <c r="C8" i="39"/>
  <c r="B39" i="39" l="1"/>
  <c r="D39" i="39"/>
  <c r="D38" i="38"/>
  <c r="B38" i="38"/>
  <c r="C38" i="38" s="1"/>
  <c r="D37" i="38"/>
  <c r="B37" i="38"/>
  <c r="C37" i="38" s="1"/>
  <c r="D36" i="38"/>
  <c r="B36" i="38"/>
  <c r="C36" i="38" s="1"/>
  <c r="D35" i="38"/>
  <c r="B35" i="38"/>
  <c r="C35" i="38" s="1"/>
  <c r="D34" i="38"/>
  <c r="B34" i="38"/>
  <c r="C34" i="38" s="1"/>
  <c r="D33" i="38"/>
  <c r="B33" i="38"/>
  <c r="C33" i="38" s="1"/>
  <c r="D32" i="38"/>
  <c r="B32" i="38"/>
  <c r="C32" i="38" s="1"/>
  <c r="D31" i="38"/>
  <c r="B31" i="38"/>
  <c r="C31" i="38" s="1"/>
  <c r="D30" i="38"/>
  <c r="B30" i="38"/>
  <c r="C30" i="38" s="1"/>
  <c r="D29" i="38"/>
  <c r="B29" i="38"/>
  <c r="C29" i="38" s="1"/>
  <c r="D28" i="38"/>
  <c r="B28" i="38"/>
  <c r="C28" i="38" s="1"/>
  <c r="D27" i="38"/>
  <c r="B27" i="38"/>
  <c r="C27" i="38" s="1"/>
  <c r="X24" i="38"/>
  <c r="X23" i="38"/>
  <c r="C9" i="38"/>
  <c r="C8" i="38"/>
  <c r="B39" i="38" l="1"/>
  <c r="D39" i="38"/>
  <c r="D38" i="37"/>
  <c r="B38" i="37"/>
  <c r="C38" i="37" s="1"/>
  <c r="D37" i="37"/>
  <c r="B37" i="37"/>
  <c r="C37" i="37" s="1"/>
  <c r="D36" i="37"/>
  <c r="B36" i="37"/>
  <c r="C36" i="37" s="1"/>
  <c r="D35" i="37"/>
  <c r="B35" i="37"/>
  <c r="C35" i="37" s="1"/>
  <c r="D34" i="37"/>
  <c r="B34" i="37"/>
  <c r="C34" i="37" s="1"/>
  <c r="D33" i="37"/>
  <c r="B33" i="37"/>
  <c r="C33" i="37" s="1"/>
  <c r="D32" i="37"/>
  <c r="B32" i="37"/>
  <c r="C32" i="37" s="1"/>
  <c r="D31" i="37"/>
  <c r="B31" i="37"/>
  <c r="C31" i="37" s="1"/>
  <c r="D30" i="37"/>
  <c r="B30" i="37"/>
  <c r="C30" i="37" s="1"/>
  <c r="D29" i="37"/>
  <c r="B29" i="37"/>
  <c r="C29" i="37" s="1"/>
  <c r="D28" i="37"/>
  <c r="B28" i="37"/>
  <c r="C28" i="37" s="1"/>
  <c r="D27" i="37"/>
  <c r="B27" i="37"/>
  <c r="C27" i="37" s="1"/>
  <c r="X24" i="37"/>
  <c r="X23" i="37"/>
  <c r="C9" i="37"/>
  <c r="C8" i="37"/>
  <c r="D39" i="37" l="1"/>
  <c r="B39" i="37"/>
  <c r="D38" i="36"/>
  <c r="B38" i="36"/>
  <c r="C38" i="36" s="1"/>
  <c r="D37" i="36"/>
  <c r="B37" i="36"/>
  <c r="C37" i="36" s="1"/>
  <c r="D36" i="36"/>
  <c r="B36" i="36"/>
  <c r="C36" i="36" s="1"/>
  <c r="D35" i="36"/>
  <c r="B35" i="36"/>
  <c r="C35" i="36" s="1"/>
  <c r="D34" i="36"/>
  <c r="B34" i="36"/>
  <c r="C34" i="36" s="1"/>
  <c r="D33" i="36"/>
  <c r="B33" i="36"/>
  <c r="C33" i="36" s="1"/>
  <c r="D32" i="36"/>
  <c r="B32" i="36"/>
  <c r="C32" i="36" s="1"/>
  <c r="D31" i="36"/>
  <c r="B31" i="36"/>
  <c r="C31" i="36" s="1"/>
  <c r="D30" i="36"/>
  <c r="B30" i="36"/>
  <c r="C30" i="36" s="1"/>
  <c r="D29" i="36"/>
  <c r="B29" i="36"/>
  <c r="C29" i="36" s="1"/>
  <c r="D28" i="36"/>
  <c r="B28" i="36"/>
  <c r="C28" i="36" s="1"/>
  <c r="D27" i="36"/>
  <c r="B27" i="36"/>
  <c r="C27" i="36" s="1"/>
  <c r="X24" i="36"/>
  <c r="X23" i="36"/>
  <c r="C8" i="36"/>
  <c r="B39" i="36" l="1"/>
  <c r="D39" i="36"/>
  <c r="D38" i="35"/>
  <c r="B38" i="35"/>
  <c r="C38" i="35" s="1"/>
  <c r="D37" i="35"/>
  <c r="B37" i="35"/>
  <c r="C37" i="35" s="1"/>
  <c r="D36" i="35"/>
  <c r="B36" i="35"/>
  <c r="C36" i="35" s="1"/>
  <c r="D35" i="35"/>
  <c r="B35" i="35"/>
  <c r="C35" i="35" s="1"/>
  <c r="D34" i="35"/>
  <c r="B34" i="35"/>
  <c r="C34" i="35" s="1"/>
  <c r="D33" i="35"/>
  <c r="B33" i="35"/>
  <c r="C33" i="35" s="1"/>
  <c r="D32" i="35"/>
  <c r="B32" i="35"/>
  <c r="C32" i="35" s="1"/>
  <c r="D31" i="35"/>
  <c r="B31" i="35"/>
  <c r="C31" i="35" s="1"/>
  <c r="D30" i="35"/>
  <c r="B30" i="35"/>
  <c r="C30" i="35" s="1"/>
  <c r="D29" i="35"/>
  <c r="B29" i="35"/>
  <c r="C29" i="35" s="1"/>
  <c r="D28" i="35"/>
  <c r="B28" i="35"/>
  <c r="C28" i="35" s="1"/>
  <c r="D27" i="35"/>
  <c r="B27" i="35"/>
  <c r="C27" i="35" s="1"/>
  <c r="X24" i="35"/>
  <c r="X23" i="35"/>
  <c r="C8" i="35"/>
  <c r="B39" i="35" l="1"/>
  <c r="D39" i="35"/>
  <c r="D38" i="34"/>
  <c r="B38" i="34"/>
  <c r="C38" i="34" s="1"/>
  <c r="D37" i="34"/>
  <c r="B37" i="34"/>
  <c r="C37" i="34" s="1"/>
  <c r="D36" i="34"/>
  <c r="B36" i="34"/>
  <c r="C36" i="34" s="1"/>
  <c r="D35" i="34"/>
  <c r="B35" i="34"/>
  <c r="C35" i="34" s="1"/>
  <c r="D34" i="34"/>
  <c r="B34" i="34"/>
  <c r="C34" i="34" s="1"/>
  <c r="D33" i="34"/>
  <c r="B33" i="34"/>
  <c r="C33" i="34" s="1"/>
  <c r="D32" i="34"/>
  <c r="B32" i="34"/>
  <c r="C32" i="34" s="1"/>
  <c r="D31" i="34"/>
  <c r="B31" i="34"/>
  <c r="C31" i="34" s="1"/>
  <c r="D30" i="34"/>
  <c r="B30" i="34"/>
  <c r="C30" i="34" s="1"/>
  <c r="D29" i="34"/>
  <c r="B29" i="34"/>
  <c r="C29" i="34" s="1"/>
  <c r="D28" i="34"/>
  <c r="B28" i="34"/>
  <c r="C28" i="34" s="1"/>
  <c r="D27" i="34"/>
  <c r="B27" i="34"/>
  <c r="C27" i="34" s="1"/>
  <c r="X24" i="34"/>
  <c r="X23" i="34"/>
  <c r="C8" i="34"/>
  <c r="D39" i="34" l="1"/>
  <c r="B39" i="34"/>
  <c r="D38" i="33"/>
  <c r="B38" i="33"/>
  <c r="C38" i="33" s="1"/>
  <c r="D37" i="33"/>
  <c r="B37" i="33"/>
  <c r="C37" i="33" s="1"/>
  <c r="D36" i="33"/>
  <c r="B36" i="33"/>
  <c r="C36" i="33" s="1"/>
  <c r="D35" i="33"/>
  <c r="B35" i="33"/>
  <c r="C35" i="33" s="1"/>
  <c r="D34" i="33"/>
  <c r="B34" i="33"/>
  <c r="C34" i="33" s="1"/>
  <c r="D33" i="33"/>
  <c r="B33" i="33"/>
  <c r="C33" i="33" s="1"/>
  <c r="D32" i="33"/>
  <c r="B32" i="33"/>
  <c r="C32" i="33" s="1"/>
  <c r="D31" i="33"/>
  <c r="B31" i="33"/>
  <c r="C31" i="33" s="1"/>
  <c r="D30" i="33"/>
  <c r="B30" i="33"/>
  <c r="C30" i="33" s="1"/>
  <c r="D29" i="33"/>
  <c r="B29" i="33"/>
  <c r="C29" i="33" s="1"/>
  <c r="D28" i="33"/>
  <c r="B28" i="33"/>
  <c r="C28" i="33" s="1"/>
  <c r="D27" i="33"/>
  <c r="B27" i="33"/>
  <c r="C27" i="33" s="1"/>
  <c r="X24" i="33"/>
  <c r="X23" i="33"/>
  <c r="C9" i="33"/>
  <c r="C8" i="33"/>
  <c r="B39" i="33" l="1"/>
  <c r="D39" i="33"/>
  <c r="D38" i="32"/>
  <c r="B38" i="32"/>
  <c r="C38" i="32" s="1"/>
  <c r="D37" i="32"/>
  <c r="B37" i="32"/>
  <c r="C37" i="32" s="1"/>
  <c r="D36" i="32"/>
  <c r="B36" i="32"/>
  <c r="C36" i="32" s="1"/>
  <c r="D35" i="32"/>
  <c r="B35" i="32"/>
  <c r="C35" i="32" s="1"/>
  <c r="D34" i="32"/>
  <c r="B34" i="32"/>
  <c r="C34" i="32" s="1"/>
  <c r="D33" i="32"/>
  <c r="B33" i="32"/>
  <c r="C33" i="32" s="1"/>
  <c r="D32" i="32"/>
  <c r="B32" i="32"/>
  <c r="C32" i="32" s="1"/>
  <c r="D31" i="32"/>
  <c r="B31" i="32"/>
  <c r="C31" i="32" s="1"/>
  <c r="D30" i="32"/>
  <c r="B30" i="32"/>
  <c r="C30" i="32" s="1"/>
  <c r="D29" i="32"/>
  <c r="B29" i="32"/>
  <c r="C29" i="32" s="1"/>
  <c r="D28" i="32"/>
  <c r="B28" i="32"/>
  <c r="C28" i="32" s="1"/>
  <c r="D27" i="32"/>
  <c r="B27" i="32"/>
  <c r="C27" i="32" s="1"/>
  <c r="X24" i="32"/>
  <c r="X23" i="32"/>
  <c r="C9" i="32"/>
  <c r="C8" i="32"/>
  <c r="B39" i="32" l="1"/>
  <c r="D39" i="32"/>
  <c r="D38" i="31"/>
  <c r="B38" i="31"/>
  <c r="C38" i="31" s="1"/>
  <c r="D37" i="31"/>
  <c r="B37" i="31"/>
  <c r="C37" i="31" s="1"/>
  <c r="D36" i="31"/>
  <c r="B36" i="31"/>
  <c r="C36" i="31" s="1"/>
  <c r="D35" i="31"/>
  <c r="B35" i="31"/>
  <c r="C35" i="31" s="1"/>
  <c r="D34" i="31"/>
  <c r="B34" i="31"/>
  <c r="C34" i="31" s="1"/>
  <c r="D33" i="31"/>
  <c r="B33" i="31"/>
  <c r="C33" i="31" s="1"/>
  <c r="D32" i="31"/>
  <c r="B32" i="31"/>
  <c r="C32" i="31" s="1"/>
  <c r="D31" i="31"/>
  <c r="B31" i="31"/>
  <c r="C31" i="31" s="1"/>
  <c r="D30" i="31"/>
  <c r="B30" i="31"/>
  <c r="C30" i="31" s="1"/>
  <c r="D29" i="31"/>
  <c r="B29" i="31"/>
  <c r="C29" i="31" s="1"/>
  <c r="D28" i="31"/>
  <c r="B28" i="31"/>
  <c r="C28" i="31" s="1"/>
  <c r="D27" i="31"/>
  <c r="B27" i="31"/>
  <c r="C27" i="31" s="1"/>
  <c r="X24" i="31"/>
  <c r="X23" i="31"/>
  <c r="C9" i="31"/>
  <c r="C8" i="31"/>
  <c r="B39" i="31" l="1"/>
  <c r="D39" i="31"/>
  <c r="D38" i="30"/>
  <c r="B38" i="30"/>
  <c r="C38" i="30" s="1"/>
  <c r="D37" i="30"/>
  <c r="B37" i="30"/>
  <c r="C37" i="30" s="1"/>
  <c r="D36" i="30"/>
  <c r="B36" i="30"/>
  <c r="C36" i="30" s="1"/>
  <c r="D35" i="30"/>
  <c r="B35" i="30"/>
  <c r="C35" i="30" s="1"/>
  <c r="D34" i="30"/>
  <c r="B34" i="30"/>
  <c r="C34" i="30" s="1"/>
  <c r="D33" i="30"/>
  <c r="B33" i="30"/>
  <c r="C33" i="30" s="1"/>
  <c r="D32" i="30"/>
  <c r="B32" i="30"/>
  <c r="C32" i="30" s="1"/>
  <c r="D31" i="30"/>
  <c r="B31" i="30"/>
  <c r="C31" i="30" s="1"/>
  <c r="D30" i="30"/>
  <c r="B30" i="30"/>
  <c r="C30" i="30" s="1"/>
  <c r="D29" i="30"/>
  <c r="B29" i="30"/>
  <c r="C29" i="30" s="1"/>
  <c r="D28" i="30"/>
  <c r="B28" i="30"/>
  <c r="C28" i="30" s="1"/>
  <c r="D27" i="30"/>
  <c r="B27" i="30"/>
  <c r="C27" i="30" s="1"/>
  <c r="X24" i="30"/>
  <c r="X23" i="30"/>
  <c r="C9" i="30"/>
  <c r="C8" i="30"/>
  <c r="B39" i="30" l="1"/>
  <c r="D39" i="30"/>
  <c r="X23" i="29"/>
  <c r="D38" i="29"/>
  <c r="B38" i="29"/>
  <c r="C38" i="29" s="1"/>
  <c r="D37" i="29"/>
  <c r="B37" i="29"/>
  <c r="C37" i="29" s="1"/>
  <c r="D36" i="29"/>
  <c r="B36" i="29"/>
  <c r="C36" i="29" s="1"/>
  <c r="D35" i="29"/>
  <c r="B35" i="29"/>
  <c r="C35" i="29" s="1"/>
  <c r="D34" i="29"/>
  <c r="B34" i="29"/>
  <c r="C34" i="29" s="1"/>
  <c r="D33" i="29"/>
  <c r="B33" i="29"/>
  <c r="C33" i="29" s="1"/>
  <c r="D32" i="29"/>
  <c r="B32" i="29"/>
  <c r="C32" i="29" s="1"/>
  <c r="D31" i="29"/>
  <c r="B31" i="29"/>
  <c r="C31" i="29" s="1"/>
  <c r="D30" i="29"/>
  <c r="B30" i="29"/>
  <c r="C30" i="29" s="1"/>
  <c r="D29" i="29"/>
  <c r="B29" i="29"/>
  <c r="C29" i="29" s="1"/>
  <c r="D28" i="29"/>
  <c r="B28" i="29"/>
  <c r="C28" i="29" s="1"/>
  <c r="D27" i="29"/>
  <c r="B27" i="29"/>
  <c r="C27" i="29" s="1"/>
  <c r="X24" i="29"/>
  <c r="C9" i="29"/>
  <c r="C8" i="29"/>
  <c r="D39" i="29" l="1"/>
  <c r="B39" i="29"/>
  <c r="D38" i="28"/>
  <c r="B38" i="28"/>
  <c r="C38" i="28" s="1"/>
  <c r="D37" i="28"/>
  <c r="B37" i="28"/>
  <c r="C37" i="28" s="1"/>
  <c r="D36" i="28"/>
  <c r="B36" i="28"/>
  <c r="C36" i="28" s="1"/>
  <c r="D35" i="28"/>
  <c r="B35" i="28"/>
  <c r="C35" i="28" s="1"/>
  <c r="D34" i="28"/>
  <c r="B34" i="28"/>
  <c r="C34" i="28" s="1"/>
  <c r="D33" i="28"/>
  <c r="B33" i="28"/>
  <c r="C33" i="28" s="1"/>
  <c r="D32" i="28"/>
  <c r="B32" i="28"/>
  <c r="C32" i="28" s="1"/>
  <c r="D31" i="28"/>
  <c r="B31" i="28"/>
  <c r="C31" i="28" s="1"/>
  <c r="D30" i="28"/>
  <c r="B30" i="28"/>
  <c r="C30" i="28" s="1"/>
  <c r="D29" i="28"/>
  <c r="B29" i="28"/>
  <c r="C29" i="28" s="1"/>
  <c r="D28" i="28"/>
  <c r="B28" i="28"/>
  <c r="C28" i="28" s="1"/>
  <c r="D27" i="28"/>
  <c r="B27" i="28"/>
  <c r="C27" i="28" s="1"/>
  <c r="X24" i="28"/>
  <c r="X23" i="28"/>
  <c r="C8" i="28"/>
  <c r="B39" i="28" l="1"/>
  <c r="D39" i="28"/>
  <c r="D38" i="27"/>
  <c r="B38" i="27"/>
  <c r="C38" i="27" s="1"/>
  <c r="D37" i="27"/>
  <c r="B37" i="27"/>
  <c r="C37" i="27" s="1"/>
  <c r="D36" i="27"/>
  <c r="B36" i="27"/>
  <c r="C36" i="27" s="1"/>
  <c r="D35" i="27"/>
  <c r="B35" i="27"/>
  <c r="C35" i="27" s="1"/>
  <c r="D34" i="27"/>
  <c r="B34" i="27"/>
  <c r="C34" i="27" s="1"/>
  <c r="D33" i="27"/>
  <c r="B33" i="27"/>
  <c r="C33" i="27" s="1"/>
  <c r="D32" i="27"/>
  <c r="B32" i="27"/>
  <c r="C32" i="27" s="1"/>
  <c r="D31" i="27"/>
  <c r="B31" i="27"/>
  <c r="C31" i="27" s="1"/>
  <c r="D30" i="27"/>
  <c r="B30" i="27"/>
  <c r="C30" i="27" s="1"/>
  <c r="D29" i="27"/>
  <c r="B29" i="27"/>
  <c r="C29" i="27" s="1"/>
  <c r="D28" i="27"/>
  <c r="B28" i="27"/>
  <c r="C28" i="27" s="1"/>
  <c r="D27" i="27"/>
  <c r="B27" i="27"/>
  <c r="C27" i="27" s="1"/>
  <c r="X24" i="27"/>
  <c r="X23" i="27"/>
  <c r="C8" i="27"/>
  <c r="D39" i="27" l="1"/>
  <c r="B39" i="27"/>
  <c r="D38" i="26"/>
  <c r="B38" i="26"/>
  <c r="C38" i="26" s="1"/>
  <c r="D37" i="26"/>
  <c r="B37" i="26"/>
  <c r="C37" i="26" s="1"/>
  <c r="D36" i="26"/>
  <c r="B36" i="26"/>
  <c r="C36" i="26" s="1"/>
  <c r="D35" i="26"/>
  <c r="B35" i="26"/>
  <c r="C35" i="26" s="1"/>
  <c r="D34" i="26"/>
  <c r="B34" i="26"/>
  <c r="C34" i="26" s="1"/>
  <c r="D33" i="26"/>
  <c r="B33" i="26"/>
  <c r="C33" i="26" s="1"/>
  <c r="D32" i="26"/>
  <c r="B32" i="26"/>
  <c r="C32" i="26" s="1"/>
  <c r="D31" i="26"/>
  <c r="B31" i="26"/>
  <c r="C31" i="26" s="1"/>
  <c r="D30" i="26"/>
  <c r="B30" i="26"/>
  <c r="C30" i="26" s="1"/>
  <c r="D29" i="26"/>
  <c r="B29" i="26"/>
  <c r="C29" i="26" s="1"/>
  <c r="D28" i="26"/>
  <c r="B28" i="26"/>
  <c r="C28" i="26" s="1"/>
  <c r="D27" i="26"/>
  <c r="B27" i="26"/>
  <c r="C27" i="26" s="1"/>
  <c r="X24" i="26"/>
  <c r="X23" i="26"/>
  <c r="C9" i="26"/>
  <c r="C8" i="26"/>
  <c r="D39" i="26" l="1"/>
  <c r="B39" i="26"/>
  <c r="D38" i="25"/>
  <c r="B38" i="25"/>
  <c r="C38" i="25" s="1"/>
  <c r="D37" i="25"/>
  <c r="B37" i="25"/>
  <c r="C37" i="25" s="1"/>
  <c r="D36" i="25"/>
  <c r="B36" i="25"/>
  <c r="C36" i="25" s="1"/>
  <c r="D35" i="25"/>
  <c r="B35" i="25"/>
  <c r="C35" i="25" s="1"/>
  <c r="D34" i="25"/>
  <c r="B34" i="25"/>
  <c r="C34" i="25" s="1"/>
  <c r="D33" i="25"/>
  <c r="B33" i="25"/>
  <c r="C33" i="25" s="1"/>
  <c r="D32" i="25"/>
  <c r="B32" i="25"/>
  <c r="C32" i="25" s="1"/>
  <c r="D31" i="25"/>
  <c r="B31" i="25"/>
  <c r="C31" i="25" s="1"/>
  <c r="D30" i="25"/>
  <c r="B30" i="25"/>
  <c r="C30" i="25" s="1"/>
  <c r="D29" i="25"/>
  <c r="B29" i="25"/>
  <c r="C29" i="25" s="1"/>
  <c r="D28" i="25"/>
  <c r="B28" i="25"/>
  <c r="C28" i="25" s="1"/>
  <c r="D27" i="25"/>
  <c r="B27" i="25"/>
  <c r="C27" i="25" s="1"/>
  <c r="X24" i="25"/>
  <c r="X23" i="25"/>
  <c r="C9" i="25"/>
  <c r="C8" i="25"/>
  <c r="B39" i="25" l="1"/>
  <c r="D39" i="25"/>
  <c r="D38" i="24"/>
  <c r="B38" i="24"/>
  <c r="C38" i="24" s="1"/>
  <c r="D37" i="24"/>
  <c r="B37" i="24"/>
  <c r="C37" i="24" s="1"/>
  <c r="D36" i="24"/>
  <c r="B36" i="24"/>
  <c r="C36" i="24" s="1"/>
  <c r="D35" i="24"/>
  <c r="B35" i="24"/>
  <c r="C35" i="24" s="1"/>
  <c r="D34" i="24"/>
  <c r="B34" i="24"/>
  <c r="C34" i="24" s="1"/>
  <c r="D33" i="24"/>
  <c r="B33" i="24"/>
  <c r="C33" i="24" s="1"/>
  <c r="D32" i="24"/>
  <c r="B32" i="24"/>
  <c r="C32" i="24" s="1"/>
  <c r="D31" i="24"/>
  <c r="B31" i="24"/>
  <c r="C31" i="24" s="1"/>
  <c r="D30" i="24"/>
  <c r="B30" i="24"/>
  <c r="C30" i="24" s="1"/>
  <c r="D29" i="24"/>
  <c r="B29" i="24"/>
  <c r="C29" i="24" s="1"/>
  <c r="D28" i="24"/>
  <c r="B28" i="24"/>
  <c r="C28" i="24" s="1"/>
  <c r="D27" i="24"/>
  <c r="B27" i="24"/>
  <c r="C27" i="24" s="1"/>
  <c r="X24" i="24"/>
  <c r="X23" i="24"/>
  <c r="C9" i="24"/>
  <c r="C8" i="24"/>
  <c r="B39" i="24" l="1"/>
  <c r="D39" i="24"/>
  <c r="D38" i="23"/>
  <c r="B38" i="23"/>
  <c r="C38" i="23" s="1"/>
  <c r="D37" i="23"/>
  <c r="B37" i="23"/>
  <c r="C37" i="23" s="1"/>
  <c r="D36" i="23"/>
  <c r="B36" i="23"/>
  <c r="C36" i="23" s="1"/>
  <c r="D35" i="23"/>
  <c r="B35" i="23"/>
  <c r="C35" i="23" s="1"/>
  <c r="D34" i="23"/>
  <c r="B34" i="23"/>
  <c r="C34" i="23" s="1"/>
  <c r="D33" i="23"/>
  <c r="B33" i="23"/>
  <c r="C33" i="23" s="1"/>
  <c r="D32" i="23"/>
  <c r="B32" i="23"/>
  <c r="C32" i="23" s="1"/>
  <c r="D31" i="23"/>
  <c r="B31" i="23"/>
  <c r="C31" i="23" s="1"/>
  <c r="D30" i="23"/>
  <c r="B30" i="23"/>
  <c r="C30" i="23" s="1"/>
  <c r="D29" i="23"/>
  <c r="B29" i="23"/>
  <c r="C29" i="23" s="1"/>
  <c r="D28" i="23"/>
  <c r="B28" i="23"/>
  <c r="C28" i="23" s="1"/>
  <c r="D27" i="23"/>
  <c r="B27" i="23"/>
  <c r="C27" i="23" s="1"/>
  <c r="X24" i="23"/>
  <c r="X23" i="23"/>
  <c r="C8" i="23"/>
  <c r="X23" i="18"/>
  <c r="D39" i="23" l="1"/>
  <c r="B39" i="23"/>
  <c r="D38" i="18"/>
  <c r="B38" i="18"/>
  <c r="C38" i="18" s="1"/>
  <c r="D37" i="18"/>
  <c r="B37" i="18"/>
  <c r="C37" i="18" s="1"/>
  <c r="D36" i="18"/>
  <c r="B36" i="18"/>
  <c r="C36" i="18" s="1"/>
  <c r="D35" i="18"/>
  <c r="B35" i="18"/>
  <c r="C35" i="18" s="1"/>
  <c r="D34" i="18"/>
  <c r="B34" i="18"/>
  <c r="C34" i="18" s="1"/>
  <c r="D33" i="18"/>
  <c r="B33" i="18"/>
  <c r="C33" i="18" s="1"/>
  <c r="D32" i="18"/>
  <c r="B32" i="18"/>
  <c r="C32" i="18" s="1"/>
  <c r="D31" i="18"/>
  <c r="B31" i="18"/>
  <c r="C31" i="18" s="1"/>
  <c r="D30" i="18"/>
  <c r="B30" i="18"/>
  <c r="C30" i="18" s="1"/>
  <c r="D29" i="18"/>
  <c r="B29" i="18"/>
  <c r="C29" i="18" s="1"/>
  <c r="D28" i="18"/>
  <c r="B28" i="18"/>
  <c r="C28" i="18" s="1"/>
  <c r="D27" i="18"/>
  <c r="B27" i="18"/>
  <c r="C27" i="18" s="1"/>
  <c r="X24" i="18"/>
  <c r="C9" i="18"/>
  <c r="C8" i="18"/>
  <c r="C9" i="11"/>
  <c r="C8" i="11"/>
  <c r="B38" i="11"/>
  <c r="B37" i="11"/>
  <c r="B36" i="11"/>
  <c r="B35" i="11"/>
  <c r="C35" i="11" s="1"/>
  <c r="B34" i="11"/>
  <c r="C34" i="11" s="1"/>
  <c r="B33" i="11"/>
  <c r="C33" i="11" s="1"/>
  <c r="B32" i="11"/>
  <c r="C32" i="11" s="1"/>
  <c r="B31" i="11"/>
  <c r="C31" i="11" s="1"/>
  <c r="B30" i="11"/>
  <c r="C30" i="11" s="1"/>
  <c r="B29" i="11"/>
  <c r="C29" i="11" s="1"/>
  <c r="B28" i="11"/>
  <c r="C28" i="11" s="1"/>
  <c r="B27" i="11"/>
  <c r="C27" i="11" s="1"/>
  <c r="B39" i="18" l="1"/>
  <c r="D39" i="18"/>
  <c r="D38" i="11"/>
  <c r="D37" i="11"/>
  <c r="D36" i="11"/>
  <c r="D35" i="11"/>
  <c r="D34" i="11"/>
  <c r="D33" i="11"/>
  <c r="D32" i="11"/>
  <c r="D31" i="11"/>
  <c r="D30" i="11"/>
  <c r="D29" i="11"/>
  <c r="D28" i="11"/>
  <c r="D27" i="11"/>
  <c r="X24" i="11"/>
  <c r="C36" i="11" s="1"/>
  <c r="X23" i="11"/>
  <c r="B39" i="11" l="1"/>
  <c r="D39" i="11"/>
  <c r="C37" i="11"/>
  <c r="C38" i="11"/>
</calcChain>
</file>

<file path=xl/sharedStrings.xml><?xml version="1.0" encoding="utf-8"?>
<sst xmlns="http://schemas.openxmlformats.org/spreadsheetml/2006/main" count="27743" uniqueCount="2464">
  <si>
    <t>PROCESO</t>
  </si>
  <si>
    <t xml:space="preserve">FORMULACIÓN, IMPLEMENTACIÓN Y EVALUACIÓN DE PLANES Y PROGRAMAS </t>
  </si>
  <si>
    <t>CÓDIGO</t>
  </si>
  <si>
    <t>PIFT12</t>
  </si>
  <si>
    <t>FORMATO</t>
  </si>
  <si>
    <t>HOJA DE VIDA DEL INDICADOR</t>
  </si>
  <si>
    <t>VERSIÓN</t>
  </si>
  <si>
    <t>&lt;PROC_PROCESO&gt;</t>
  </si>
  <si>
    <t>NOMBRE DEL INDICADOR</t>
  </si>
  <si>
    <t>&lt;IND_NOMBRE&gt;</t>
  </si>
  <si>
    <t>OBJETIVO DEL PROCESO</t>
  </si>
  <si>
    <t>ACTIVIDAD PAG</t>
  </si>
  <si>
    <t xml:space="preserve">
FÓRMULA DEL INDICADOR
</t>
  </si>
  <si>
    <t>A- VARIABLE 1</t>
  </si>
  <si>
    <t>DESCRIPCIÓN DEL INDICADOR</t>
  </si>
  <si>
    <t>DATOS DEL INIDICADOR</t>
  </si>
  <si>
    <t>&lt;IND_FOR_VAR1&gt;</t>
  </si>
  <si>
    <t>&lt;IND_DESC&gt;</t>
  </si>
  <si>
    <t>NATURALEZA DEL INDICADOR</t>
  </si>
  <si>
    <t xml:space="preserve">CÓDIGO DEL INDICADOR </t>
  </si>
  <si>
    <t>VERSIÓN DEL INDICADOR</t>
  </si>
  <si>
    <t>B- VARIABLE 2</t>
  </si>
  <si>
    <t>&lt;IND_FOR_VAR2&gt;</t>
  </si>
  <si>
    <t>&lt;IND_TIPO&gt;</t>
  </si>
  <si>
    <t>&lt;IND_COD&gt;</t>
  </si>
  <si>
    <t>&lt;IND_VS&gt;</t>
  </si>
  <si>
    <t xml:space="preserve">INFORMACIÓN PARA LA MEDICIÓN DEL INDICADOR </t>
  </si>
  <si>
    <t>UNIDAD DE MEDIDA</t>
  </si>
  <si>
    <t>META VIGENCIA</t>
  </si>
  <si>
    <t>META - RANGO</t>
  </si>
  <si>
    <t>PERIODICIDAD</t>
  </si>
  <si>
    <t>RANGOS</t>
  </si>
  <si>
    <t>RESPONSABLE DE MEDICIÓN Y ANÁLISIS</t>
  </si>
  <si>
    <t>&lt;IND_UMED&gt;</t>
  </si>
  <si>
    <t>&lt;META_VIG&gt;</t>
  </si>
  <si>
    <t>&lt;RANGO_MET&gt;</t>
  </si>
  <si>
    <t>&lt;IND_PERIODO&gt;</t>
  </si>
  <si>
    <t>BUENO</t>
  </si>
  <si>
    <t>&lt;RANGO_BUENO&gt;</t>
  </si>
  <si>
    <t>&lt;DEPENDENCIA&gt;</t>
  </si>
  <si>
    <t>REGULAR</t>
  </si>
  <si>
    <t>&lt;RANGO_REG&gt;</t>
  </si>
  <si>
    <t>MALO</t>
  </si>
  <si>
    <t>&lt;RANGO_MAL&gt;</t>
  </si>
  <si>
    <t>FÓRMULAS DE CÁLCULOS</t>
  </si>
  <si>
    <t>Compuesto 
(A/B)*100</t>
  </si>
  <si>
    <t>Simple
Númerico</t>
  </si>
  <si>
    <r>
      <t xml:space="preserve">Indice
</t>
    </r>
    <r>
      <rPr>
        <b/>
        <sz val="10"/>
        <color rgb="FF00000A"/>
        <rFont val="Arial1"/>
      </rPr>
      <t>Variable1 + Variable2 + Variable3.</t>
    </r>
    <r>
      <rPr>
        <b/>
        <sz val="11"/>
        <color indexed="18"/>
        <rFont val="Arial1"/>
      </rPr>
      <t>.</t>
    </r>
  </si>
  <si>
    <t>COMPORTAMIENTO INDICADOR</t>
  </si>
  <si>
    <t>Meses</t>
  </si>
  <si>
    <t>ENE</t>
  </si>
  <si>
    <t>FEB</t>
  </si>
  <si>
    <t>MAR</t>
  </si>
  <si>
    <t>ABR</t>
  </si>
  <si>
    <t>MAY</t>
  </si>
  <si>
    <t>JUN</t>
  </si>
  <si>
    <t>JUL</t>
  </si>
  <si>
    <t>AGO</t>
  </si>
  <si>
    <t>SEP</t>
  </si>
  <si>
    <t>OCT</t>
  </si>
  <si>
    <t>NOV</t>
  </si>
  <si>
    <t>DIC</t>
  </si>
  <si>
    <t>TOTAL</t>
  </si>
  <si>
    <t>Dato Numerador</t>
  </si>
  <si>
    <t>&lt;VAL_ENE_Num&gt;</t>
  </si>
  <si>
    <t>&lt;VAL_FEB_Num&gt;</t>
  </si>
  <si>
    <t>&lt;VAL_MAR_Num&gt;</t>
  </si>
  <si>
    <t>&lt;VAL_ABR_Num&gt;</t>
  </si>
  <si>
    <t>&lt;VAL_MAY_Num&gt;</t>
  </si>
  <si>
    <t>&lt;VAL_JUN_Num&gt;</t>
  </si>
  <si>
    <t>&lt;VAL_JUL_Num&gt;</t>
  </si>
  <si>
    <t>&lt;VAL_AGO_Num&gt;</t>
  </si>
  <si>
    <t>&lt;VAL_SEP_Num&gt;</t>
  </si>
  <si>
    <t>&lt;VAL_OCT_Num&gt;</t>
  </si>
  <si>
    <t>&lt;VAL_NOV_Num&gt;</t>
  </si>
  <si>
    <t>&lt;VAL_DIC_Num&gt;</t>
  </si>
  <si>
    <t>Dato Denominador</t>
  </si>
  <si>
    <t>&lt;VAL_ENE_Den&gt;</t>
  </si>
  <si>
    <t>&lt;VAL_FEB_Den&gt;</t>
  </si>
  <si>
    <t>&lt;VAL_MAR_Den&gt;</t>
  </si>
  <si>
    <t>&lt;VAL_ABR_Den&gt;</t>
  </si>
  <si>
    <t>&lt;VAL_MAY_Den&gt;</t>
  </si>
  <si>
    <t>&lt;VAL_JUN_Den&gt;</t>
  </si>
  <si>
    <t>&lt;VAL_JUL_Den&gt;</t>
  </si>
  <si>
    <t>&lt;VAL_AGO_Den&gt;</t>
  </si>
  <si>
    <t>&lt;VAL_SEP_Den&gt;</t>
  </si>
  <si>
    <t>&lt;VAL_OCT_Den&gt;</t>
  </si>
  <si>
    <t>&lt;VAL_NOV_Den&gt;</t>
  </si>
  <si>
    <t>&lt;VAL_DIC_Den&gt;</t>
  </si>
  <si>
    <t>MEDICIÓN</t>
  </si>
  <si>
    <t>Periodo</t>
  </si>
  <si>
    <t>Datos</t>
  </si>
  <si>
    <t>Meta Vigencia</t>
  </si>
  <si>
    <t>Meta - Rango</t>
  </si>
  <si>
    <t>Ene</t>
  </si>
  <si>
    <t>Feb</t>
  </si>
  <si>
    <t>Mar</t>
  </si>
  <si>
    <t>Abr</t>
  </si>
  <si>
    <t>May</t>
  </si>
  <si>
    <t>Jun</t>
  </si>
  <si>
    <t>Jul</t>
  </si>
  <si>
    <t>Ago</t>
  </si>
  <si>
    <t>Sep</t>
  </si>
  <si>
    <t>Oct</t>
  </si>
  <si>
    <t>Nov</t>
  </si>
  <si>
    <t>Dic</t>
  </si>
  <si>
    <t>Total</t>
  </si>
  <si>
    <t>Análisis/Interpretación de Resultados del Indicador Vigencia 2021</t>
  </si>
  <si>
    <t>ENERO:</t>
  </si>
  <si>
    <t>FEBRERO:</t>
  </si>
  <si>
    <t>MARZO:</t>
  </si>
  <si>
    <t>ABRIL:</t>
  </si>
  <si>
    <t>MAYO:</t>
  </si>
  <si>
    <t>JUNIO:</t>
  </si>
  <si>
    <t>JULIO:</t>
  </si>
  <si>
    <t>AGOSTO:</t>
  </si>
  <si>
    <t>SEPTIEMBRE:</t>
  </si>
  <si>
    <t>OCTUBRE:</t>
  </si>
  <si>
    <t>NOVIEMBRE:</t>
  </si>
  <si>
    <t>DICIEMBRE:</t>
  </si>
  <si>
    <t>&lt;DESC_DIC&gt;</t>
  </si>
  <si>
    <t>&lt;PROC_OBJET_1&gt;</t>
  </si>
  <si>
    <t>&lt;PROC_OBJET_2&gt;</t>
  </si>
  <si>
    <t>&lt;PROC_OBJET_3&gt;</t>
  </si>
  <si>
    <t>&lt;PAG_ACTV_1&gt;</t>
  </si>
  <si>
    <t>&lt;PAG_ACTV_2&gt;</t>
  </si>
  <si>
    <t>&lt;PAG_ACTV_3&gt;</t>
  </si>
  <si>
    <t>Actuaciones Disciplinarias</t>
  </si>
  <si>
    <t>Porcentaje de novedades disciplinarias, quejas, informes y derechos de petición tramitados.</t>
  </si>
  <si>
    <t>Número de novedades disciplinarias, quejas, informes y derechos de peticiones tramitados dentro del período</t>
  </si>
  <si>
    <t xml:space="preserve">El indicador muestra las novedades disciplinarias, quejas, informes y derechos de petición tramitados por la Oficina de Control Interno Disciplinario frente a las recibidas. Por los diferentes canales de denuncia. </t>
  </si>
  <si>
    <t>Número de novedades disciplinarias, quejas, informes y derechos de peticiones recibidos dentro del período</t>
  </si>
  <si>
    <t>Eficiencia</t>
  </si>
  <si>
    <t>AD01</t>
  </si>
  <si>
    <t xml:space="preserve">Porcentual </t>
  </si>
  <si>
    <t>Semestral</t>
  </si>
  <si>
    <t>[90%, 100%]</t>
  </si>
  <si>
    <t xml:space="preserve">Secretaría General - Oficina de Control Disciplinario Interno </t>
  </si>
  <si>
    <t>[75%, 90%)</t>
  </si>
  <si>
    <t>[0%, 75%)</t>
  </si>
  <si>
    <t>Proferir providencias disciplinarias mediante la aplicación de la ritualidad de las actuaciones previstas en el Código Disciplinario Único y demás normas concordantes, con el fin de garantizar la efectividad de los principios y fines previstos en el</t>
  </si>
  <si>
    <t>ordenamiento jurídico aplicable a los funcionarios de la Superintendencia Nacional de Salud.</t>
  </si>
  <si>
    <t>Determinar el procedimiento y/o actividad correspondiente, para adelantar el ejercicio de la acción disciplinaria que culminará con decisión de fondo.</t>
  </si>
  <si>
    <t>PROC_PROCESO</t>
  </si>
  <si>
    <t>IND_NOMBRE</t>
  </si>
  <si>
    <t>PROC_OBJET_1</t>
  </si>
  <si>
    <t>PROC_OBJET_2</t>
  </si>
  <si>
    <t>PROC_OBJET_3</t>
  </si>
  <si>
    <t>PAG_ACTV_1</t>
  </si>
  <si>
    <t>PAG_ACTV_2</t>
  </si>
  <si>
    <t>PAG_ACTV_3</t>
  </si>
  <si>
    <t>IND_FOR_VAR1</t>
  </si>
  <si>
    <t>IND_FOR_VAR2</t>
  </si>
  <si>
    <t>IND_DESC</t>
  </si>
  <si>
    <t>IND_TIPO</t>
  </si>
  <si>
    <t>IND_COD</t>
  </si>
  <si>
    <t>IND_VS</t>
  </si>
  <si>
    <t>IND_UMED</t>
  </si>
  <si>
    <t>META_VIG</t>
  </si>
  <si>
    <t>RANGO_MET</t>
  </si>
  <si>
    <t>IND_PERIODO</t>
  </si>
  <si>
    <t>RANGO_BUENO</t>
  </si>
  <si>
    <t>RANGO_REG</t>
  </si>
  <si>
    <t>RANGO_MAL</t>
  </si>
  <si>
    <t>DEPENDENCIA</t>
  </si>
  <si>
    <t>VAL_ENE_Num</t>
  </si>
  <si>
    <t>VAL_ENE_Den</t>
  </si>
  <si>
    <t>VAL_FEB_Num</t>
  </si>
  <si>
    <t>VAL_FEB_Den</t>
  </si>
  <si>
    <t>VAL_MAR_Num</t>
  </si>
  <si>
    <t>VAL_MAR_Den</t>
  </si>
  <si>
    <t>VAL_ABR_Num</t>
  </si>
  <si>
    <t>VAL_ABR_Den</t>
  </si>
  <si>
    <t>VAL_MAY_Num</t>
  </si>
  <si>
    <t>VAL_MAY_Den</t>
  </si>
  <si>
    <t>VAL_JUN_Num</t>
  </si>
  <si>
    <t>VAL_JUN_Den</t>
  </si>
  <si>
    <t>VAL_JUL_Num</t>
  </si>
  <si>
    <t>VAL_JUL_Den</t>
  </si>
  <si>
    <t>VAL_AGO_Num</t>
  </si>
  <si>
    <t>VAL_AGO_Den</t>
  </si>
  <si>
    <t>VAL_SEP_Num</t>
  </si>
  <si>
    <t>VAL_SEP_Den</t>
  </si>
  <si>
    <t>VAL_OCT_Num</t>
  </si>
  <si>
    <t>VAL_OCT_Den</t>
  </si>
  <si>
    <t>VAL_NOV_Num</t>
  </si>
  <si>
    <t>VAL_NOV_Den</t>
  </si>
  <si>
    <t>VAL_DIC_Num</t>
  </si>
  <si>
    <t>VAL_DIC_Den</t>
  </si>
  <si>
    <t>DESC_DIC</t>
  </si>
  <si>
    <t>Auditoría a los Sujetos Vigilados</t>
  </si>
  <si>
    <t xml:space="preserve">Expedientes de auditorias, Visitas y Acciones de Inspección derivadas de Contingencias Nacionales identificados, clasificados y conservados a nivel digital. </t>
  </si>
  <si>
    <t>Realizar seguimiento a los sujetos vigilados mediante auditorías y visitas, revisión de información reportada, requerimientos realizados y la verificación y análisis de indicadores para establecer el cumplimiento de las condiciones de permanencia de</t>
  </si>
  <si>
    <t>los actores del Sistema de Salud, la sostenibilidad financiera y la calidad en la prestación del servicio y producir los informes o conceptos técnicos de acuerdo con la normatividad vigente</t>
  </si>
  <si>
    <t>Crear los expedientes relacionados con las visitas, auditorías, o acciones de Inspección asociadas a contingencias nacionales, ejecutadas durante la vigencia.</t>
  </si>
  <si>
    <t>Número de expedientes de auditorías,  visitas y acciones de inspección derivadas de contingencias nacionales identificados, clasificados y conservados a nivel digital</t>
  </si>
  <si>
    <t xml:space="preserve">Este Indicador mide el número de  expedientes de las audittorias, visitas y acciones digitalmente que se realizan a los sujetos vigilados </t>
  </si>
  <si>
    <t>Eficacia</t>
  </si>
  <si>
    <t>AI01</t>
  </si>
  <si>
    <t xml:space="preserve">Númerica </t>
  </si>
  <si>
    <t>Cuatrimestral</t>
  </si>
  <si>
    <t xml:space="preserve">Delegatura para Entidades Territoriales y Generadores y Recaudadores y Administradores de Recursos del SGSSS </t>
  </si>
  <si>
    <t>Porcentaje de Auditorías, Visitas y Acciones de Inspección derivadas de contingencias nacionales realizadas.</t>
  </si>
  <si>
    <t>Ejecutar Las Auditorías, Visitas y Acciones de Inspección Derivadas de Contingencias Nacionales</t>
  </si>
  <si>
    <t>Número de auditorias,  visitas y acciones de inspección derivadas de contigencias nacionales realizadas a los sujetos vigilados</t>
  </si>
  <si>
    <t xml:space="preserve"> Número de auditorias,  visitas o acciones de inspección derivadas de contigencias nacionales que requieren realizarse</t>
  </si>
  <si>
    <t>Este Indicador nos muestra el número de auditorias realizadas a los sujetos vigilados por parte de la SNS</t>
  </si>
  <si>
    <t>AI02</t>
  </si>
  <si>
    <t>Auditorias Forenses realizadas a los sujetos vigilados</t>
  </si>
  <si>
    <t>Ejecutar el Cronograma de Auditorias Forences</t>
  </si>
  <si>
    <t>Número de auditorias forenses realizadas a los sujetos vigilados</t>
  </si>
  <si>
    <t>Este Indicador nos muestra el número de auditorias forenses realizadas a los sujetos vigilados por parte de la SNS</t>
  </si>
  <si>
    <t>AI03</t>
  </si>
  <si>
    <t>Capacitación a servidores de las regionales sobre el proceso y procedimientos de inspección y vigilancia</t>
  </si>
  <si>
    <t>Capacitar al Talento Humano de las regionales en el proceso y procedimiento para inspección y vigilancia.</t>
  </si>
  <si>
    <t>Número de capacitaciones con los servidores de las regionales sobre el proceso y procedimientos de inspección y vigilancia</t>
  </si>
  <si>
    <t>Este indicador mide la jornadas de capacitaciones realizadas a los servidores publicos de las regionales sobre el procesos y procedimientos de inspección y vigilancia</t>
  </si>
  <si>
    <t>AI04</t>
  </si>
  <si>
    <t>Supervisión a los sujetos vigilados de la Superintendencia Nacional de Salud</t>
  </si>
  <si>
    <t>Porcentaje de Órdenes de reintegro de recursos tramitadas con la normatividad adecuada, antes de la ley 1949 de 2019</t>
  </si>
  <si>
    <t>Evaluar las solicitudes de habilitación y autorización, modificación de la capacidad de afiliación, retiros voluntarios, modificación y aprobación de planes voluntarios de salud y tarifas, modificación de la razón social, reformas estatutarias, cambi</t>
  </si>
  <si>
    <t>os de la composición de la propiedad, modificación de la naturaleza jurídica, fusiones, escisiones, cesión de activos, pasivos y contratos allegadas por los sujetos vigilados a la SNS, así como el reintegro de recursos del sector salud mediante revis</t>
  </si>
  <si>
    <t>ión de los documentos soportes, realización de visitas y verificación de información con fuentes externas e internas, con el propósito de mejorar el aseguramiento y la prestación de servicios de salud.</t>
  </si>
  <si>
    <t>Ajustar las ordenes de reintegro de recursos, acorde con los cambios normativos y de estructura de la Superintendencia,  antes de la ley 1949 de 2019</t>
  </si>
  <si>
    <t>Número de ordenes de reintegro tramitadas con normatividad adecuada allegadas a la superintendencia antes de la ley 1949 de 2019</t>
  </si>
  <si>
    <t xml:space="preserve"> Número de órdenes de reintegro pendientes por expedir</t>
  </si>
  <si>
    <t>Este indicador mide los números de ordenes de reintegro tramitadas allegadas a la superintendencia.</t>
  </si>
  <si>
    <t>SU05</t>
  </si>
  <si>
    <t>Porcentaje de recursos de reposición, contra las órdenes de reintegro expedidas por la superintendencia, tramitados mediante actos administrativos.</t>
  </si>
  <si>
    <t>Apoyar la gestión de actos administrativos (Resolución de Incorporación de pruebas y resolución que resuelve recursos de reposición), relacionados con el reintegro de recursos.</t>
  </si>
  <si>
    <t>Número de actos administrativos tramitados  por ocasión de recursos de reposición</t>
  </si>
  <si>
    <t xml:space="preserve"> Número de recursos de reposición interpuestos</t>
  </si>
  <si>
    <t>Este indicador mide el numero de recursos de reposición, contra ordenes de reintegro tramitados a superintendencia.</t>
  </si>
  <si>
    <t>SU04</t>
  </si>
  <si>
    <t>Proyectos de creación de Documentos y/o propuestas de ajuste de éstos.</t>
  </si>
  <si>
    <t>Realizar proyectos de procesos, procedimientos, guías o cualquier otro tipo de documento similar y/o realizar propuestas de ajustes a los existentes</t>
  </si>
  <si>
    <t>Número de procesos, procedimientos, guías u otros documentos proyectados y/o con propuesta de ajuste</t>
  </si>
  <si>
    <t>Este indicador mide el numero de procesos, procedimientos y guias de los documentos proyectados.</t>
  </si>
  <si>
    <t>SU03</t>
  </si>
  <si>
    <t>Mesas Técnicas realizadas en las que se imparte capacitación</t>
  </si>
  <si>
    <t>Realizar Capacitación y Asistencia Técnica en Inspección y Vigilancia a Entidades Territoriales con respecto a su competencia</t>
  </si>
  <si>
    <t>Número de mesas técnicas realizadas en las que se imparte capacitación</t>
  </si>
  <si>
    <t>Este indicador mide el numero de mesas tecnicas realizadas en las capacitaciones.</t>
  </si>
  <si>
    <t>SU06</t>
  </si>
  <si>
    <t>Trimestral</t>
  </si>
  <si>
    <t>Mesas técnicas con entidades sujetas de Inspección y Vigilancia</t>
  </si>
  <si>
    <t>Desarrollar mesas Técnicas con las entidades sujetas de Inspección y Vigilancia.</t>
  </si>
  <si>
    <t>Número de Mesas técnicas con entidades sujetas de Inspección y Vigilancia</t>
  </si>
  <si>
    <t>Este indicador mide el numero de mesas tecnicas realizadas con entidades sujetas a inspeccion y vigilancia.</t>
  </si>
  <si>
    <t>SU15</t>
  </si>
  <si>
    <t>Porcentaje de PQRDS finalizadas,  presentadas por los vigilados y grupos de interés.</t>
  </si>
  <si>
    <t>Tramitar las Peticiones, Quejas, Reclamos, Denuncias y Solicitudes-PQRDS presentadas por los vigilados y grupos de interés.</t>
  </si>
  <si>
    <t>Suma total de  PQRDS finalizadas presentadas por los vigilados y grupos de interés</t>
  </si>
  <si>
    <t xml:space="preserve"> Suma total de PQRDS presentadas por los vigilados y grupos de interés</t>
  </si>
  <si>
    <t xml:space="preserve">Este indicador mide el número de PQRDS presentadas por los sujetos vigilados y estamentos externos y tramitadas por la Delegada  </t>
  </si>
  <si>
    <t>SU01</t>
  </si>
  <si>
    <t xml:space="preserve">80%
</t>
  </si>
  <si>
    <t>[80%, 100%]</t>
  </si>
  <si>
    <t>[70%, 80%)</t>
  </si>
  <si>
    <t>[0%, 70%)</t>
  </si>
  <si>
    <t xml:space="preserve">
Delegatura Prestadores de Servicios en Salud
</t>
  </si>
  <si>
    <t>Informes elaborados respecto de la oportunidad y calidad en el reporte de información de los sujetos vigilados obligados a reportar información según la Circular Única y sus modificatorias</t>
  </si>
  <si>
    <t>Verificar y analizar la calidad y oportunidad del reporte de información de los sujetos vigilados obligados a reportar.</t>
  </si>
  <si>
    <t>Número de Informes elaborados</t>
  </si>
  <si>
    <t>Este indicador mide el número de informes elaborados respecto de la oportunidad y calidad en el reporte de información de los prestadores de Servicios de salud priorizados por la delegada.</t>
  </si>
  <si>
    <t>SU07</t>
  </si>
  <si>
    <t>Porcentaje de solicitudes resueltas o en trámite.</t>
  </si>
  <si>
    <t>Resolver o gestionar las solicitudes de los vigilados en cuanto a la gestión de sus trámites.</t>
  </si>
  <si>
    <t>Número de solicitudes Resueltas o en gestión</t>
  </si>
  <si>
    <t xml:space="preserve"> Número de Solicitudes recibidas y acumuladas</t>
  </si>
  <si>
    <t xml:space="preserve">Este indicador mide el número de solicitudes resueltas y en tramite allegadas a la superintendencia. </t>
  </si>
  <si>
    <t>SU10_A</t>
  </si>
  <si>
    <t>Delegatura Entidades Aseguramiento en salud</t>
  </si>
  <si>
    <t>Tramitar las peticiones, quejas, reclamos, denuncias y solicitudes PQRDS presentadas por los vigilados y grupos de interes</t>
  </si>
  <si>
    <t>SU10_B</t>
  </si>
  <si>
    <t>Mesas ejecutadas para la apropiación del Sistema Integrado de Gestión al interior de la Delegada.</t>
  </si>
  <si>
    <t>Realizar mesas de apropiación y aplicabilidad del Sistema Integrado de Gestión al interior de la Dependencia.</t>
  </si>
  <si>
    <t>Número de mesas ejecutadas para la apropiación del Sistema Integrado de Gestión al interior de la Delegada</t>
  </si>
  <si>
    <t>Este indicador mide el número de mesas realizadas para la apropiación del Sistema Integrado de Gestión al interior de la delegada.</t>
  </si>
  <si>
    <t>SU09</t>
  </si>
  <si>
    <t>Entidades Territoriales clasificadas en nivel de desempeño bajo y muy bajo </t>
  </si>
  <si>
    <t>Realizar seguimiento a las entidades territoriales respecto del cumplimiento de sus funciones y competencias en la vigencia anterior.</t>
  </si>
  <si>
    <t>Número de Entidades Territoriales clasificadas en nivel de desempeño bajo y muy bajo</t>
  </si>
  <si>
    <t>Este indicador mide el numero de entidades territoriales clasificadas en desempeño bajo y muy bajo al cumplimiento de sus funciones y competencias.</t>
  </si>
  <si>
    <t>Efectividad</t>
  </si>
  <si>
    <t>SU11</t>
  </si>
  <si>
    <t>Númerica </t>
  </si>
  <si>
    <t> </t>
  </si>
  <si>
    <t>Número de instrumentos de Inspección y Vigilancia generados.</t>
  </si>
  <si>
    <t>Generar instrumentos para mejorar acciones de Inspección y Vigilancia</t>
  </si>
  <si>
    <t>Número de instrumentos generados y/o ajustados</t>
  </si>
  <si>
    <t xml:space="preserve">Este indicador mide el número de instrumentos diseñados con el fin de mejoras las acciones de Inspección y Vigilancia  </t>
  </si>
  <si>
    <t>SU12</t>
  </si>
  <si>
    <t>Documentos revisados relacionados con la racionalización de trámites en cuanto a tiempos y flujos</t>
  </si>
  <si>
    <t>Revisar Documentos relacionados con la racionalización de trámites en cuanto a tiempos y flujos</t>
  </si>
  <si>
    <t xml:space="preserve">Número de documentos revisados </t>
  </si>
  <si>
    <t>Este indicador mide el número de documentos revisados relacionados con la racionalización de trámites en cuanto a tiempos y flujos</t>
  </si>
  <si>
    <t>SU13</t>
  </si>
  <si>
    <t xml:space="preserve">Delegatura Entidades Aseguramiento en salud.
</t>
  </si>
  <si>
    <t>Gestión de Tasa</t>
  </si>
  <si>
    <t>Porcentaje de solicitudes verificadas y tramitadas en la Dirección responsable de la Delegada de Supervisión Institucional</t>
  </si>
  <si>
    <t>Identificar los sujetos, liquidar la tasa y recaudar los recursos que financiarán las actividades de Inspección, Vigilancia y Control que ejerce la Superintendencia mediante el establecimiento y ejecución de los procedimientos del proceso, con el fin</t>
  </si>
  <si>
    <t>de garantizar los recursos para el cumplimiento y desarrollo de la función misional de la Superintendencia Nacional de Salud.</t>
  </si>
  <si>
    <t>Verificar información financiera disponible en la Entidad, que permita realizar la liquidación adicional</t>
  </si>
  <si>
    <t>Número de solicitudes verificadas y tramitadas durante el período evaluado en la Dirección responsable de la Delegada de Supervisión Institucional</t>
  </si>
  <si>
    <t>Número de solicitudes radicadas en el sistema de información que maneja la Entidad durante el período evaluado</t>
  </si>
  <si>
    <t>Este indicador mide el porcentanje  de solicitudes verificadas y tramitadas en la direccion respondable de la delegada de supervision institucional.</t>
  </si>
  <si>
    <t>TS08</t>
  </si>
  <si>
    <t>Evaluación Integral de Riesgos de Sujetos Vigilados</t>
  </si>
  <si>
    <t xml:space="preserve">Informes publicados de condiciones financieras y de solvencia </t>
  </si>
  <si>
    <t>Elaborar informes de seguimiento a los riesgos de los sujetos vigilados mediante la recopilación y análisis de la información, realización de auditorías en campo y la aplicación de metodologías e instrumentos de evaluación de riesgo con el fin de rea</t>
  </si>
  <si>
    <t>lizar seguimiento a las acciones de mitigación de los riesgos de los sujetos vigilados.</t>
  </si>
  <si>
    <t>Realizar la publicación de los informes  de evaluación de cumplimiento de las condiciones financieras y de solvencia de Empresas Promotoras de Salud - Empresas Promotoras de Salud Indígenas</t>
  </si>
  <si>
    <t xml:space="preserve">Número de informes publicados de condiciones financieras y de solvencia </t>
  </si>
  <si>
    <t>Este indicador mide número de informes realizados y publicados de condiciones financieras y de solvencia de las Empresas promotoras de Salud.</t>
  </si>
  <si>
    <t>RI07</t>
  </si>
  <si>
    <t>Departamentos con convocatoria de mesa flujo de recursos</t>
  </si>
  <si>
    <t>Realizar cobertura del territorio nacional a través del desarrollo de mesas de flujo de recursos y compromisos de pago relacionados entre Empresas Promotoras de Salud e Intituciones Prestadoras de Servicios.</t>
  </si>
  <si>
    <t>Número de Departamentos con convocatoria de mesa de flujo de recursos</t>
  </si>
  <si>
    <t>Este indicador mide número  de convocatoria de mesa de flujo de recursos.</t>
  </si>
  <si>
    <t>RI10</t>
  </si>
  <si>
    <t xml:space="preserve">Informes de alertas tempranas  a las EPS </t>
  </si>
  <si>
    <t>Realizar visitas y/o auditorias en el marco de la SBR con el proposito de identificar el nivel de exposición al riesgo en las Empresas Promotoras de Salud (EPS) frente a los riesgos de liquidez, crédito, mercado de capitales, operacional, riesgo de g</t>
  </si>
  <si>
    <t>rupo, reputacional, fallas de mercado y Sistema de Administración del Riesgo de Lavado de Activos y de la Financiación del Terrorismo (SARLAFT). De acuerdo con el avance en la implementación de las metodologías, expedición de las respectiva normativa</t>
  </si>
  <si>
    <t>y guías metodológicas para los vigilados priorizados.</t>
  </si>
  <si>
    <t xml:space="preserve">Número de informes de alertas tempranas </t>
  </si>
  <si>
    <t>Este indicador mide el número de informes realizados sobre alertas tempranas que identifican el nivel de exposición al riesgo.</t>
  </si>
  <si>
    <t>RI25_A</t>
  </si>
  <si>
    <t xml:space="preserve">Delegatura para Entidades de Aseguramiento en Salud </t>
  </si>
  <si>
    <t>Informes de alertas tempranas a las IPS</t>
  </si>
  <si>
    <t>Realizar visitas y/o auditorias en el marco de la SBR con el proposito de identificar el nivel de exposición al riesgo en las Intituciones Prestadoras de Servicios de Salud (IPS) frente a los riesgos de liquidez, crédito, mercado de capitales, operac</t>
  </si>
  <si>
    <t>ional, riesgo de grupo, reputacional, fallas de mercado y Sistema de Administración del Riesgo de Lavado de Activos y de la Financiación del Terrorismo (SARLAFT). De acuerdo con el avance en la implementación de las metodologías, expedición de las re</t>
  </si>
  <si>
    <t>spectiva normativa y guías metodológicas para los vigilados priorizados.</t>
  </si>
  <si>
    <t>RI25_B</t>
  </si>
  <si>
    <t>Delegatura para Prestadores de Servicios de Salud</t>
  </si>
  <si>
    <t>Informes de alertas tempranas a la Administradora de los Recursos del Sistema General de Seguridad Social en Salud (ADRES) y Entidades Territoriales de Salud (ETS)</t>
  </si>
  <si>
    <t>Realizar visitas y/o auditorias en el marco de la SBR con el proposito de identificar el nivel de exposición al riesgo en la Administradora de los Recursos del Sistema General de Seguridad Social en Salud (ADRES) y Entidades Territoriales de Salud (E</t>
  </si>
  <si>
    <t>TS) frente a los riesgos de liquidez, crédito, de capitales, operacional, reputacional, de mercado y Sistema de Administración del Riesgo de Lavado de Activos y de la Financiación del Terrorismo (SARLAFT). De acuerdo con el avance en la implementació</t>
  </si>
  <si>
    <t>n de las metodologías, expedición de las respectiva normativa y guías metodológicas para los vigilados priorizados.lados priorizados).</t>
  </si>
  <si>
    <t>Este indicador mide el número de informes realizados sobre alertas tempranas que identifican el nivel de exposición al riesgo de las administradoras de los recursos del sistemas general de seguridad social en salud.</t>
  </si>
  <si>
    <t>RI25_C</t>
  </si>
  <si>
    <t>Porcentaje de saneamiento de los recobros en los estados financieros</t>
  </si>
  <si>
    <t>Realizar seguimiento al proceso de saneamiento de los recobros NO UPC del regimen contributivo en los estados financieros en el marco del acuerdo de punto final.</t>
  </si>
  <si>
    <t>Valor de la sumatoria de los Saneamientos realizados en los Estados Financieros de los recobrantes en el marco del acuerdo de punto final</t>
  </si>
  <si>
    <t>Valor total de los Pagos aprobados y glosas definitivas, determinados por la Adres en el marco del acuerdo de punto final</t>
  </si>
  <si>
    <t>Este indicador mide el porcentaje de saneamiento de los recobros de los estados financieros.</t>
  </si>
  <si>
    <t>RI23</t>
  </si>
  <si>
    <t>Instrucciones contables</t>
  </si>
  <si>
    <t>Elaborar instrucciones contables de manera conjunta con órganos reguladores y normalizadores en el marco de la ley 1314 de 2009 y sus modificatorios.</t>
  </si>
  <si>
    <t>Número de instrucciones contables</t>
  </si>
  <si>
    <t>Este indicador mide el numero de instrucciones contables.</t>
  </si>
  <si>
    <t>RI24</t>
  </si>
  <si>
    <t xml:space="preserve">Dirección Innovación y Desarrollo </t>
  </si>
  <si>
    <t>Conceptos técnicos respecto de las notas técnicas</t>
  </si>
  <si>
    <t>Elaborar conceptos técnicos respecto de las notas técnicas que respaldan el cálculo de las tarifas de los planes voluntarios de salud y/o de las reservas técnicas.</t>
  </si>
  <si>
    <t>Número de conceptos técnicos respecto de las notas técnicas elaborados</t>
  </si>
  <si>
    <t>Este indicador mide el numero de conceptos tecnicos de las notas tecnicas.</t>
  </si>
  <si>
    <t>RI08</t>
  </si>
  <si>
    <t>Visitas de evaluación de la gestión de riesgos  a los vigilados priorizados en el marco de la SBR</t>
  </si>
  <si>
    <t>Realizar visitas para la verificación de la gestión del riesgo en sujetos vigilados.</t>
  </si>
  <si>
    <t>Número de visitas de evaluación de la gestión de riesgos  a los vigilados priorizados en el marco de la SBR</t>
  </si>
  <si>
    <t>Este indicador mide el número de visitas de evaluacion de gestion de riesgos a los vigilados.</t>
  </si>
  <si>
    <t>RI09</t>
  </si>
  <si>
    <t>Insumos técnicos relacionado con riesgos actuariales</t>
  </si>
  <si>
    <t>Generar insumos técnicos para la operación e implementación del Modelo de Supervisión Basado en Riesgos en lo relacionado con riesgos actuariales.</t>
  </si>
  <si>
    <t>Número de insumos técnicos generados relacionado con riesgos actuariales</t>
  </si>
  <si>
    <t>Este indicador mide el número de insumos tecnicos con riesgos actuariales.</t>
  </si>
  <si>
    <t>RI26</t>
  </si>
  <si>
    <t>Cobertura de EPS del régimen contributivo y subsidido con evaluación de la gestión del riesgo en salud.</t>
  </si>
  <si>
    <t>Realizar la Evaluación de la Gestión del Riesgo en Salud de Entidades Promotoras de Salud (EPS) del régimen contributivo y subsidiado.</t>
  </si>
  <si>
    <t>Número de evaluaciones de la gestión del riesgo en salud de las Entidades Promotoras de Salud (EPS)</t>
  </si>
  <si>
    <t>Este indicador mide el numero  de evaluaciones de la gestion del riesgo en salud de las EPS.</t>
  </si>
  <si>
    <t>RI11</t>
  </si>
  <si>
    <t>Cumplimiento del seguimiento a las EPS según nivel de riesgo contenido en la evaluación</t>
  </si>
  <si>
    <t>Realizar el Seguimiento de la Gestión del Riesgo en Salud de Entidades Promotoras de Salud (EPS) del régimen contributivo y subsidiado.</t>
  </si>
  <si>
    <t>Número de seguimientos a la gestión del riesgo en salud, (según nivel de riesgo) de las Entidades Promotoras de Salud (EPS)</t>
  </si>
  <si>
    <t xml:space="preserve">Este indicador mide el numero  de seguimiento a las EPS en la gestion del riesgo en salud. </t>
  </si>
  <si>
    <t>RI12</t>
  </si>
  <si>
    <t>EPS con análisis de interaccíon de riesgo ( salud, Operativo, reputacional, de mercado)</t>
  </si>
  <si>
    <t>Elaborar análsis de interacción de riesgos (salud, Operativo, reputacional, de mercado) para EPS del régimen contributivo y EPS del régimen subsidiado.</t>
  </si>
  <si>
    <t>Número EPS con documento de análisis de interaccíon de riesgo</t>
  </si>
  <si>
    <t xml:space="preserve">Este indicador mide el numero  de a las EPS en la gestion del riesgo en salud. </t>
  </si>
  <si>
    <t>RI01</t>
  </si>
  <si>
    <t>Cobertura de EAPB de régimen Especial o Exceptuado, entidades adaptadas y EPS Indígenas con evaluación de la Gestión del Riesgo en Salud.</t>
  </si>
  <si>
    <t>Realizar la Evaluación de la Gestión del Riesgo en Salud de Entidades de régimen Especial o Exceptuado, entidades adaptadas y EPS Indígenas.</t>
  </si>
  <si>
    <t>Número de evaluaciones de la gestión del riesgo en salud de las EAPB de régimen especiales exceptuados y adaptados</t>
  </si>
  <si>
    <t>Este indicador mide el numero  de a las EPS en la gestion del riesgo en salud de la EAPB.</t>
  </si>
  <si>
    <t>RI02</t>
  </si>
  <si>
    <t>Cumplimiento del seguimiento a las EAPB de régimen Especial o Exceptuado, entidades adaptadas y EPS Indígenas según nivel de riesgo obtenido en la evaluación</t>
  </si>
  <si>
    <t>Realizar el Seguimiento de la Gestión del Riesgo en Salud de Entidades de régimen Especial o Exceptuado, entidades adaptadas y EPS Indígenas.</t>
  </si>
  <si>
    <t>Número de seguimientos a la gestión del riesgo en salud, (según nivel de riesgo) de las EAPB de régimen Especial o Exceptuado, entidades adaptadas y EPS Indígenas</t>
  </si>
  <si>
    <t>Este indicador mide el numero  de seguimiento a las EAPB  en la gestion del riesgo en salud de la EAPB.</t>
  </si>
  <si>
    <t>RI03</t>
  </si>
  <si>
    <t>Cumplimiento de la evaluación de la Gestión del Riesgo en Salud de las  Entidades Territoriales de Salud (ET)</t>
  </si>
  <si>
    <t>Realizar la Evaluación de la Gestión del Riesgo en Salud Entidades Territoriales</t>
  </si>
  <si>
    <t>Número de evaluaciones de la Gestión del Riesgo en Salud de las  Entidades Territoriales de Salud (ET)</t>
  </si>
  <si>
    <t>El indicador mide el cumplimiento de la evaluación de la Gestión del Riesgo en Salud de las  Entidades Territoriales de Salud (ET)</t>
  </si>
  <si>
    <t>RI04</t>
  </si>
  <si>
    <t xml:space="preserve">Seguimiento a la gestión del riesgo en salud de las Entidades territoriales (Departamentales, Distritos especiales y municipos categoría 1 y 2) en nivel de riesgo alto </t>
  </si>
  <si>
    <t>Realizar el Seguimiento a la Gestión del Riesgo en Salud Entidades Territoriales</t>
  </si>
  <si>
    <t>Número de seguimientos a la gestión del riesgo en salud, (según nivel de riesgo) de las ET</t>
  </si>
  <si>
    <t xml:space="preserve">El indicador mide Seguimiento a la gestión del riesgo en salud de las Entidades territoriales en nivel de riesgo alto </t>
  </si>
  <si>
    <t>RI05</t>
  </si>
  <si>
    <t>Porcentaje de avance en la evaluación de la gestión del riesgo en salud de Prestadores de Servicios de Salud.</t>
  </si>
  <si>
    <t>Realizar la Evaluación de la Gestión del Riesgo en Salud a Prestadores de servicios de salud</t>
  </si>
  <si>
    <t>Número de actividades ejecutadas</t>
  </si>
  <si>
    <t>Número de actividades programadas en la evaluación de la gestión del riesgo en salud de Prestadores de Servicios de Salud</t>
  </si>
  <si>
    <t>El indicador mide el porcentaje de avance en la evaluación de la gestión del riesgo en salud de Prestadores de Servicios de Salud.</t>
  </si>
  <si>
    <t>RI06</t>
  </si>
  <si>
    <t>Delegatura para Prestadores de Servicios de Salud / Dirección de Inspección y Vigilancia para P.S.S</t>
  </si>
  <si>
    <t>Porcentaje de EPS clasificadas en niveles de riesgo Alto y Medio Alto</t>
  </si>
  <si>
    <t>Identificar las EPS de régimen subsidiado y contributivo que se encuentren en alto riesgo en salud.</t>
  </si>
  <si>
    <t>Número de EPS con nivel de riesgo en salud ALTO y MEDIO ALTO, desagregado por régimen (contributivo y subsidiado)</t>
  </si>
  <si>
    <t>Número total de EPS incluidas en la estimación del nivel de riesgo en salud, desagregado por régimen (contributivo y subsidiado).</t>
  </si>
  <si>
    <t>Este indicador mide el numero de EPS clasificadas en niveles de riesgo Alto y Medio Alto</t>
  </si>
  <si>
    <t>RI13</t>
  </si>
  <si>
    <t>Porcentaje de entidades territoriales clasificadas por riesgo en salud en alto y medio alto</t>
  </si>
  <si>
    <t>Identificar  a las entidades territoriales en riesgos de salud alto.</t>
  </si>
  <si>
    <t>Número de entidades territoriales de salud con nivel de riesgo en salud ALTO y MEDIO ALTO</t>
  </si>
  <si>
    <t>Número total de entidades territoriales de salud incluidas en la estimación del nivel de riesgo en salud</t>
  </si>
  <si>
    <t>Este indicador mide el número de entidades territoriales clasificadas por riesgo en salud en alto y medio alto</t>
  </si>
  <si>
    <t>RI14</t>
  </si>
  <si>
    <t>Porcentaje de EPS con incumplimiento del indicador de Patrimonio Adecuado</t>
  </si>
  <si>
    <t>Realizar seguimiento al cumplimiento de indicador de Patrimonio Adecuado</t>
  </si>
  <si>
    <t>Número de EPS con incumplimiento del indicador de Patrimonio Adecuado</t>
  </si>
  <si>
    <t>Número de EPS a las que les aplica las condiciones del Decreto 780 de 2016</t>
  </si>
  <si>
    <t>El indicador mide el seguimiento al cumplimiento de indicador de Patrimonio Adecuado de las EPS.</t>
  </si>
  <si>
    <t>RI15</t>
  </si>
  <si>
    <t>Delegatura para Entidades de Aseguramiento en Salud</t>
  </si>
  <si>
    <t>Visitas de calibración  al Seguimiento a la Gestión del Riesgo en Salud a Prestadores de servicios de salud</t>
  </si>
  <si>
    <t>Realizar visitas de calibración al Seguimiento a la Gestión del Riesgo en Salud a Prestadores de servicios de salud</t>
  </si>
  <si>
    <t>Número de visitas de calibración al Seguimiento a la Gestión del Riesgo en Salud a Prestadores de servicios de salud</t>
  </si>
  <si>
    <t>El indicador mide las visitas de calibración  al Seguimiento a la Gestión del Riesgo en Salud a Prestadores de servicios de salud</t>
  </si>
  <si>
    <t>RI16</t>
  </si>
  <si>
    <t>Gestión De La Participación Ciudadana En Las Instituciones Del Sistema General De Seguridad Social En Salud</t>
  </si>
  <si>
    <t>Reuniones de difusión de  la carta de deberes  y derechos con la población indígena Embera</t>
  </si>
  <si>
    <t>Desarrollar y liderar estrategias de promoción de la participación ciudadana, protección al usuario y del ejercicio del control social en el Sistema General de Seguridad Social en Salud, incluidos los regímenes especiales y excepcionales en salud, co</t>
  </si>
  <si>
    <t>ntribuyendo al fortalecimiento de la participación ciudadana y los grupos de control social en el sector salud, así como verificar el cumplimiento de la normatividad vigente en materia de participación ciudadana por parte de los sujetos vigilados.</t>
  </si>
  <si>
    <t>Difundir carta de derechos y deberes traducidos a lenguas indígenas ( Embera - Katio - Chami - Siapidara - Dobida)</t>
  </si>
  <si>
    <t>Número de reuniones  en donde se difunde la carta deberes y derechos en salud realizadas, traducida en lengua indígena</t>
  </si>
  <si>
    <t>Este indicador mide el número de reuniones realizadas  donde se difunde la carta deberes y derechos en salud traducidas a lenguas indígenas</t>
  </si>
  <si>
    <t>CS06</t>
  </si>
  <si>
    <t>Numérica</t>
  </si>
  <si>
    <t>Delegatura para la Protección al Usuario</t>
  </si>
  <si>
    <t xml:space="preserve">Documento digital (texto o registro sonoro, visual o audiovisual), con la traducción de documento institucional de la Superintendencia Nacional de Salud en lengua de señas colombiana. </t>
  </si>
  <si>
    <t>Construir herramientas de acceso a los bienes y servicios del SGSSS para la población vulnerable</t>
  </si>
  <si>
    <t>Número productos entregados en los plazos definidos en el Cronograma</t>
  </si>
  <si>
    <t>Número total de productos programados para el periodo</t>
  </si>
  <si>
    <t>El indicador mide la realización de un Documento digital (texto o registro sonoro, visual o audiovisual), con la traducción de documento institucional de la Superintendencia Nacional de Salud en lengua de señas colombiana.</t>
  </si>
  <si>
    <t>CS10</t>
  </si>
  <si>
    <t>Porcentual</t>
  </si>
  <si>
    <t xml:space="preserve">Personas que asistieron a los eventos de participación ciudadana y promoción de derechos y deberes. </t>
  </si>
  <si>
    <t>Incrementar el número de asistentes a los eventos de participación ciudadana y promoción de derechos y deberes.</t>
  </si>
  <si>
    <t>Núm de usuarios capacitados en derechos y deberes en salud y mecanismos de participación ciudadana para fortalecer el empoderamiento de la comunidad y la conformación de asoc de usuarios y veedurías ciudadanas focalizadas de manera diferencial</t>
  </si>
  <si>
    <t>Este indicador mide el número de personas que asistieron a los eventos de participación ciudadana y promoción de derechos y deberes. Realizados por la dirección de participación ciudadana</t>
  </si>
  <si>
    <t>CS02</t>
  </si>
  <si>
    <t>Porcentaje de EAPB, ESE e IPS de naturaleza pública que reportan fecha de la realización de audiencia pública de rendición de cuentas, según circular única.</t>
  </si>
  <si>
    <t>Realizar acciones de inspección y vigilancia a  las EAPB, ESE e IPS de naturaleza pública del cumplimiento de la Circular 008/2018 respecto del reporte de la fecha de audiencia pública de rendición de cuentas conforme la metodología definida por la O</t>
  </si>
  <si>
    <t>ficina de Metodologías y Análisis de Riesgos</t>
  </si>
  <si>
    <t>Número de requerimientos a EAPB, ESE e IPS públicas, que no reportaron fecha de audiencia pública para rendición de cuentas</t>
  </si>
  <si>
    <t>Número de EAPB, ESE e IPS públicas que no reportaron fecha de audiencia pública para rendición de cuentas, según la aplicación de la metodología IV</t>
  </si>
  <si>
    <t>El indicador mide a las EAPB, ESE e IPS de naturaleza pública que reportan fecha de la realización de audiencia pública de rendición de cuentas, según circular única</t>
  </si>
  <si>
    <t>CS08</t>
  </si>
  <si>
    <t>Gestión de Atención  al Usuario del Sistema General de Seguridad Social en Salud - SGSSS</t>
  </si>
  <si>
    <t>Porcentaje de cumplimiento del cronograma definido en la  medición de la calidad a los actores</t>
  </si>
  <si>
    <t>Elaborar respuestas a derechos de petición de la entidad, gestionar las quejas, reclamos, denuncias, y solicitudes de información, mediante análisis, clasificación, interpretación y aplicación de acciones como medidas cautelares y la metodología de e</t>
  </si>
  <si>
    <t>valuación de desempeño de las EPS en la atención al Usuario; y el envío de respuestas a las partes interesadas conforme a la ley, para brindar al ciudadano un servicio de calidad y satisfacer eficientemente sus necesidades y requerimientos.</t>
  </si>
  <si>
    <t>Aplicar instrumentos de medición de la calidad a los actores del Sistema General de Seguridad Social en Salud-SGSSS</t>
  </si>
  <si>
    <t>Número de actividades desarrolladas</t>
  </si>
  <si>
    <t>Número total de actividades programados para el periodo</t>
  </si>
  <si>
    <t xml:space="preserve">Este indicador mide las actvidades que se realizan para la Aplicación de instrumentos de medición de la calidad a los actores del Sistema General de Seguridad Social en Salud-SGSSS </t>
  </si>
  <si>
    <t>AU07</t>
  </si>
  <si>
    <t xml:space="preserve">Porcentaje promedio de respuestas con calificación favorable del instrumento de medición aplicado. </t>
  </si>
  <si>
    <t>Aplicar instrumento de medición de la calidad en protocolos de atención telefónica y/o canal personalizado</t>
  </si>
  <si>
    <t>Total de respuestas con calificación favorable (bueno y excelente) del instrumento de medición aplicado</t>
  </si>
  <si>
    <t>Total de respuestas del instrumento de medición aplicado</t>
  </si>
  <si>
    <t>Este indicador mide el promedio de respuestas con calificación favorable de los instrumentos de medición aplicados en protocolos de atención a los usuarios.</t>
  </si>
  <si>
    <t>AU03</t>
  </si>
  <si>
    <t>Porcentaje de PQRD de EPS tramitadas, gestionadas y evaluadas en la metodología de evaluación de desempeño.</t>
  </si>
  <si>
    <t>Tramitar, gestionar y evaluar a través de la Metodología de Evaluación de desempeño las PQRD recibidas contra las EPS.</t>
  </si>
  <si>
    <t>Número de PQRD de EPS tramitadas, gestionadas y evaluadas en la metodología de evaluación de desempeño en el periodo</t>
  </si>
  <si>
    <t>Número de PQRD recibidas y PQRD de EPS reiteradas recibidas que se deben enviar a la metodología de evaluación de desempeño en el periodo</t>
  </si>
  <si>
    <t>Este indicador mide el porcentaje de PQRD tramitadas, gestionadas y evaluadas en la metodología de evaluación de desempeño.</t>
  </si>
  <si>
    <t>AU01</t>
  </si>
  <si>
    <t xml:space="preserve">Visitas de inspección a los  vigilados relacionadas a Protección al Usuario </t>
  </si>
  <si>
    <t>Realizar visitas de inspección a los  vigilados relacionadas a Protección al Usuario</t>
  </si>
  <si>
    <t>Número de visitas de inspección a los  vigilados</t>
  </si>
  <si>
    <t xml:space="preserve">Este indicador mide el número de visitas de inspección a los  vigilados, el marco del cumplimiento del Sistema de Información de Atención al Usuario  SIAU </t>
  </si>
  <si>
    <t>AI11</t>
  </si>
  <si>
    <t xml:space="preserve">Porcentaje de PQRD de riesgo vital gestionadas a  través del Grupo Soluciones Inmediatas en Salud - SIS                                                           </t>
  </si>
  <si>
    <t>Gestionar a los usuarios del Sistema General de Seguridad Social en Salud-SGSSS, las solicitudes de soluciones inmediatas recibidas.</t>
  </si>
  <si>
    <t>Número de PQRD con riesgo de vida gestionadas en el trimestre</t>
  </si>
  <si>
    <t>Número de PQRD con riesgo de vida recibidas en el trimestre</t>
  </si>
  <si>
    <t>Este indicador mide el número de PQRD resueltas clasificadas como solución inmediatas en salud SIS</t>
  </si>
  <si>
    <t>AU05</t>
  </si>
  <si>
    <t xml:space="preserve"> PQR recibidas  </t>
  </si>
  <si>
    <t>Responder a los usuarios del Sistema General de Seguridad Social en Salud-SGSSS, las PQRD recibidas.</t>
  </si>
  <si>
    <t>Cuenta del número de PQR recibidas  en el periodo</t>
  </si>
  <si>
    <t>Este indicador mide el número de PQRD realizadas por los usuarios del SGSSS recibidas  en los diferentes canales de la entidad.</t>
  </si>
  <si>
    <t>AU04</t>
  </si>
  <si>
    <t>Presencia de la Supersalud a través de puntos de atención al usuario en todos departamentos del país</t>
  </si>
  <si>
    <t>Hacer presencia para la atención al usuario a traves de los puntos de atención en los departamentos del país.</t>
  </si>
  <si>
    <t>Número de departamentos con punto de atención al usuario presencial.</t>
  </si>
  <si>
    <t>Este indicador mide el número de puntos de atención presencial para recepción de PQRD en departamentos del país existentes</t>
  </si>
  <si>
    <t>AU06</t>
  </si>
  <si>
    <t>Gestión del Procedimiento Administrativo</t>
  </si>
  <si>
    <t>Porcentaje de solicitudes de investigación gestionadas</t>
  </si>
  <si>
    <t>Analizar situaciones de presunto incumplimiento de las normas del Sistema General de Seguridad Social en Salud mediante el desarrollo del procedimiento administrativo establecido en la ley, con el propósito de sancionar las infracciones</t>
  </si>
  <si>
    <t>Gestionar  las solicitudes de investigación  (aperturas, averiguaciones preliminares, informes de improcedencia y traslados por competencia)</t>
  </si>
  <si>
    <t>Número de solicitudes de investigación recibidas en el semestre de referencia que hayan sido objeto de acto administrativo de la etapa preliminar dentro de tal semestre y el siguiente</t>
  </si>
  <si>
    <t>Número de solicitudes recibidas en el semestre de referencia</t>
  </si>
  <si>
    <t>Este indicador mide la gestión de solicitudes de investigación administrativas allegadas a la delegada</t>
  </si>
  <si>
    <t>PA11</t>
  </si>
  <si>
    <t>Delegatura de Investigaciones Administrativas</t>
  </si>
  <si>
    <t>Porcentaje de investigaciones decididas</t>
  </si>
  <si>
    <t>Gestionar con decisiones (sanción, cierre y archivo y caducidad)  las aperturas de investigación administrativa</t>
  </si>
  <si>
    <t>Número de investigaciones iniciadas en el semestre de referencia que hayan sido objeto de decisión dentro de tal semestre y los dos siguientes</t>
  </si>
  <si>
    <t xml:space="preserve"> Número de investigaciones iniciadas en el semestre de referencia</t>
  </si>
  <si>
    <t xml:space="preserve">Este indicador mide la gestión de gestión de procesos rezagados, decisiones (sanción, cierre y archivo y caducidad)  las aperturas de investigación administrativa </t>
  </si>
  <si>
    <t>PA12</t>
  </si>
  <si>
    <t>Porcentaje de Cumplimiento de las condiciones mínimas que deben reunir las solicitudes de investigación</t>
  </si>
  <si>
    <t>Determinar qué porcentaje de las solicitudes de investigación fue aceptado para estudio de la delegada sin efectuar devolución</t>
  </si>
  <si>
    <t>Número de solicitudes de investigación recibidas en el semestre de referencia - Número de solicitudes objeto de devolución en el semestre de referencia</t>
  </si>
  <si>
    <t xml:space="preserve"> Número de solicitudes de investigación recibidas en el semestre de referencia</t>
  </si>
  <si>
    <t>Este indicador sirve para determinar qué porcentaje de las solicitudes de investigación fue aceptado para estudio de la delegada sin efectuar devolución</t>
  </si>
  <si>
    <t>PA14</t>
  </si>
  <si>
    <t>Efectividad jurídica de las acciones de Inspección y Vigilancia en relación con el ejercicio de la función de control</t>
  </si>
  <si>
    <t>Determinar qué porcentaje de las solicitudes de investigación sirvió de fundamento para la apertura de procesos administrativos sancionatorios, excluyéndose aquellas objeto informe de improcedencia</t>
  </si>
  <si>
    <t>Número de solicitudes de investigación recibidas en el semestre de referencia - Número de solicitudes recibidas en el semestre de referencia respecto de las cuales se emitió informe de improcedencia</t>
  </si>
  <si>
    <t>Este indicador sirve para determinar qué porcentaje de las solicitudes de investigación sirvió de fundamento para la apertura de procesos administrativos sancionatorios, excluyéndose aquellas objeto informe de improcedencia</t>
  </si>
  <si>
    <t>PA15</t>
  </si>
  <si>
    <t>Porcentaje de recursos y revocatorias directas resueltos contra las decisiones tomadas por la entidad en los procesos administrativos recibidos.</t>
  </si>
  <si>
    <t>Gestionar  los recursos y revocatorias directas presentados contra las decisiones tomadas por la entidad en los procesos administrativos recibidos en el periodo dentro del termino de Ley.</t>
  </si>
  <si>
    <t>Recursos y revocatorias resueltos durante el presente semestre</t>
  </si>
  <si>
    <t xml:space="preserve"> recursos y revocatorias presentados en el semestre anterior pendientes de resolver</t>
  </si>
  <si>
    <t>Este indicador mide los recursos y revocatorias directas resueltos contra las decisiones tomadas por la entidad en los procesos administrativos recibidos.</t>
  </si>
  <si>
    <t>PA04</t>
  </si>
  <si>
    <t xml:space="preserve">Mesas de concertación entre contratistas y coordinadores </t>
  </si>
  <si>
    <t>Realizar mesas de trabajo entre contratistas y coordinadores para unificar criterios de ejecución del contrato</t>
  </si>
  <si>
    <t>Número de mesas de concertación entre contratistas y coordinadores realizadas</t>
  </si>
  <si>
    <t>Este indicador mide el número de mesas de concertación realizadas entre contratistas y coordinadores con el fin de optimizar los procesos internos de la Delgada.</t>
  </si>
  <si>
    <t>PA06</t>
  </si>
  <si>
    <t>Mesas de trabajo con las  dependencias que aportan insumos para la investigación administrativa</t>
  </si>
  <si>
    <t>Realizar de forma permanente mesas técnico jurídicas con las dependencias que aportan insumos para la investigación administrativa para socializar la Circular 04 de 2018 y demás aspectos relacionados con la política sancionatoria de la entidad  y la</t>
  </si>
  <si>
    <t>calidad de los casos trasladados a la Delegada</t>
  </si>
  <si>
    <t>Número de mesas de trabajo con las  dependencias que aportan insumos para la investigación administrativa realizadas</t>
  </si>
  <si>
    <t>Este indicador mide el numero de mesas de trabajo con las  dependencias que aportan insumos para la apertura de investigación administrativa</t>
  </si>
  <si>
    <t>PA13</t>
  </si>
  <si>
    <t>Adopción y Seguimiento de Acciones y Medidas Especiales</t>
  </si>
  <si>
    <t>Porcentaje de EAPB en marcha con medida adoptada que evidencian reporte  y seguimiento del equipo técnico de la Superintendencia</t>
  </si>
  <si>
    <t>Adoptar acciones y medidas especiales mediante la identificación de las situaciones críticas o irregulares que se estén presentando en los actores del SGSSS, la determinación de los correctivos a implementar, así como su ejecución y seguimiento, con</t>
  </si>
  <si>
    <t>el propósito de lograr la adecuada prestación de los servicios de salud y la protección de los derechos de los usuarios.</t>
  </si>
  <si>
    <t>Realizar seguimiento a las EAPB a las entidades bajo acción o medida especial, y a la gestión de los agentes interventores, liquidadores y contralores designados por la Superintendencia Nacional de Salud.</t>
  </si>
  <si>
    <t>Número de EAPB en marcha con medida adoptada que evidencian reporte  y seguimiento del equipo técnico de la Superintendencia</t>
  </si>
  <si>
    <t>Numero total de EAPB en marcha con medida adoptada por la Superintendencia</t>
  </si>
  <si>
    <t>Este indicador mide a las  EAPB en marcha con medida adoptada que evidencian reporte oportuno en la herramienta de seguimiento y monitoreo de las medidas especiales</t>
  </si>
  <si>
    <t>ME01</t>
  </si>
  <si>
    <t>Delegatura para Entidades en Aseguramiento en Salud
 (Dirección de Medidas Especiales para EPS y Entidades Adaptadas)</t>
  </si>
  <si>
    <t>Visitas  realizadas a las EAPB bajo acción o medida especial</t>
  </si>
  <si>
    <t>Realizar seguimiento a las entidades bajo acción o medida especial, y a la gestión de los agentes interventores, liquidadores y contralores designados por la Superintendencia Nacional de Salud a través de auditorias o visitas.</t>
  </si>
  <si>
    <t>Número de visitas generadas por la adopción, seguimiento y monitoreo a las EAPB bajo medida especial en el periodo</t>
  </si>
  <si>
    <t>Este indicador mide el número de visitas  realizadas a las entidades bajo acción o medida especial y a la gestión que realizan los agentes interventores, liquidadores y controladores.</t>
  </si>
  <si>
    <t>AI05</t>
  </si>
  <si>
    <t xml:space="preserve">Numérica </t>
  </si>
  <si>
    <t>Documentos de análisis consolidado del avance de las medidas adoptadas a EAPB al Comité de Medidas Especiales</t>
  </si>
  <si>
    <t>Realizar seguimiento a las entidades bajo acción o medida especial, y a la gestión de los agentes interventores, liquidadores y contralores designados por la Superintendencia Nacional de Salud.</t>
  </si>
  <si>
    <t>Número de documentos radicados al Comité de Medidas Especiales</t>
  </si>
  <si>
    <t>Este indicador mide el número de  documentos presentados al Comité de Medidas Especiales resultado del seguimiento realizado a las entidades que se encuentran bajo alguna acción o medida especial.</t>
  </si>
  <si>
    <t>ME04</t>
  </si>
  <si>
    <t>EAPB con medida especial preventiva</t>
  </si>
  <si>
    <t>Ejercer el control a través de medidas preventivas de la toma de posesión, para garantizar el aseguramiento y la prestación de servicio de salud a los usuarios con calidad.</t>
  </si>
  <si>
    <t>Número de EAPB con medida especial preventiva en el periodo</t>
  </si>
  <si>
    <t>Este indicador mide el número de medidas especiales adoptadas con el fin de garantizar la prestación de servicios de salud.</t>
  </si>
  <si>
    <t>ME10</t>
  </si>
  <si>
    <t xml:space="preserve">Eventos de difusión, socialización y capacitación realizados en relación con las acciones y medidas especiales adoptadas a EAPB de la Superintendencia Nacional de Salud </t>
  </si>
  <si>
    <t>Realizar eventos de difusión,  socialización y capacitación,  relacionados con las competencias de la Delegada para las Medidas Especiales del Sector Salud.</t>
  </si>
  <si>
    <t>Número de Eventos de difusión, socialización y capacitación realizados</t>
  </si>
  <si>
    <t xml:space="preserve">Este indicador mide el número de eventos de difusión, socialización y capacitación, en relación con las acciones y medidas especiales de la Superintendencia Nacional de Salud realizados </t>
  </si>
  <si>
    <t>ME14</t>
  </si>
  <si>
    <t>Delegatura para Entidades en Aseguramiento en Salud</t>
  </si>
  <si>
    <t>Actualizaciones  a la información publicada en formato datos abiertos,   sobre las EAPB  sujetas a Medidas Especiales.</t>
  </si>
  <si>
    <t>Publicar y actualizar mensualmente en el sitio web institucional, información en formato datos abiertos sobre las entidades que son objeto de alguna acción o medida especial por parte de la Superintendencia, que se encuentran en liquidación voluntari</t>
  </si>
  <si>
    <t>a o  adelantan Acuerdos de Reestructuración de Pasivos</t>
  </si>
  <si>
    <t>Número de actualizaciones realizadas a la información publicada en formato datos abiertos,  sobre las  EAPB sujetas a Medidas Especiales</t>
  </si>
  <si>
    <t>Indicador mide núm de actualizaciones realizadas de la inf publicada en el sitio web de la entidad sobre las entidades EAPB que son objeto de alguna acción o medida especial por parte de la SNS cumpliendo lineamientos de datos abiertos.</t>
  </si>
  <si>
    <t>ME17</t>
  </si>
  <si>
    <t>Este indicador mide núm de actualizaciones realizadas de la información publicada en el sitio web de la entidad sobre las entidades EAPB que son objeto de alguna acción o medida especial por parte de la Superintendencia cumpliendo lineamientos de DA.</t>
  </si>
  <si>
    <t>Porcentaje de PSS en marcha con medida adoptada que evidencian reporte  y seguimiento del equipo técnico de la Superintendencia</t>
  </si>
  <si>
    <t>Realizar seguimiento  a las PSS a las entidades bajo acción o medida especial, y a la gestión de los agentes interventores, liquidadores y contralores designados por la Superintendencia Nacional de Salud</t>
  </si>
  <si>
    <t>Número de PSS en marcha con medida adoptada que evidencian reporte  y seguimiento del equipo técnico de la Superintendencia</t>
  </si>
  <si>
    <t>Numero total de PSS en marcha con medida adoptada por la Superintendencia</t>
  </si>
  <si>
    <t>Este indicador mide a las  PSS en marcha con medida adoptada que evidencian reporte oportuno en la herramienta de seguimiento y monitoreo de las medidas especiales</t>
  </si>
  <si>
    <t>ME02</t>
  </si>
  <si>
    <t>Delegatura para Prestadores de Servicios en Salud (Dirección de Medidas Especiales para P.S.S)</t>
  </si>
  <si>
    <t>Visitas  realizadas a las PSS bajo acción o medida especial</t>
  </si>
  <si>
    <t>Número de  visitas generadas por la adopción, seguimiento y monitoreo a las PSS  en el periodo</t>
  </si>
  <si>
    <t>Este indicador mide el número de visitas  realizadas a las PSS bajo acción o medida especial</t>
  </si>
  <si>
    <t>AI06</t>
  </si>
  <si>
    <t>Documentos de análisis consolidado del avance de las medidas adoptadas a PSS al Comité de Medidas Especiales</t>
  </si>
  <si>
    <t>Número de documentos radicados al Comité de Medidas Especiales de acuerdo al análisis de avance</t>
  </si>
  <si>
    <t>ME05</t>
  </si>
  <si>
    <t>Medidas especiales adoptadas a EAPB y PSS</t>
  </si>
  <si>
    <t>Realizar las medidas, en materia de control que se requieran, para garantizar el aseguramiento y la prestación de servicio de salud a los usuarios con calidad.</t>
  </si>
  <si>
    <t>Número de medidas especiales adoptadas a EAPB y PSS que se encontraban sin medida en el periodo</t>
  </si>
  <si>
    <t>Este indicador mide el número de PSS medidas especiales adoptadas con el fin de garantizar la prestación de servicios de salud.</t>
  </si>
  <si>
    <t>ME07</t>
  </si>
  <si>
    <t>Desecalonamiento (incluyendo levantamiento de la medidas) de medidas adoptadas a EAPB y PSS</t>
  </si>
  <si>
    <t>Número de EAPB  y PSS con desescalonamiento de la medida especial adoptada durante el periodo</t>
  </si>
  <si>
    <t>Este indicador mide el número de EAPB  y PSS con desescalonamiento de la medida especial adoptada durante el periodo</t>
  </si>
  <si>
    <t>ME11</t>
  </si>
  <si>
    <t xml:space="preserve">Eventos de difusión, socialización y capacitación realizados en relación con las acciones y medidas especiales adoptadas a PSS de la Superintendencia Nacional de Salud </t>
  </si>
  <si>
    <t>ME15</t>
  </si>
  <si>
    <t>Actualizaciones  a la información publicada en formato datos abiertos,   sobre los PSS  sujetos a Medidas Especiales.</t>
  </si>
  <si>
    <t>Número de actualizaciones realizadas a la información publicada en formato datos abiertos,  sobre los PSS  sujetos a Medidas Especiales</t>
  </si>
  <si>
    <t>Ind mide núm de actualizaciones realizadas de la información publicada en el sitio web de  sobre las entidades PSSS que son objeto de alguna acción o medida especial por parte de la SNS cumpliendo lineamientos de datos abiertos.</t>
  </si>
  <si>
    <t>ME18</t>
  </si>
  <si>
    <t>Delegatura para Prestadores  de Servicios de Salud
 (Dirección de Medidas Especiales para P.S.S)</t>
  </si>
  <si>
    <t>Este ind mide número de actualizaciones realizadas de la información publicada en el sitio web de  sobre las entidades PSSS que son objeto de alguna acción o medida especial por parte de la Superintendencia cumpliendo lineamientos de datos abiertos.</t>
  </si>
  <si>
    <t>Evaluación y Aprobación de Acuerdos de Reestructuración de Pasivos</t>
  </si>
  <si>
    <t>Porcentaje  de solicitudes de acuerdos de restructuración de pasivos promovidos</t>
  </si>
  <si>
    <t>Elaborar el concepto sobre la aceptación o rechazo de las solicitudes de promoción de Acuerdos de Reestructuración de Pasivos presentadas, mediante la evaluación de los requisitos establecidos en la norma, así como el seguimiento al cumplimiento dela</t>
  </si>
  <si>
    <t>s etapas procesales establecidas en la Ley 550 de 1999 hasta la celebración del Acuerdo de Reestructuración de Pasivos, con el propósito de facilitar los procesos de saneamiento de pasivos que permitan mejorar las condiciones financieras de las empre</t>
  </si>
  <si>
    <t>sas sociales del estado (ESE), y con ello lograr la adecuada prestación de los servicios de salud.</t>
  </si>
  <si>
    <t>Aceptar o rechazar la celebración de acuerdos de reestructuración de pasivos presentados ante la Superintendencia Nacional de Salud</t>
  </si>
  <si>
    <t>Número de acuerdos de restructuración de pasivos promovidos en el periodo</t>
  </si>
  <si>
    <t>Numero de acuerdos de restructuración de pasivos solicitados</t>
  </si>
  <si>
    <t>Este indicador mide el número de acuerdos de restructuración de pasivos promovidos en el periodo</t>
  </si>
  <si>
    <t>AR01</t>
  </si>
  <si>
    <t>Porcentaje de vigilados en proceso de liquidación que evidencian reporte  y seguimiento del equipo técnico de la Superintendencia</t>
  </si>
  <si>
    <t>Realizar seguimiento vigilados en proceso de liquidación, a las entidades bajo acción o medida especial, y a la gestión de los agentes interventores, liquidadores y contralores designados por la Superintendencia Nacional de Salud</t>
  </si>
  <si>
    <t>Número de vigilados en proceso de liquidación que evidencian reporte  y seguimiento del equipo técnico de la Superintendencia</t>
  </si>
  <si>
    <t>Numero total de vigilados en proceso de liquidación</t>
  </si>
  <si>
    <t>El indicador mide a los vigilados en proceso de liquidación que evidencian reporte  y seguimiento del equipo técnico de la Superintendencia</t>
  </si>
  <si>
    <t>ME03</t>
  </si>
  <si>
    <t>Oficina de Liquidaciones</t>
  </si>
  <si>
    <t>Visitas  realizadas a los vigilados en proceso de liquidación</t>
  </si>
  <si>
    <t>Número de visitas generadas por la adopción, seguimiento y monitoreo a vigilados en proceso de liquidación  en el periodo</t>
  </si>
  <si>
    <t xml:space="preserve">Este indicador mide el número de visitas  realizadas a los vigildos en proceso de liquidación. </t>
  </si>
  <si>
    <t>AI07_A</t>
  </si>
  <si>
    <t xml:space="preserve">Auditorias y visitas Inspectivas </t>
  </si>
  <si>
    <t>Auditorias y visitas Inspectivas realizadas</t>
  </si>
  <si>
    <t xml:space="preserve">Este indicador mide las auditorias y visitas Inspectivas </t>
  </si>
  <si>
    <t>AI07_B</t>
  </si>
  <si>
    <t>Documentos de análisis consolidado del avance de los vigilados en proceso de liquidación al Comité de Medidas Especiales</t>
  </si>
  <si>
    <t>ME06</t>
  </si>
  <si>
    <t>Liquidación forzosa adoptada a sujetos vigilados</t>
  </si>
  <si>
    <t>Número de liquidaciones forzosas adoptadas a sujetos vigilados</t>
  </si>
  <si>
    <t>Este indicador mide el número de  medidas especiales adoptadas  en Liquidación forzosa con el fin de garantizar la prestación de servicios de salud.</t>
  </si>
  <si>
    <t>ME09</t>
  </si>
  <si>
    <t>Entidades en intervención forzosa administrativa para liquidar</t>
  </si>
  <si>
    <t>Número de entidades en intervención forzosa administrativa para liquidar</t>
  </si>
  <si>
    <t>Este indicador mide a las entidades en intervención forzosa administrativa para liquidar</t>
  </si>
  <si>
    <t>ME13</t>
  </si>
  <si>
    <t xml:space="preserve">Eventos de difusión, socialización y capacitación realizados en relación con los vigilados en proceso de liquidación de la Superintendencia Nacional de Salud </t>
  </si>
  <si>
    <t>ME16</t>
  </si>
  <si>
    <t>Actualizaciones  a la información publicada en formato datos abiertos,   sobre los los vigilados en proceso de liquidación o liquidados sujetos de seguimiento por parte de la Delegada para las Medidas Especiales</t>
  </si>
  <si>
    <t>Número de actualizaciones realizadas a la información publicada en formato datos abiertos,  sobre los vigilados en proceso de liquidación o liquidados sujetos de seguimiento por parte de la Delegada para las Medidas Especiales</t>
  </si>
  <si>
    <t>Ind mide núm de actualizaciones realizadas de la inf publicada en el sitio web de  sobre los vigilados en proceso de liq o liquidados sujetos de seg que son objeto de alguna acción o medida especial por parte de la SNS cumpliendo lineamientos de DA.</t>
  </si>
  <si>
    <t>ME19</t>
  </si>
  <si>
    <t>Este ind mide núm de actualizaciones realizadas de la inf publicada en el sitio web sobre los vigilados en proceso de liq o liquidados sujetos de seg que son objeto de alguna acción o medida especial por parte de la SNS cumpliendo lineamientos de DA.</t>
  </si>
  <si>
    <t>Identificación y Seguimiento de Liquidaciones Voluntarias</t>
  </si>
  <si>
    <t xml:space="preserve">Porcentaje de Entidades en liquidación voluntaria que han reportado entrega de historias clínicas </t>
  </si>
  <si>
    <t>Realizar seguimiento a los procesos de liquidación voluntaria identificados a través de conceptos técnicos, visitas inspectivas, auditorías integrales y requerimientos de información con el propósito de verificar que el vigilado garantice los derecho</t>
  </si>
  <si>
    <t>s de los afiliados y la correcta aplicación de los recursos del sector salud.</t>
  </si>
  <si>
    <t>Realizar seguimiento a las entidades que se encuentren en liquidación voluntaria.</t>
  </si>
  <si>
    <t>Número de entidades que han reportado entrega de historias clínicas</t>
  </si>
  <si>
    <t>Número de entidades identificadas en liquidación voluntaria</t>
  </si>
  <si>
    <t xml:space="preserve">Este indicador mide a las  entidades que se encuentran en liquidación voluntaria y que han reportado entrega de historias clínicas. </t>
  </si>
  <si>
    <t>LV01</t>
  </si>
  <si>
    <t>Resolución de Conflictos derivados entre los actores del Sistema General de Seguridad Social en Salud</t>
  </si>
  <si>
    <t xml:space="preserve">Pre jornadas  de la función de conciliación con informes de resultados </t>
  </si>
  <si>
    <t>Realizar las Pre jornadas  de la función de conciliación  con el fin de dirimir los conflictos entre los actores del SGSS  con informes de resultados.</t>
  </si>
  <si>
    <t xml:space="preserve">Número de Pre jornadas  de la función de conciliación con informes de resultados </t>
  </si>
  <si>
    <t xml:space="preserve">Este indicador mide el número de Pre jornadas  de la función de conciliación con informes de resultados </t>
  </si>
  <si>
    <t>RC01</t>
  </si>
  <si>
    <t>Delegatura Función Jurisdiccional y de Conciliación</t>
  </si>
  <si>
    <t xml:space="preserve">Jornadas  de la función de conciliación con informes de resultados </t>
  </si>
  <si>
    <t>Realizar las  jornadas  de la función de conciliación  con el fin de dirimir los conflictos entre los actores del SGSS con informes de resultados.</t>
  </si>
  <si>
    <t xml:space="preserve">Numero de jornadas  de la función de conciliación con informes de resultados </t>
  </si>
  <si>
    <t xml:space="preserve">Este indicador mide el numero de jornadas  de la función de conciliación entre prestadores de servicios con informes de resultados </t>
  </si>
  <si>
    <t>RC05</t>
  </si>
  <si>
    <t xml:space="preserve">Porcentaje de Audiencias de Conciliación de la función de conciliación </t>
  </si>
  <si>
    <t>Realizar las audiencias de conciliación admitidas de  la red pública y privada  como  actores del SGSS  propendiendo por  el animo conciliatorio</t>
  </si>
  <si>
    <t>Número de audiencias de conciliación realizadas en el período</t>
  </si>
  <si>
    <t>Total de solicitudes de conciliación a petición de parte admitidas</t>
  </si>
  <si>
    <t xml:space="preserve">Este indicador mide las Audiencias de Conciliación realizadas entre los prestadores del salud.  </t>
  </si>
  <si>
    <t>RC02</t>
  </si>
  <si>
    <t xml:space="preserve">Porcentaje de acuerdos de conciliación con seguimiento que sean exigibles </t>
  </si>
  <si>
    <t>Realizar seguimiento al cumplimiento de los acuerdos de conciliación suscritos ante la Delegada que sean exigibles, y reportar su incumplimiento a la Delegada competente.</t>
  </si>
  <si>
    <t>Número de acuerdos conciliatorios  con seguimientos realizados</t>
  </si>
  <si>
    <t>Número de  acuerdos conciliatorios suscritos que sean exigibles</t>
  </si>
  <si>
    <t>Este indicador mide los seguimientos realizados a los acuerdos de conciliación suscritos que sean exigibles.</t>
  </si>
  <si>
    <t>RC03</t>
  </si>
  <si>
    <t>Documentos  técnicos y jurídicos para fortalecer la   Función de conciliación elaborados.</t>
  </si>
  <si>
    <t>Realizar documentos técnicos y jurídicos para fortalecer la  Función de conciliación</t>
  </si>
  <si>
    <t>Número de documentos  técnicos y jurídicos para fortalecer la  Función de conciliación elaborados</t>
  </si>
  <si>
    <t xml:space="preserve">Este indicador mide el número de documentos  técnicos y jurídicos realizados para fortalecer la  Función de conciliación </t>
  </si>
  <si>
    <t>RC04</t>
  </si>
  <si>
    <t xml:space="preserve">Administración de Justicia dentro del Sistema General de Seguridad Social en Salud – SGSSS </t>
  </si>
  <si>
    <t>Procesos de prestaciones económicas terminados</t>
  </si>
  <si>
    <t>Tramitar los procesos jurisdiccionales vigentes con anterioridad a la Ley 1949 de 2019 para depurar los procesos pendientes.</t>
  </si>
  <si>
    <t>Números procesos de prestaciones económicas terminados</t>
  </si>
  <si>
    <t>Este indicador mide el números procesos de prestaciones económicas terminados con anterioridad a la ley 1949 de 2019.</t>
  </si>
  <si>
    <t>PJ01</t>
  </si>
  <si>
    <t>Procesos Jurisdiccionales de otros asuntos diferentes a prestaciones económicas, de vigencias anteriores al 2019, terminados</t>
  </si>
  <si>
    <t>Tramitar los procesos jurisdiccionales  de otros asuntos diferentes a prestaciones económicas  con anterioridad a la Ley 1949 de 2019 para depurar los procesos pendientes.</t>
  </si>
  <si>
    <t>Número de procesos Jurisdiccionales de otros asuntos diferentes a prestaciones económicas  terminados</t>
  </si>
  <si>
    <t>Este indicador mide el número de procesos jurisdiccionales de otros asuntos diferentes a prestaciones económicas  terminados, previos a la ley 1949 de 2019.</t>
  </si>
  <si>
    <t>PJ02</t>
  </si>
  <si>
    <t>Porcentaje de procesos de Cobertura de servicios incluidos en el PBS, Cobertura de servicios NO incluidos en el PBS, Multiafiliacion y Libre Elección y Movilidad terminados</t>
  </si>
  <si>
    <t>Surtir el proceso de Cobertura de servicios incluidos en el Plan de Beneficios de Salud - PBS, Cobertura de servicios NO incluidos en el PBS, Multiafiliacion y Libre Elección y Movilidad  conforme a la Ley 1949 de 2019.</t>
  </si>
  <si>
    <t>Número de procesos de Cobertura de servicios incluidos en el PBS, Cobertura de servicios NO incluidos en el PBS, Multiafiliacion y Libre Elección y Movilidad terminados en el semestre de reporte</t>
  </si>
  <si>
    <t>Núm de procesos de Cobertura de servicios incluidos en el PBS, Cobertura de servicios NO incluidos en el PBS, Multiafiliacion y Libre Elección y Movilidad admitidos en el último trim del semestre anterior más el primer trim del semestre reportado</t>
  </si>
  <si>
    <t>Este indicador mide el porcentaje de procesos de Cobertura de servicios incluidos en el PBS, Cobertura de servicios NO incluidos en el PBS, Multiafiliación y Libre Elección y Movilidad terminados de acuerdo a la ley 1949 de 2019.</t>
  </si>
  <si>
    <t>PJ03</t>
  </si>
  <si>
    <t>Socialización de las funciones jurisdiccional y de conciliación a los usuarios y actores del S.G.S.S.S.</t>
  </si>
  <si>
    <t>Realizar socialización de las funciones jurisdiccional y de conciliación a los usuarios y actores del S.G.S.S.S para el efectivo acceso a la justicia.</t>
  </si>
  <si>
    <t>Numero de socializaciones de las funciones jurisdiccional y de conciliación a los usuarios y actores del SGSSS</t>
  </si>
  <si>
    <t>Este indicador mide las socializaciones realizadas frente a las funciones jurisdiccional y de conciliación a los usuarios y actores del S.G.S.S.S.</t>
  </si>
  <si>
    <t>PJ05</t>
  </si>
  <si>
    <t xml:space="preserve">Documentos  técnicos y jurídicos para fortalecer la Función Jurisdiccional elaborados </t>
  </si>
  <si>
    <t>Realizar documentos técnicos y jurídicos para fortalecer la Función Jurisdiccional</t>
  </si>
  <si>
    <t>Número de documentos  técnicos y jurídicos para fortalecer la Función Jurisdiccional elaborados</t>
  </si>
  <si>
    <t>Este indicador mide el número de documentos  técnicos y jurídicos elaborados para fortalecer la Función Jurisdiccional .</t>
  </si>
  <si>
    <t>PJ04</t>
  </si>
  <si>
    <t xml:space="preserve">Total radicaciones de procesos jurisdiccionales </t>
  </si>
  <si>
    <t>Cuantificar los procesos jurisdiccionales recibidos por la Delegada para la Función Jurisdiccional .</t>
  </si>
  <si>
    <t>Número de radicaciones de procesos jurisdiccionales recibidos en el periodo de reporte</t>
  </si>
  <si>
    <t xml:space="preserve">Este indicador mide el número de radicaciones realizadas de procesos jurisdiccionales recibidos </t>
  </si>
  <si>
    <t>PJ08</t>
  </si>
  <si>
    <t xml:space="preserve">Total de procesos jurisdiccionales admitidos para la función jurisdiccional </t>
  </si>
  <si>
    <t>Cuantificar los procesos jurisdiccionales  admitidos para la función jurisdiccional.</t>
  </si>
  <si>
    <t>Número de procesos jurisdiccionales admitidos en el periodo de reporte</t>
  </si>
  <si>
    <t xml:space="preserve">Este indicador mide el número de procesos jurisdiccionales admitidos </t>
  </si>
  <si>
    <t>PJ06</t>
  </si>
  <si>
    <t>Sentencias emitidas en el proceso jurisdiccional.</t>
  </si>
  <si>
    <t>Emitir sentencias en los procesos jurisdiccionales .</t>
  </si>
  <si>
    <t>Número de  sentencias emitidas en  procesos jurisdiccional  en el periodo de reporte</t>
  </si>
  <si>
    <t xml:space="preserve">Este indicador mide el número de  sentencias emitidas en  procesos jurisdiccional  </t>
  </si>
  <si>
    <t>PJ07</t>
  </si>
  <si>
    <t>Actividades del cronograma de organización en el territorio desarrolladas</t>
  </si>
  <si>
    <t>Realizar actividades de inspección y vigilancia a los sujetos vigilados en las regiones, de acuerdo con la priorización.</t>
  </si>
  <si>
    <t xml:space="preserve">Número de actividades del cronograma de organización en el territorio desarrolladas </t>
  </si>
  <si>
    <t>Este indicador mide el número de actividades  de inspección y vigilancia a los sujetos vigilados en las regiones</t>
  </si>
  <si>
    <t>AI08</t>
  </si>
  <si>
    <t>Pocentaje de municipios por presencia institucional con acciones de inspección y vigilancia de las regionales cubiertos</t>
  </si>
  <si>
    <t>Realizar cobertura de municipios por presencia institucional con acciones de inspección y vigilancia de las regionales</t>
  </si>
  <si>
    <t>Número de municipios por presencia institucional con acciones de inspección y vigilancia de las regionales cubiertos</t>
  </si>
  <si>
    <t>Número de municipios ubicados en el área de influencia de las regionales priorizados</t>
  </si>
  <si>
    <t>Este indicador mide el porcentaje de municipios de la organización en el territorio impactados con acciones de inspección y vigilancia</t>
  </si>
  <si>
    <t>AI09</t>
  </si>
  <si>
    <t>Porcentaje de auditorias programadas y no programadas de acuerdo con las necesidades identificadas en la jurisdicción de las regionales.</t>
  </si>
  <si>
    <t>Realizar visitas y/o auditorias no programadas de acuerdo con las necesidades identificadas por la Superintendencia Nacional de Salud.</t>
  </si>
  <si>
    <t>Número de auditorias y/o visitas realizadas a los sujetos vigilados en el periodo</t>
  </si>
  <si>
    <t>Número de auditorias y/o visitas solicitadas</t>
  </si>
  <si>
    <t>Este indicador mide el porcentaje de visitas realizadas de acuerdo con las necesidades identificadas en la jurisdicción de las regionales.</t>
  </si>
  <si>
    <t>AI10</t>
  </si>
  <si>
    <t>Porcentaje de participación en las mesas de articulación y/o mesas técnicas en inspección y vigilancia  en el Territorio.</t>
  </si>
  <si>
    <t>Participar en las mesas de articulación y/o mesas técnicas en inspección y vigilancia de la organización en el territorio.</t>
  </si>
  <si>
    <t>Número de participación en las mesas de articulación y/o mesas técnicas en inspección y vigilancia  en el territorio</t>
  </si>
  <si>
    <t>Número de mesas de articulación y/o mesas técnicas en inspección y vigilancia solicitadas en el territorio</t>
  </si>
  <si>
    <t>Este indicador mide el porcentaje de realización de mesas de articulación con la Red de Controladores de acuerdo a la priorización del territorio .</t>
  </si>
  <si>
    <t>SU14</t>
  </si>
  <si>
    <t>Delegatura para Entidades Territoriales y Generadores y Recaudadores y Administradores de Recursos del SGSSS</t>
  </si>
  <si>
    <t xml:space="preserve">Formulación, Implementación y Evaluación de Planes y Programas </t>
  </si>
  <si>
    <t xml:space="preserve">Planes  institucionales  formulados y socializados  </t>
  </si>
  <si>
    <t>Formular, implementar y evaluar los planes y programas institucionales, mediante la alineación y aplicación de políticas, lineamientos, metodologías e instrumentos técnicos establecidos y adoptados por la entidad, mediante la implementación y el segu</t>
  </si>
  <si>
    <t>imiento al cumplimiento de los planes y programas a través de la medición de la gestión institucional, y evaluación con el fin de   lograr el desarrollo de estrategias enmarcadas para el cumplimiento de la misión y visión de la entidad.</t>
  </si>
  <si>
    <t>Formular y socializar los Planes Institucionales (Plan Estratégico Institucional y Desarrollo Administrativo, Plan Anual de Gestión, Plan Anticorrupción y de Atención al Ciudadano 2021).</t>
  </si>
  <si>
    <t xml:space="preserve">Número  de Planes  institucionales  formulados y socializados  </t>
  </si>
  <si>
    <t xml:space="preserve">El indicador mide el número de Planes Institucionales Estratégicos a cargo de la Oficina Asesora de Planeación que son elaborados y socializados a los grupos de valor e interés. </t>
  </si>
  <si>
    <t>PI01</t>
  </si>
  <si>
    <t>Oficina Asesora de Planeación</t>
  </si>
  <si>
    <t xml:space="preserve">Informes de seguimiento a Planes institucionales </t>
  </si>
  <si>
    <t>Elaborar informes de seguimiento a los planes Estratégicos Institucionales</t>
  </si>
  <si>
    <t>Número de Informes de seguimiento a Planes institucionales</t>
  </si>
  <si>
    <t>El indicador mide los seguimientos realizados a todos los planes institucionales estratégicos formulados por la entidad y relacionados en el procedimiento PIPD01</t>
  </si>
  <si>
    <t>PI03</t>
  </si>
  <si>
    <t xml:space="preserve">Actividades realizadas para la apropiación, fortalecimiento y seguimiento de la Planeación Estratégica en la entidad </t>
  </si>
  <si>
    <t>Ejecutar cronograma de actividades para la apropiación, fortalecimiento  y seguimiento de la planeación estratégica institucional.</t>
  </si>
  <si>
    <t xml:space="preserve">Número de actividades realizadas para la apropiación, fortalecimiento y seguimiento de la Planeación Estratégica en la entidad </t>
  </si>
  <si>
    <t xml:space="preserve">El indicador mide todas las actividades necesarias para llevar a cabo el cumplimiento del Objetivo del proceso de Formular, implementar y evaluar los planes y programas institucionales </t>
  </si>
  <si>
    <t>PI02</t>
  </si>
  <si>
    <t>Actividades ejecutadas en el plan de acción de MIPG de las políticas  "Planeación Institucional, Seguimiento y evaluación del desempeño institucional"</t>
  </si>
  <si>
    <t>Ejecutar cronograma de actividades para la implementación del Modelo Integrado de Planeación- MIPG para las políticas de Planeación Institucional y  Seguimiento y Evaluación del Desempeño Institucional</t>
  </si>
  <si>
    <t>Número de actividades ejecutadas en el plan de acción de MIPG de las políticas "Planeación Institucional, Seguimiento y evaluación del desempeño institucional"</t>
  </si>
  <si>
    <t>El indicador mide las actividades necesarias para eliminar las brechas existentes frente al FURAG y Autodiagnósticos realizados en el marco del MIPG en las políticas de Planeación Institucional, Seguimiento y evaluación del desempeño instituciona</t>
  </si>
  <si>
    <t>PI04</t>
  </si>
  <si>
    <t>Cumplimiento en el reporte de indicadores y compromisos de cada dependencia (PND, tableros de control y Ejes Estratégicos)</t>
  </si>
  <si>
    <t>Validar y realizar seguimiento al Cumplimiento en el reporte de indicadores y compromisos de cada dependencia (Situacional)</t>
  </si>
  <si>
    <t>Número de reportes de indicadores y compromisos de cada dependencia (PND, tableros de control y Ejes Estratégicos)</t>
  </si>
  <si>
    <t xml:space="preserve">El indicador mide el reporte  solicitado a las dependencias para el cumplimiento de indicadores frente ala PND, Tablero de control, ejes estrategicos. </t>
  </si>
  <si>
    <t>PI05</t>
  </si>
  <si>
    <t>Administración del Sistema Integrado de Gestión</t>
  </si>
  <si>
    <t>Actividades ejecutadas en el plan de acción de MIPG "Fortalecimiento Organizacional y Simplificación de Procesos"</t>
  </si>
  <si>
    <t>Establecer, implementar y mantener el Sistema Integrado de Gestión de la Entidad, mediante la elaboración y control de documentos y registros, la administración de Riesgos, la identificación y seguimiento de aspectos ambientales, la revisión por la d</t>
  </si>
  <si>
    <t>irección, la planificación y realización de auditorías internas con el fin de orientar, facilitar, seguir y tomar decisiones que permitan el logro de los objetivos institucionales en términos de eficiencia, eficacia y efectividad</t>
  </si>
  <si>
    <t>Ejecutar cronograma de actividades para la implementación del Modelo Integrado de Planeación- MIPG para la política de Fortalecimiento Organizacional y Simplificación de Procesos</t>
  </si>
  <si>
    <t>Número de actividades ejecutadas en el plan de acción de MIPG "Fortalecimiento Organizacional y Simplificación de Procesos"</t>
  </si>
  <si>
    <t>El indicador mide las actividades necesarias para eliminar las brechas existentes frente al FURAG y Autodiagnósticos realizados en el marco del MIPG en la política Fortalecimiento Organizacional y Simplificación de Procesos.</t>
  </si>
  <si>
    <t>AS08</t>
  </si>
  <si>
    <t>Actividades ejecutadas en el plan de acción de MIPG "Control interno".</t>
  </si>
  <si>
    <t>Ejecutar cronograma de actividades para la implementación del Modelo Integrado de Planeación y Gestión- MIPG, para la política de Control Interno</t>
  </si>
  <si>
    <t>Número de actividades ejecutadas en el plan de acción de MIPG  "Control interno"</t>
  </si>
  <si>
    <t>El indicador mide las actividades necesarias para eliminar las brechas existentes frente al FURAG y Autodiagnósticos realizados en el marco del MIPG en la política de Control Interno.</t>
  </si>
  <si>
    <t>AS07</t>
  </si>
  <si>
    <t xml:space="preserve">Actividades ejecutadas del cronograma del proyecto de Reingeniería de procesos  </t>
  </si>
  <si>
    <t>Ejecutar el cronograma del proyecto Reingeniería de Procesos para el fortalecimiento institucional</t>
  </si>
  <si>
    <t>Número de actividades realizadas para  la ejecución del proyecto de Reingeniería</t>
  </si>
  <si>
    <t xml:space="preserve">El indicador mide las actividades necesarias para la ejecución del Proyecto de reingeniería de la Superintendencia Nacional de Salud </t>
  </si>
  <si>
    <t>AS02</t>
  </si>
  <si>
    <t xml:space="preserve">Actividades realizadas y acciones de fortalecimiento evaluadas para la sostenibilidad del Sistema Integrado de Gestión </t>
  </si>
  <si>
    <t>Ejecutar cronograma de actividades y evaluar acciones de fortalecimiento para la sostenibilidad y apropiación del Sistema Integrado de Gestión</t>
  </si>
  <si>
    <t xml:space="preserve">Número de actividades realizadas  para la sostenibilidad del sistema Integrado de Gestión </t>
  </si>
  <si>
    <t xml:space="preserve">El indicador mide las actividades necesarias para llevar a cabo la sostenibilidad del sistema integrado de gestión en la entidad </t>
  </si>
  <si>
    <t>AS01</t>
  </si>
  <si>
    <t xml:space="preserve">Actividades realizadas para la para la  sostenibilidad y fortalecimiento  del Modelo Integrado de Planeación y Gestión - MIPG   </t>
  </si>
  <si>
    <t>Ejecutar cronograma de actividades para la sostenibilidad y fortalecimiento  del Modelo Integrado de Planeación y Gestión - MIPG</t>
  </si>
  <si>
    <t xml:space="preserve">Numero de  actvidades realizadas para la para la  sostenibilidad y fortalecimiento  del Modelo Integrado de Planeación y Gestión - MIPG   </t>
  </si>
  <si>
    <t xml:space="preserve">El indicador mide las actividades necesarias para  implementar y fortalecer el Modelo Integrado de Planeación y Gestión en la Entidad </t>
  </si>
  <si>
    <t>AS03</t>
  </si>
  <si>
    <t xml:space="preserve">Actividades realizadas y acciones de fortalecimiento evaluadas para la sostenibilidad del Subsistema de Responsabilidad Social </t>
  </si>
  <si>
    <t>Ejecutar cronograma de actividades y evaluar acciones de fortalecimiento para la sostenibilidad y apropiación del Subsistema de Responsabilidad Social</t>
  </si>
  <si>
    <t xml:space="preserve">Número de actividades realizadas  para la sostenibilidad del Subsistema de Responsabilidad Social </t>
  </si>
  <si>
    <t xml:space="preserve">El indicador mide las actividades necesarias para la  sostenibilidad del Subsistema de Responsabilidad Social  en la Entidad </t>
  </si>
  <si>
    <t>AS04</t>
  </si>
  <si>
    <t>Auditorias Internas del Sistema Integrado de Gestión - SIG  realizadas</t>
  </si>
  <si>
    <t>Ejecutar el programa de Auditorias Internas del Sistema Integrado de Gestión - SIG</t>
  </si>
  <si>
    <t>Número de Auditorias Internas del Sistema Integrado de Gestión - SIG  realizadas</t>
  </si>
  <si>
    <t xml:space="preserve">El indicador mide las Auditorias Internas del Sistema Integrado de Gestión - SIG  realizadas </t>
  </si>
  <si>
    <t>AS10</t>
  </si>
  <si>
    <t xml:space="preserve">Formulación, Implementación y Evaluación de Estudios  y Proyectos </t>
  </si>
  <si>
    <t xml:space="preserve">Informes de seguimiento de ejecución de los proyectos de inversión elaborados y publicados dentro de los primeros 12 días de cada mes </t>
  </si>
  <si>
    <t>Formular, implementar y evaluar estudios y proyectos, así como diseñar, producir, administrar y publicar  información estadística institucional, mediante la aplicación de metodologías e instrumentos técnicos establecidos o adoptados por la Entidad y</t>
  </si>
  <si>
    <t>la elaboración, validación y divulgación de informes, reportes y/o documentos técnicos con el fin de brindar información oportuna para la toma de decisiones y apoyar el cumplimiento de los objetivos institucionales.</t>
  </si>
  <si>
    <t>Elaborar y publicar informes de seguimiento frente a la ejecución de los proyectos de inversión</t>
  </si>
  <si>
    <t xml:space="preserve">Número de informes de seguimiento de ejecución de los proyectos de inversión elaborados y publicados dentro de los primeros 12 días de cada mes </t>
  </si>
  <si>
    <t xml:space="preserve">El indicador mide los informes de seguimiento realizados frente a la ejecución de los proyectos de inversión que tienen a cargo las diferentes áreas de la entidad. </t>
  </si>
  <si>
    <t>EP01</t>
  </si>
  <si>
    <t>Mensual</t>
  </si>
  <si>
    <t>Porcentaje de funcionarios con calificación satisfactoria, producto de evaluación virtual,  por cada actividad de capacitación.</t>
  </si>
  <si>
    <t>Evaluar las actividades de capacitación relacionadas con proyectos de inversión</t>
  </si>
  <si>
    <t xml:space="preserve">Número de funcionarios con calificación satisfactoria producto de evaluación virtual por cada actividad de capacitación </t>
  </si>
  <si>
    <t xml:space="preserve"> Número de funcionarios que asistieron a actividades de socialización y capacitación que fueron evaluados virtualmente.</t>
  </si>
  <si>
    <t xml:space="preserve">El indicador mide el porcentaje de evaluación de los funcionarios que obtienen calificación satisfactoria frente a las capacitaciones realizadas por el Grupo de Proyectos de Inversión de la Oficina Asesora de Planeación </t>
  </si>
  <si>
    <t>EP02</t>
  </si>
  <si>
    <t xml:space="preserve">Ejecución del presupuesto de inversión </t>
  </si>
  <si>
    <t>Realizar seguimiento y emitir alertas tempranas sobre la ejecución del presupuesto.</t>
  </si>
  <si>
    <t>Compromisos_presupuesto de inversión</t>
  </si>
  <si>
    <t xml:space="preserve"> Apropiación final_presupuesto de inversión</t>
  </si>
  <si>
    <t>El indicador mide la ejecución del presupuesto frente a los recursos dados por proyectos de inversión.</t>
  </si>
  <si>
    <t>EP05</t>
  </si>
  <si>
    <t>Representación Judicial en Tutelas</t>
  </si>
  <si>
    <t>Porcentaje de respuestas oportunas a acciones constitucionales de tutela</t>
  </si>
  <si>
    <t>Dar respuesta oportuna a las acciones de tutela en las cuales sea parte o intervenga la Superintendencia Nacional de Salud mediante las actuaciones administrativas internas y acciones judiciales de tutela requeridas, para garantizar la defensa jurídi</t>
  </si>
  <si>
    <t>ca de la Entidad y la protección de sus intereses, así como garantizar los derechos de los usuarios del Sistema General de Seguridad Social en Salud.</t>
  </si>
  <si>
    <t>Responder los requerimientos realizados por los despachos judiciales en el marco de las acciones de tutela.</t>
  </si>
  <si>
    <t xml:space="preserve">Número de acciones constitucionales de tutela con respuesta en términos de ley en el periodo </t>
  </si>
  <si>
    <t xml:space="preserve"> Número de acciones constitucionales de tutela recibidas en el periodo</t>
  </si>
  <si>
    <t xml:space="preserve">El indicador mide las respuestas dadas frente a las acciones de Tutela interpuestas en la Superintendencia Nacional de Salud </t>
  </si>
  <si>
    <t>JT01</t>
  </si>
  <si>
    <t>Dirección Juridica</t>
  </si>
  <si>
    <t>Porcentaje de requerimientos tramitados oportunamente en desarrollo de las acciones constitucionales de tutela</t>
  </si>
  <si>
    <t>Tramitar los requerimientos realizados por los despachos judiciales en el marco de las acciones de tutela</t>
  </si>
  <si>
    <t xml:space="preserve">Número de requerimientos gestionados en desarrollo de las acciones de tutela dentro de los términos de ley  </t>
  </si>
  <si>
    <t xml:space="preserve"> Número de requerimientos constitucionales en sede de tutela recibidas en el periodo</t>
  </si>
  <si>
    <t>El indicador mide los requerimientos tramitados oportunamente en desarrollo de las acciones constitucionales de tutela recibidas en sede.</t>
  </si>
  <si>
    <t>JT02</t>
  </si>
  <si>
    <t>Porcentaje de actos administrativos que resuelven los recursos solicitudes de revocatoria directa que se presenten dentro de los procesos de única instancia</t>
  </si>
  <si>
    <t>Proyectar los actos administrativos que resuelven los recursos de reposición,  y solicitudes de revocatoria directa que se presenten dentro de los procesos de única  instancia.</t>
  </si>
  <si>
    <t>Número de actos administrativos entregados para firma del Superintendente Nacional de Salud resolviendo recursos y solicitudes de única instancia</t>
  </si>
  <si>
    <t>No. De procesos y solicitudes presentadas con vencimiento dentro del término de oportunidad de única instancia</t>
  </si>
  <si>
    <t>Este indicador mide los actos administrativos que resuelven los recursos solicitudes de revocatoria directa que se presenten dentro de los procesos de única instancia</t>
  </si>
  <si>
    <t>PA09</t>
  </si>
  <si>
    <t>Porcentaje de actos administrativos que resuelve recursos de apelación y solicitudes dentro de procesos sancionatorios de segunda Instancia</t>
  </si>
  <si>
    <t>Proyectar los actos administrativos que resuelven los recursos de apelación y queja y solicitudes de revocatoria directa que se presentaron dentro de los procesos administrativos sancionatorios en segunda instancia.</t>
  </si>
  <si>
    <t>No Actos administrativos entregados para firma del Superintendente Nacional de Salud resolviendo recursos de apelación y solicitudes de segunda instancia</t>
  </si>
  <si>
    <t>No. De procesos administrativos con vencimiento dentro del término de oportunidad de segunda instancia</t>
  </si>
  <si>
    <t>Este indicador mide el número de actos administrativos que resuelven los recursos de apelación y solicitudes dentro de los procesos de segunda instancia.</t>
  </si>
  <si>
    <t>PA10</t>
  </si>
  <si>
    <t>Porcentaje de actos administrativos que resuelven los recursos de reposición y solicitudes presentadas contra las resoluciones de liquidación de tasa.</t>
  </si>
  <si>
    <t>Proyectar los actos administrativos que resuelven los recursos de reposición y solicitudes de revocatoria directa que se presentan contra las resoluciones de liquidación de tasa</t>
  </si>
  <si>
    <t>No. Actos administrativos que resuelven recursos y solicitudes de liquidación de tasa entregados para firma de la Secretaria General</t>
  </si>
  <si>
    <t>No. De recursos y solicitudes de liquidación de tasa remitidas dentro del periodo a reportar</t>
  </si>
  <si>
    <t>El indicador mide los actos administrativos que resuelven los recursos de reposición y solicitudes presentadas contra las resoluciones de liquidación de tasa.</t>
  </si>
  <si>
    <t>TS05</t>
  </si>
  <si>
    <t>Cobro Persuasivo y por Jurisdicción Coactiva</t>
  </si>
  <si>
    <t xml:space="preserve">Porcentaje de Efectividad en el recaudo </t>
  </si>
  <si>
    <t>Adelantar la gestión de cobro coactivo para la recuperación de las obligaciones a favor de la Superintendencia Nacional de Salud.</t>
  </si>
  <si>
    <t>Gestionar y controlar el recaudo del total de obligaciones (tasa, sanciones, contribución y Régimen Subsidiado) que se encuentren en proceso de cobro persuasivo y coactivo.</t>
  </si>
  <si>
    <t>Valor total de recaudo de las obligaciones clasificadas como cobrables</t>
  </si>
  <si>
    <t>Valor total de las obligaciones clasificadas como cobrables (IVC+Tasa)</t>
  </si>
  <si>
    <t>El indicador mide la efectividad del recaudo de las obligaciones clasificadas como cobrables.</t>
  </si>
  <si>
    <t>CJ01</t>
  </si>
  <si>
    <t xml:space="preserve">Secretaria General- Dirección Financiera </t>
  </si>
  <si>
    <t>Valor depurado en el periodo</t>
  </si>
  <si>
    <t>Depurar la cartera a partir de la acción ejecutiva de cobro de la cartera a 31 de diciembre de 2019</t>
  </si>
  <si>
    <t>Total valores depurados en el periodo</t>
  </si>
  <si>
    <t>El indicador refleja el valor a depurar en la cartera a partir de la acción ejecutiva de cobro  a 31 de diciembre de 2019</t>
  </si>
  <si>
    <t>CJ03</t>
  </si>
  <si>
    <t>Conceptos y Asesoría Jurídica</t>
  </si>
  <si>
    <t xml:space="preserve">Porcentaje de conceptos, solicitudes y derechos de petición tramitados </t>
  </si>
  <si>
    <t>Emitir conceptos jurídicos y respuestas a solicitudes y Derechos de petición, así como recopilar, proyectar y publicar el Boletín Jurídico, mediante la interpretación, aplicación y revisión de la normatividad vigente en materia de Seguridad Social en</t>
  </si>
  <si>
    <t>salud, para definir criterios orientadores que permitan tener un mayor y mejor comprensión del alcance de las normas que regulan el Sistema General de Seguridad Social en Salud.</t>
  </si>
  <si>
    <t>Proyectar dentro de los términos de ley, las respuestas a las solicitudes y derechos de petición  recibidos que sean competencia del grupo de conceptos de la Oficina Asesora Jurídica</t>
  </si>
  <si>
    <t>Número de conceptos, derechos de petición y solicitudes tramitados  en el trimestre</t>
  </si>
  <si>
    <t>Número de conceptos, derechos de petición y solicitudes recibidas  en el trimestre sujetos a los términos de ley</t>
  </si>
  <si>
    <t xml:space="preserve">El indicador muestra los conceptos técnicos realizados frente a las solicitudes realizadas en derechos de petición. </t>
  </si>
  <si>
    <t>AJ02</t>
  </si>
  <si>
    <t>Publicación trimestral del boletín jurídico en la página web de la Entidad</t>
  </si>
  <si>
    <t>Realizar actividades tendientes a la consolidación y publicación del boletín jurídico</t>
  </si>
  <si>
    <t>Número de boletines publicados en el periodo</t>
  </si>
  <si>
    <t>El indicador muestra los Boletines jurídicos realizados y publicados.</t>
  </si>
  <si>
    <t>AJ03</t>
  </si>
  <si>
    <t>Representación Judicial y Extrajudicial</t>
  </si>
  <si>
    <t>Porcentaje de acciones contencioso administrativas y ordinarias trámitadas dentro de los términos de ley</t>
  </si>
  <si>
    <t>Ejercer en debida forma la representación judicial y extrajudicial de la Superintendencia Nacional de Salud para salvaguardar y garantizar los derechos e intereses de la misma, en las acciones contencioso-administrativas, constitucionales, ordinarias</t>
  </si>
  <si>
    <t>, penales y administrativas, así como otro tipo de requerimientos judiciales y extrajudiciales.</t>
  </si>
  <si>
    <t>Elaborar demandas, contestaciones y ejercer la actividad procesal</t>
  </si>
  <si>
    <t>Número de acciones contencioso administrativas y ordinarias tramitadas dentro de los términos de ley en el periodo</t>
  </si>
  <si>
    <t>Total de acciones contencioso administrativas y ordinarias recibidas para trámite en el periodo</t>
  </si>
  <si>
    <t>El indicador muestra las demandas y contestaciones respondidas o tramitadas de orden contencioso administrativo</t>
  </si>
  <si>
    <t>JE01</t>
  </si>
  <si>
    <t>Porcentaje solicitudes de conciliaciones presentadas al Comité de Conciliación</t>
  </si>
  <si>
    <t>Someter los asuntos de competencia al Comité de Conciliación</t>
  </si>
  <si>
    <t>Número de solicitudes de conciliaciones presentadas ante el Comité de conciliación en el periodo</t>
  </si>
  <si>
    <t>Número de solicitudes de conciliaciones recibidas 15 días calendario antes de la última fecha programada para realizar el Comité de conciliación en el periodo</t>
  </si>
  <si>
    <t>El indicador muestra las solicitudes de conciliación presentadas ante el Comité de acuerdo a las recibidas 15 días antes de la fecha programada para la realización del mismo.</t>
  </si>
  <si>
    <t>JE02</t>
  </si>
  <si>
    <t>Porcentaje de sentencias favorables a la Superintendencia Nacional de Salud</t>
  </si>
  <si>
    <t>Medir la  tasa de éxito procesal.</t>
  </si>
  <si>
    <t>Número de sentencias a favor de la Superintendencia Nacional de Salud notificadas en el periodo</t>
  </si>
  <si>
    <t>Número de sentencias expedidas en el periodo</t>
  </si>
  <si>
    <t>El indicador mide el número de sentencias a favor de la Superintendencia Nacional de Salud notificadas</t>
  </si>
  <si>
    <t>JE03</t>
  </si>
  <si>
    <t>Actividades ejecutadas en el plan de acción de MIPG de la política de Defensa Jurídica</t>
  </si>
  <si>
    <t>Ejecutar las actividades plasmadas en el plan de acción de (FURAG y Autodiagnóstico de MIPG), correspondiente a la política de "Defensa Jurídica"</t>
  </si>
  <si>
    <t>Número de actividades ejecutadas en el plan de acción de MIPG de la política de Defensa Jurídica</t>
  </si>
  <si>
    <t>El indicador mide las actividades necesarias para eliminar las brechas existentes frente al FURAG y Autodiagnósticos realizados en el marco del MIPG en las políticas relacionadas.</t>
  </si>
  <si>
    <t>JE04</t>
  </si>
  <si>
    <t>Comunicación Integral</t>
  </si>
  <si>
    <t>Porcentaje de visualizaciones de los contenidos emitidos en la comunicación interna</t>
  </si>
  <si>
    <t>Informar a nuestros públicos objetivos tanto internos como externos así como a los actores  del Sistema General de Seguridad Social en Salud (SGSSS), sobre las políticas, programas,  acciones de IVC y directrices adoptadas por la Superintendencia Nac</t>
  </si>
  <si>
    <t>ional de Salud, definidas dentro la política de comunicaciones, con el propósito de fomentar en los servidores un sentido de pertenencia y una cultura organizacional en torno a una gestión ética, eficiente y eficaz y generar confianza en la entidad a</t>
  </si>
  <si>
    <t>todos los actores que hacen parte del SGSSS.</t>
  </si>
  <si>
    <t>Evaluar las campañas y mensajes de comunicación interna de acuerdo con la muestra seleccionada</t>
  </si>
  <si>
    <t>Número de visualizaciones de los contenidos emitidos en la comunicación interna</t>
  </si>
  <si>
    <t>Número de contenidos de información socializada</t>
  </si>
  <si>
    <t>El indicador hace referencia a las visualizaciones realizadas por los funcionarios de la SNS frente a las campañas, piezas y difusiones realizada por la OAC en los diferentes canales internos de la entidad.</t>
  </si>
  <si>
    <t>CI04</t>
  </si>
  <si>
    <t>Oficina Asesora de Comunicaciones</t>
  </si>
  <si>
    <t>Encuestas de satisfacción de la comunicación  interna</t>
  </si>
  <si>
    <t>Realizar encuesta de percepción de la comunicación interna ( mensajes, campañas, videos, notas, piezas gráficas, entrevistas)</t>
  </si>
  <si>
    <t xml:space="preserve">Numero de encuestas con resultado satisfactorio de la comunicación  interna realizadas </t>
  </si>
  <si>
    <t>El indicador mide el nivel de satisfacción de los funcionarios y contratistas de la entidad frente las campañas, piezas y difusiones enviadas por la OAC en los diferentes canales internos de la entidad.</t>
  </si>
  <si>
    <t>CI05</t>
  </si>
  <si>
    <t>Informes de seguimiento sobre el comportamiento de canales digitales elaborados.</t>
  </si>
  <si>
    <t>Realizar seguimiento a través de la  herramienta metodológica del comportamiento de los canales digitales de la entidad</t>
  </si>
  <si>
    <t>Número de informes de seguimiento sobre el comportamiento de canales digitales elaborados</t>
  </si>
  <si>
    <t>El indicador mide el seguimiento a través de la  herramienta metodológica del comportamiento de los canales digitales de la entidad</t>
  </si>
  <si>
    <t>CI01</t>
  </si>
  <si>
    <t xml:space="preserve">Apariciones del Superintendente Nacional de Salud en los medios de comunicación </t>
  </si>
  <si>
    <t>Realizar actividades de relacionamiento con los medios de comunicación para mostrar la gestión institucional</t>
  </si>
  <si>
    <t>Número de apariciones orgánicas realizadas</t>
  </si>
  <si>
    <t xml:space="preserve">El indicador muestra la participación en medios de comunicación nacionales del Superintendente Nacional de Salud o el cuerpo directivo. </t>
  </si>
  <si>
    <t>CI02</t>
  </si>
  <si>
    <t xml:space="preserve">Audiencia Pública de Rendición de Cuentas </t>
  </si>
  <si>
    <t>Realizar Audiencia Pública de Rendición de Cuentas</t>
  </si>
  <si>
    <t>Número de Audiencia Pública de Rendición de Cuentas realizada</t>
  </si>
  <si>
    <t>El indicador mide la Audiencia Pública de Rendición de Cuentas que realiza el Superintendente Nacional de Salud. A todos los usuarios del SGSSS</t>
  </si>
  <si>
    <t>CI03</t>
  </si>
  <si>
    <t xml:space="preserve">Anual </t>
  </si>
  <si>
    <t>Diseño E Implementación De Políticas, Metodologías, E Instrumentos Para La Inspección, Vigilancia Y Control (IVC)</t>
  </si>
  <si>
    <t>Porcentaje  de actividades realizadas para la elaboración de las  Metodologías e instrumentos en desarrollo frente a las actividades programadas de metodologías e instrumentos solicitadas por las dependencias.</t>
  </si>
  <si>
    <t>Diseñar y actualizar políticas, metodologías e instrumentos para la Inspección, Vigilancia y Control (IVC) mediante la definición del alcance, la situación inicial, los requerimientos técnicos, las estrategias de implementación y el cronograma, el de</t>
  </si>
  <si>
    <t>sarrollo de las etapas de validación, seguimiento y evaluación ex – post, con el propósito de proveer herramientas técnicas estandarizadas para el desarrollo de las actividades de IVC y los lineamientos institucionales que enmarcarán su ejecución.</t>
  </si>
  <si>
    <t>Realizar actividades para la elaboración de metodologías, instrumentos y políticas para la supervisión del SGSSS.</t>
  </si>
  <si>
    <t>Numero de actividades realizadas en el período</t>
  </si>
  <si>
    <t>Número de actividades programadas en el período para el desarrollo de metodologías e instrumentos solicitados por las dependencias</t>
  </si>
  <si>
    <t>El indicador muestra las actividades necesarias para la realización de metodologías o instrumentos solicitadas por las dependencias.</t>
  </si>
  <si>
    <t>MI01</t>
  </si>
  <si>
    <t>Dirección de Innovación y Desarrollo</t>
  </si>
  <si>
    <t>Metodologías, Instrumentos y Políticas revisados y ajustados</t>
  </si>
  <si>
    <t>Realizar actividades para la revisión y ajuste de metodologías, instrumentos y políticas para la supervisión del SGSSS.</t>
  </si>
  <si>
    <t>Número de Metodologías, Instrumentos y Políticas revisados y ajustados</t>
  </si>
  <si>
    <t>El indicador mide las metodologías, Instrumentos y Políticas revisados y ajustados para la supervisión del SGSSS</t>
  </si>
  <si>
    <t>MI04</t>
  </si>
  <si>
    <t>Metodologías e instrumentos evaluados</t>
  </si>
  <si>
    <t>Evaluar las metodologías e instrumentos diseñados para la supervisión del SGSSS.</t>
  </si>
  <si>
    <t>Número de metodologías e instrumentos  evaluados</t>
  </si>
  <si>
    <t xml:space="preserve">El indicador busca evaluar las metodologías e instrumentos diseñados para la supervisión del SGSSS.  </t>
  </si>
  <si>
    <t>MI05</t>
  </si>
  <si>
    <t>Porcentaje  de actividades realizadas  para aportar a las acciones de IVC a partir de la información disponible.</t>
  </si>
  <si>
    <t>Diseñar modelos y desarrollar análisis para aportar a las acciones de IVC a partir de la información disponible.</t>
  </si>
  <si>
    <t>Número de actividades programadas en el período para el diseño de modelos y análisis de acciones de IVC</t>
  </si>
  <si>
    <t>El indiacdor mide las actividades realizadas  para aportar a las acciones de IVC a partir de la información disponible.</t>
  </si>
  <si>
    <t>MI02</t>
  </si>
  <si>
    <t>Porcentaje de avances en la salidas de información o informes del sector realizados en el período</t>
  </si>
  <si>
    <t>Implementar salidas de información aplicando métodos de analítica</t>
  </si>
  <si>
    <t>Número de salidas de información o informes del sector realizados en el período</t>
  </si>
  <si>
    <t>Número de salidas de información o informes del sector programadas en el período</t>
  </si>
  <si>
    <t>El indicador muestra los informes realizados por la OMSAR del sector salud para la toma de decisiones frente a la IVC.</t>
  </si>
  <si>
    <t>MI06</t>
  </si>
  <si>
    <t>Porcentaje de actividades realizadas de revisión y ajuste</t>
  </si>
  <si>
    <t>Revisar y ajustar la normatividad y las intrucciones dirigidas a los vigilados de las Superintendencia Nacional de Salud</t>
  </si>
  <si>
    <t>Número de instrucciones a vigilados revisados y ajustados</t>
  </si>
  <si>
    <t>Número de instrucciones programadas en el período</t>
  </si>
  <si>
    <t>El indicador sirve para revisar y ajustar la normatividad y las intrucciones dirigidas a los vigilados de las Superintendencia Nacional de Salud</t>
  </si>
  <si>
    <t>MI07</t>
  </si>
  <si>
    <t>Porcentaje de análisis y propuestas de la reglamentación realizados</t>
  </si>
  <si>
    <t>Revisar y proponer ajustes a la normatividad que regula al SGSSS</t>
  </si>
  <si>
    <t>Número de análisis y propuestas de la reglamentación realizados en el periodo</t>
  </si>
  <si>
    <t>número de proyectos reglamentarios del sistema publicados en la vigencia</t>
  </si>
  <si>
    <t xml:space="preserve">El indicador mide el análisis y propuestas de la reglamentación del SGSSS. </t>
  </si>
  <si>
    <t>MI08</t>
  </si>
  <si>
    <t>Total de actividades ejecutadas para la Organización de la Información Estadística Institucional</t>
  </si>
  <si>
    <t>Organizar y difundir las cifras y la Información Estadística de la Superintendencia en medios y canales institucionales</t>
  </si>
  <si>
    <t>Número de actividades realizadas oportunamente para la Organización de la Información Estadística Institucional</t>
  </si>
  <si>
    <t xml:space="preserve">El indicador mide las actividades realizadas frente a la implementación y fortalecimiento de la Información Estadística Institucional </t>
  </si>
  <si>
    <t>EP04</t>
  </si>
  <si>
    <t>Gobierno Y Gestión De La Información</t>
  </si>
  <si>
    <t>Total de actividades ejecutadas para desarrollar el Gobierno y la Gestión de los Datos y la Información</t>
  </si>
  <si>
    <t>Gobernar, generar, elaborar e implementar mecanismos para la gestión eficaz de administración de la información, mediante la elaboración de políticas, lineamientos, la administración de riesgos de seguridad de la información, el análisis de la calida</t>
  </si>
  <si>
    <t>d de datos, la implantación de controles de seguridad física y lógica y de informes de vulnerabilidades técnicas, para preservar la integridad, disponibilidad, confidencialidad, privacidad y calidad de la información de la entidad.</t>
  </si>
  <si>
    <t>Ejecutar actividades que aporten al desarrollo del Gobierno y la Gestión de los Datos y la Información de la Superintendencia Nacional de Salud</t>
  </si>
  <si>
    <t>Número de actividades ejecutadas  oportunamente para desarrollar el Gobierno y la Gestión de los Datos y la Información</t>
  </si>
  <si>
    <t xml:space="preserve">El indicador mide las actividades realizadas frente a la implementación del gobierno y la Gestión de los datos y la información Institucional </t>
  </si>
  <si>
    <t>GG02</t>
  </si>
  <si>
    <t>Gestión de Servicios Tecnológicos</t>
  </si>
  <si>
    <t>Porcentaje acumulado de actividades ejecutadas en el PETI</t>
  </si>
  <si>
    <t>Proveer servicios tecnológicos mediante la atención y solución de incidentes, problemas, requerimientos y gestión de cambios  para garantizar  el desarrollo y cumplimiento de las labores de los usuarios de la entidad</t>
  </si>
  <si>
    <t>Ejecutar el Plan Estrategico de Tecnologías de la Información y las Comunicaciones PETI para los procesos de transformación digital de la Entidad</t>
  </si>
  <si>
    <t>Número de actividades ejecutadas en el PETI</t>
  </si>
  <si>
    <t>Número actividades programadas en el periodo</t>
  </si>
  <si>
    <t>El indicador muestre el porcentaje de avance en las actividades programadas para la implementación y cumplimiento del Plan Estratégico de Tecnologías de la Información y las Comunicaciones PETI</t>
  </si>
  <si>
    <t>GG01</t>
  </si>
  <si>
    <t>Porcentaje de avance en la integración al portal unico del estado GOV.CO</t>
  </si>
  <si>
    <t>Numero de trámites integrados a GOV.CO</t>
  </si>
  <si>
    <t>Numero de tramites habilitados en la SNS</t>
  </si>
  <si>
    <t>El indicador mide el avance en la integración al portal unico del estado GOV.CO</t>
  </si>
  <si>
    <t>GG05</t>
  </si>
  <si>
    <t>Porcentaje de actividades implementadas en el Plan de Seguridad y Privacidad de la Información</t>
  </si>
  <si>
    <t>Implementar el Plan de Seguridad y Privacidad de la Información</t>
  </si>
  <si>
    <t>Número de actividades implementadas en el Plan de Seguridad y Privacidad de la Información</t>
  </si>
  <si>
    <t>El indicador muestre el porcentaje de avance en las actividades programadas para la implementación y cumplimiento del Plan de Seguridad y Privacidad de la Información</t>
  </si>
  <si>
    <t>GG03</t>
  </si>
  <si>
    <t>Porcentaje de actividades implementadas en el Plan de Tratamiento de Riesgos de Seguridad y Privacidad de la Información</t>
  </si>
  <si>
    <t>Implementar el Plan de Tratamiento de Riesgos de Seguridad y Privacidad de la Información</t>
  </si>
  <si>
    <t>Número de actividades implementadas en el   Plan de Tratamiento de Riesgos de Seguridad y Privacidad de la Información</t>
  </si>
  <si>
    <t>El indicador muestre el porcentaje de avance en las actividades programadas para la implementación y cumplimiento del Plan de Tratamiento de Riesgos de Seguridad y Privacidad de la Información</t>
  </si>
  <si>
    <t>GG04</t>
  </si>
  <si>
    <t>Provisión de soluciones Tecnológicas</t>
  </si>
  <si>
    <t>Porcentaje de actividades ejecutadas en la implementación de la Arquitectura de TI</t>
  </si>
  <si>
    <t>Proveer soluciones tecnológicas mediante la gestión de arquitectura y la gestión de aplicaciones de T.I, a fin de  Optimizar el servicio, los procesos y recursos de la entidad.</t>
  </si>
  <si>
    <t>Realizar la ejecución de las actividades establecidas en el cronograma para la  implementación de la arquitectura de TI</t>
  </si>
  <si>
    <t>Número de actividades ejecutadas en la implementación de la arquitectura de TI</t>
  </si>
  <si>
    <t>El indicador muestre el porcentaje de avance en las actividades programadas para la implementación de la Arquitectura de TI</t>
  </si>
  <si>
    <t>RS03</t>
  </si>
  <si>
    <t>Porcentaje de seguimiento a la disponibilidad de TI, para garantizar el funcionamiento de los componentes tecnologicos</t>
  </si>
  <si>
    <t>Gestionar la operación y garantizar el funcionamiento de los componentes tecnológicos desde la Oficina de Tecnologías de la Información para la Superintendencia Nacional de Salud</t>
  </si>
  <si>
    <t>Número de actividades de seguimientos a la disponibilidad de TI realizadas para el funcionamiento de los componentes tecnológicos</t>
  </si>
  <si>
    <t>Número actividades programadas para el funcionamiento de los componentes tecnológicos</t>
  </si>
  <si>
    <t>El indicador mide el seguimiento a la disponibilidad de TI, para garantizar el funcionamiento de los componentes tecnologicos</t>
  </si>
  <si>
    <t>GS05</t>
  </si>
  <si>
    <t xml:space="preserve">Porcentaje de Eficiencia en la atención de requerimientos </t>
  </si>
  <si>
    <t>Cumplir con la prestación de  servicios de TI</t>
  </si>
  <si>
    <t>Número de requerimientos solucionados</t>
  </si>
  <si>
    <t>Número de requerimientos recibidos</t>
  </si>
  <si>
    <t>El Indicador muestra la Eficiencia en la atención de requerimientos recibidos durante el mes</t>
  </si>
  <si>
    <t>GS03</t>
  </si>
  <si>
    <t>Porcentaje de requerimientos internos de demanda a la OTI</t>
  </si>
  <si>
    <t>Identificar la evolución de los requerimientos recibidos por la OTI.</t>
  </si>
  <si>
    <t>Número de requerimientos internos atendidos por la OTI</t>
  </si>
  <si>
    <t xml:space="preserve">El indicador muestra los requerimientos internos atendidos por la OTI frente a los recibidos </t>
  </si>
  <si>
    <t>RS04</t>
  </si>
  <si>
    <t>Actividades ejecutadas en el plan de acción de MIPG de las políticas "Gobierno y Seguridad Digital"</t>
  </si>
  <si>
    <t>Ejecutar las actividades plasmadas en el plan de acción de (FURAG y Autodiagnóstico de MIPG), correspondiente a las políticas de "Gobierno y Seguridad Digital"</t>
  </si>
  <si>
    <t>Número de actividades ejecutadas en el plan de acción de MIPG de las políticas "Gobierno y Seguridad Digital"</t>
  </si>
  <si>
    <t>El indicador mide las actividades necesarias para eliminar las brechas existentes frente al FURAG y Autodiagnósticos realizados en el marco del MIPG en las políticas de Gobierno y Seguridad Digital.</t>
  </si>
  <si>
    <t>GS04</t>
  </si>
  <si>
    <t>Administración de personal,  Fortalecimiento de competencias, Bienestar social, Estímulos e Incentivos, Evaluación del Desempeño, Gestión del Sistema de Seguridad Social en Salud</t>
  </si>
  <si>
    <t xml:space="preserve">Porcentaje acumulado de avance en la ejecución del Plan Estratégico de Desarrollo del Talento Humano </t>
  </si>
  <si>
    <t>Formular, gestionar y controlar las actividades necesarias para la vinculación, compensación, permanencia y retiro de los empleados públicos de la Superintendencia Nacional de Salud, mediante el uso y registro en los sistemas de información instituci</t>
  </si>
  <si>
    <t>onales y externos dispuestos de conformidad con la normatividad vigente, con el fin de proporcionar personal competente para el logro de la misión de la entidad.</t>
  </si>
  <si>
    <t>Formular,  ejecutar y evaluar  el Plan Estratégico de  Gestión del Talento Humano-PETH basado en el Modelo Integral de Gestión de Personas. (Plan anual de vacantes, Plan de Previsión de Recursos Humanos, Plan institucional de Capacitación, Plan de Bi</t>
  </si>
  <si>
    <t>enestar social, Estímulos e Incentivos, Plan Anual de Trabajo de Seguridad y Salud en el Trabajo)</t>
  </si>
  <si>
    <t>Número de actividades ejecutadas en el periodo</t>
  </si>
  <si>
    <t xml:space="preserve"> Número de actividades programadas en el cronograma del Plan Estratégico de Desarrollo del Talento Humano en el periodo</t>
  </si>
  <si>
    <t xml:space="preserve">El indicador muestra el nivel de avance en la ejecución de actividades programadas para la implementación y desarrollo del Plan Estratégico de Desarrollo del Talento Humano </t>
  </si>
  <si>
    <t>AP01</t>
  </si>
  <si>
    <t xml:space="preserve">Secretaria General - Direción de Talento Humano </t>
  </si>
  <si>
    <t xml:space="preserve">Fortalecimiento de competencias </t>
  </si>
  <si>
    <t>Porcentaje acumulado de avance en la ejecución del Plan institucional de capacitación</t>
  </si>
  <si>
    <t>Cualificar los servidores públicos de la Superintendencia Nacional de Salud, mediante eventos de capacitación para mejorar su desempeño en el puesto de trabajo.</t>
  </si>
  <si>
    <t>Ejecutar  el Cronograma del plan institucional de capacitación ( Componente de Gestión del Desarrollo)</t>
  </si>
  <si>
    <t>Número de actividades ejecutadas en el período</t>
  </si>
  <si>
    <t xml:space="preserve"> Número de actividades programadas en el cronograma del Plan institucional de capacitación</t>
  </si>
  <si>
    <t>El indicador mide la ejecución de actividades del Cronograma del plan institucional de capacitación ( Componente de Gestión del Desarrollo)</t>
  </si>
  <si>
    <t>FC01</t>
  </si>
  <si>
    <t>Bienestar social estimulos e incentivos</t>
  </si>
  <si>
    <t xml:space="preserve">Porcentaje acumulado de avance en la ejecución del Plan de bienestar social y estímulos </t>
  </si>
  <si>
    <t>Promocionar estrategias de participación e integración que estimulen a los funcionarios, mediante la implementación de actividades orientadas al bienestar y los incentivos, con el fin de contribuir con el mejoramiento de la calidad de vida de los mis</t>
  </si>
  <si>
    <t>mos.</t>
  </si>
  <si>
    <t>Ejecutar  el Cronograma del plan de bienestar social y estímulos (Componente Gestión de la Relaciones Humanas)</t>
  </si>
  <si>
    <t xml:space="preserve"> Número de actividades programadas en el cronograma del Plan de bienestar social y estímulos</t>
  </si>
  <si>
    <t xml:space="preserve">El indicador mide el avance en la ejecución del Plan de bienestar social y estímulos </t>
  </si>
  <si>
    <t>BE01</t>
  </si>
  <si>
    <t>Gestión del sistema de seguridad y salud en el tarbajo</t>
  </si>
  <si>
    <t>Porcentaje acumulado de avance en la ejecución del Plan anual de Seguridad y Salud en el Trabajo</t>
  </si>
  <si>
    <t>Diseñar, implementar y mantener los estándares legales en materia de Seguridad y Salud en el Trabajo, a través de campañas, planes, programas y eventos con el fin de contribuir en la promoción y el cuidado de la salud, la seguridad y el bienestar lab</t>
  </si>
  <si>
    <t>oral de los servidores de la Entidad.</t>
  </si>
  <si>
    <t>Ejecutar  el Cronograma del plan Anual de Seguridad y salud en el Trabajo (Componente de Gestión de las Relaciones Humanas)</t>
  </si>
  <si>
    <t xml:space="preserve"> Número de actividades programadas en el cronograma del Plan anual de Seguridad y Salud en el Trabajo</t>
  </si>
  <si>
    <t>El indicador mide el avance en la ejecución del Plan anual de Seguridad y Salud en el Trabajo</t>
  </si>
  <si>
    <t>ST01</t>
  </si>
  <si>
    <t xml:space="preserve">Administración de personal </t>
  </si>
  <si>
    <t>Porcentaje acumulado de avance en la ejecución del cronograma para la implementación de la  política de integridad</t>
  </si>
  <si>
    <t>Ejecutar el cronograma para la implementación de la Política de integridad desde el componente #6 del PAAC 2021 ( Componente de Gestión de las Relaciones Humanas)</t>
  </si>
  <si>
    <t xml:space="preserve"> Número de actividades programadas en el cronograma para la implementación de la  política de integridad</t>
  </si>
  <si>
    <t>El indicador mide el avance en la ejecución del cronograma para la implementación de la  política de integridad</t>
  </si>
  <si>
    <t>AP02</t>
  </si>
  <si>
    <t xml:space="preserve">Porcentaje acumulado de avance en la ejecución del cronograma para la Implementación de la Política de Talento Humano -MIPG. </t>
  </si>
  <si>
    <t>Ejecutar el cronograma  para la Implementación de la Política de Talento Humano -MIPG. , desde el PETH. (Modelo Integral de la Gestión de Personas)</t>
  </si>
  <si>
    <t xml:space="preserve"> Número de actividades programadas en el  cronograma para la Implementación de la Política de Talento Humano -MIPG en el periodo</t>
  </si>
  <si>
    <t>El indicador mide el avance en la ejecución para la Implementación de la Política de Talento Humano -MIPG</t>
  </si>
  <si>
    <t>AP03</t>
  </si>
  <si>
    <t xml:space="preserve"> Fortalecimiento de competencias</t>
  </si>
  <si>
    <t xml:space="preserve">Porcentaje acumulado de avance en la ejecución del cronograma para la Implementación de la Política de Gestión del Conocimiento -MIPG. </t>
  </si>
  <si>
    <t>Ejecutar el cronograma  para la Implementación de la Política de Gestión del Conocimiento -MIPG. (Componente de Gestión del Desarrollo)</t>
  </si>
  <si>
    <t xml:space="preserve"> Número de actividades programadas en el cronograma para la Implementación de la Política de Gestión del Conocimiento -MIPG en el periodo</t>
  </si>
  <si>
    <t>El indicador muestra el nivel de avance en la ejecución de actividades programadas para la implementación y desarrollo  la Política de Gestión del Conocimiento</t>
  </si>
  <si>
    <t>FC02</t>
  </si>
  <si>
    <t xml:space="preserve">Informes de Monitoreos de Riesgos allegado a la Secretaria General </t>
  </si>
  <si>
    <t>Enviar a Secretaría General un informe con los soportes y monitoreo de los Riesgos de Gestión y Riesgos de Corrupción con corte a 31 de junio y 31 de diciembre de la vigencia.</t>
  </si>
  <si>
    <t xml:space="preserve">Número de Informes de Monitoreos de Riesgos allegado a la Secretaria General </t>
  </si>
  <si>
    <t xml:space="preserve">El indicador mide los Monitoreos de Riesgos allegado a la Secretaria General </t>
  </si>
  <si>
    <t>AS11</t>
  </si>
  <si>
    <t>Secretaria General</t>
  </si>
  <si>
    <t>Contractual</t>
  </si>
  <si>
    <t>Seguimientos a la Gestión Contractual realizados</t>
  </si>
  <si>
    <t>Celebrar el contrato o convenio y apoyar la ejecución satisfactoria del mismo, mediante la supervisión o interventoría y seguimiento de las obligaciones contractuales con el debido cumplimiento de la normatividad vigente, las obligaciones establecida</t>
  </si>
  <si>
    <t>s en el Manual de Contratación de la Entidad, así como los atributos de calidad, oportunidad y legalidad, con el fin de apoyar el cumplimiento de la misión, operación y el Plan de Contratación de la Entidad</t>
  </si>
  <si>
    <t>Realizar el seguimiento a la Gestión Contractual.</t>
  </si>
  <si>
    <t>Número de seguimientos a la Gestión Contractual realizados</t>
  </si>
  <si>
    <t xml:space="preserve">Este indicador muestra los informes realizados de Seguimientos a la Gestión Contractual programados y solicitados por la alta dirección </t>
  </si>
  <si>
    <t>PC04</t>
  </si>
  <si>
    <t xml:space="preserve">Secretaria General - Dirección de Contratación </t>
  </si>
  <si>
    <t>Porcentaje de avance en Contratos celebrados</t>
  </si>
  <si>
    <t>Celebrar los contratos y/o convenios previstos en el Plan Anual de Adquisiciones a través de la plataforma de SECOP II</t>
  </si>
  <si>
    <t>Número de contratos celebrados</t>
  </si>
  <si>
    <t>Número de solicitudes previstas en el Plan Anual de Adquisiciones radicadas por las dependencias</t>
  </si>
  <si>
    <t xml:space="preserve">Este indicador muestra el resultado de los contratos celebrados frente a los planeados en el Plan Anual de Adquisiciones </t>
  </si>
  <si>
    <t>PC02</t>
  </si>
  <si>
    <t>Porcentaje de modificaciones contractuales tramitadas</t>
  </si>
  <si>
    <t>Tramitar las modificaciones contractuales radicadas</t>
  </si>
  <si>
    <t>Número de modificaciones contractuales  tramitadas</t>
  </si>
  <si>
    <t>Número de modificaciones contractuales radicadas</t>
  </si>
  <si>
    <t xml:space="preserve">El indicador muestra las modificaciones realizadas al Plan Anual de Adquisiciones solicitadas por las dependencias </t>
  </si>
  <si>
    <t>PC03</t>
  </si>
  <si>
    <t>Bimestral</t>
  </si>
  <si>
    <t>Administración de la Gestión Documental</t>
  </si>
  <si>
    <t>Porcentaje de avance en la ejecución del PINAR</t>
  </si>
  <si>
    <t>Administrar la documentación recibida y producida por la Entidad mediante el uso de los estándares del tratamiento de documentos (físicos o electrónicos), de la normatividad vigente, notificación de los actos administrativos y demás documentos con el</t>
  </si>
  <si>
    <t>fin de facilitar el trámite, utilización, consulta de las partes interesadas y la conservación de la memoria institucional de la Superintendencia Nacional de Salud.</t>
  </si>
  <si>
    <t>Formular y ejecutar el PINAR</t>
  </si>
  <si>
    <t>Número de actividades ejecutadas en el PINAR</t>
  </si>
  <si>
    <t>Número de actividades formuladas a ejecutar en el periodo</t>
  </si>
  <si>
    <t>El indicador muestra el nivel de avance en la ejecución de actividades programadas para la implementación y desarrollo  del Plan Institucional de Archivos - PINAR</t>
  </si>
  <si>
    <t>GD12</t>
  </si>
  <si>
    <t xml:space="preserve">Secretaria General - Dirección Administrativa </t>
  </si>
  <si>
    <t xml:space="preserve">Porcentaje acumulado de avance en la ejecución del Plan de Implementación de la Política de Gestión Documental </t>
  </si>
  <si>
    <t>Ejecutar el Plan de Implementación de la Política de Gestión Documental 2021 según MIPG</t>
  </si>
  <si>
    <t>Número de actividades ejecutadas en el Plan de implementación de la política de Gestión Documental en el 2021</t>
  </si>
  <si>
    <t xml:space="preserve"> Número de actividades formuladas a ejecutar en el periodo en el Plan de implementación de la política de Gestión Documental en el 2021</t>
  </si>
  <si>
    <t xml:space="preserve">El indicador muestra el nivel de avance en la ejecución de actividades programadas para la implementación y desarrollo  de la Política de Gestión Documental 2020 según MIPG </t>
  </si>
  <si>
    <t>GD05</t>
  </si>
  <si>
    <t>Porcentaje de error en el direccionamiento de los documentos de entrada radicados a las dependencias.</t>
  </si>
  <si>
    <t>Disminuir el porcentaje de error en el direccionamiento de los documentos de entrada radicados a las dependencias respecto al promedio del año  inmediatamente anterior (Línea base)</t>
  </si>
  <si>
    <t>Número de documentos de entrada con error en el direccionamiento durante el periodo</t>
  </si>
  <si>
    <t>Total documentos de entrada radicados en el periodo</t>
  </si>
  <si>
    <t xml:space="preserve">Este indicador muestra la disminución en el porcentaje de error en el direccionamiento de los documentos allegados a la SNS. </t>
  </si>
  <si>
    <t>GD02</t>
  </si>
  <si>
    <t xml:space="preserve">Menor a 1%
</t>
  </si>
  <si>
    <t>[0%,  1%]</t>
  </si>
  <si>
    <t>(1%, 3%)</t>
  </si>
  <si>
    <t>Mayor o igual a 3,0%</t>
  </si>
  <si>
    <t xml:space="preserve">Porcentaje de error en la digitalización de documentos. </t>
  </si>
  <si>
    <t>Disminuir el porcentaje de error de documentos digitalizados con cumplimiento de las características de calidad, respecto al promedio del año inmediatamente anterior (Línea Base)</t>
  </si>
  <si>
    <t>Número de documentos con error en la digitalización y cargue al sistema durante el periodo</t>
  </si>
  <si>
    <t>Número Total de documentos digitalizados durante el periodo</t>
  </si>
  <si>
    <t xml:space="preserve">Este indicador muestra la disminución en el porcentaje de error en la digitalización y cargue del sistema de los documentos direccionados a las dependencias de la SNS. </t>
  </si>
  <si>
    <t>GD03</t>
  </si>
  <si>
    <t>Número de mesas de trabajo realizadas con el operador de mensajería expresa para verificar la oportunidad en la entrega de las comunicaciones</t>
  </si>
  <si>
    <t>Establecer mesas de trabajo con el operador de mensajería expresa para verificar la oportunidad en la entrega de las comunicaciones y así establecer lineamientos de mejora</t>
  </si>
  <si>
    <t>Número de mesas de trabajo realizadas</t>
  </si>
  <si>
    <t xml:space="preserve">Este indicador muestra las mesas de trabajo realizado entre el grupo de correspondencia y el operador logístico de mensajería expresa con el fin de optimizar los tiempos de entrega en las comunicaciones </t>
  </si>
  <si>
    <t>GD19</t>
  </si>
  <si>
    <t>Porcentaje de actos administrativos con actuaciones de notificación</t>
  </si>
  <si>
    <t>Notificar los actos administrativos producidos por la Entidad</t>
  </si>
  <si>
    <t>Total de actos administrativos de notificación o comunicación  gestionados en el periodo</t>
  </si>
  <si>
    <t>Total de actos administrativos recibidos para notificar  o comunicar en el periodo</t>
  </si>
  <si>
    <t xml:space="preserve">El indicador muestra  el numero de actos administrativos con notificación frente al total de actos administrativos enviado por las dependencias </t>
  </si>
  <si>
    <t>GD01</t>
  </si>
  <si>
    <t>Porcentaje de actos administrativos con orden de notificación por medios electrónicos</t>
  </si>
  <si>
    <t>Tramitar las notificaciones o comunicaciones ordenados por medios electrónicos</t>
  </si>
  <si>
    <t>Total de actos administrativos ordenados por medios  electrónicos en el periodo</t>
  </si>
  <si>
    <t>Total de actos administrativos ordenados para notificar o comunicar en el periodo</t>
  </si>
  <si>
    <t>Porcentaje de actos administrativos con orden de notificación por medios electrónicos.</t>
  </si>
  <si>
    <t>GD14</t>
  </si>
  <si>
    <t>Campañas realizadas para fortalecer el uso de medios electrónicos y la notificación electrónica</t>
  </si>
  <si>
    <t>Realizar campañas dirigidas a los grupos de valor para fortalecer el uso de medios electrónicos y la notificación electrónica</t>
  </si>
  <si>
    <t>Número de Campañas realizadas en el periodo</t>
  </si>
  <si>
    <t>El indicador el numero de campañas realizadas para fortalecer el uso de medios electrónicos y la notificación electrónica</t>
  </si>
  <si>
    <t>GD15</t>
  </si>
  <si>
    <t>Acciones realizadas con el fin de incrementar el uso de medios electrónicos y el número de notificaciones electrónicas en el trámite de notificación.</t>
  </si>
  <si>
    <t>Realizar acciones con el fin de incrementar el uso de medios electrónicos y el número de notificaciones electrónicas en el trámite de notificación.</t>
  </si>
  <si>
    <t>Número de acciones realizadas con el fin de incrementar tanto el uso de medios electrónicos como el número de autorizaciones de notificación electrónica en el trámite de notificación</t>
  </si>
  <si>
    <t>El indicador muestra las acciones realizadas con el fin de incrementar el uso de medios electrónicos y el número de notificaciones electrónicas en el trámite de notificación.</t>
  </si>
  <si>
    <t>GD16</t>
  </si>
  <si>
    <t>Capacitación a los Gestores de la Superintendencia Nacional de Salud en el proceso de la Notificación.</t>
  </si>
  <si>
    <t>Capacitar a los Gestores  de la Superintendencia sobre el proceso de notificación (Personal - Electrónica), con el fin de que sirvan de multiplicadores de este proceso.</t>
  </si>
  <si>
    <t>Número de capacitaciones realizadas a los enlaces de Notificaciones de las diferentes dependencias en el proceso de Notificación</t>
  </si>
  <si>
    <t xml:space="preserve">Este indicador mide las campañas realizadas a los funcionarios para resaltar e interiorizar los aspectos positivos del sistema de correspondencia </t>
  </si>
  <si>
    <t>GD17</t>
  </si>
  <si>
    <t>1</t>
  </si>
  <si>
    <t>Proporción de notificaciones electrónicas</t>
  </si>
  <si>
    <t>Tablero Estratégico PEIDA: Profundizar esfuerzos para aumentar el número de vigilados que son notificados electrónicamente</t>
  </si>
  <si>
    <t>Número total de actos administrativos tramitados de forma electrónica</t>
  </si>
  <si>
    <t xml:space="preserve"> actos administrativos recibidos para notificar o comunicar</t>
  </si>
  <si>
    <t>El indicador mide la Proporción de notificaciones electrónicas</t>
  </si>
  <si>
    <t>GD13</t>
  </si>
  <si>
    <t xml:space="preserve">Vigilados que aceptaron notificación electrónica </t>
  </si>
  <si>
    <t>Cuenta del número de vigilados que aceptaron notificación electrónica</t>
  </si>
  <si>
    <t>El indicador mide el número de vigilados que aceptaron notificación electrónica</t>
  </si>
  <si>
    <t>GD18</t>
  </si>
  <si>
    <t>Administración de los Bienes de Consumo  y Devolutivos</t>
  </si>
  <si>
    <t>Campañas de sensibilización acerca del cuidado de los bienes de la entidad a cargo de funcionarios y contratistas.</t>
  </si>
  <si>
    <t>Gestionar los bienes de consumo y devolutivos, mediante la administración, mantenimiento y control de infraestructura y equipos, con el fin de garantizar la continuidad en el funcionamiento de la infraestructura de la Entidad.</t>
  </si>
  <si>
    <t>Realizar campañas de sensibilización acerca del cuidado de los bienes de la entidad a cargo de funcionarios y contratistas.</t>
  </si>
  <si>
    <t xml:space="preserve">Número de Campañas de sensibilización realizadas </t>
  </si>
  <si>
    <t xml:space="preserve">Este indicador muestra las campañas de sensibilización realizadas a los funcionarios de la entidad sobre la importancia y cuidado de los bienes de la entidad. </t>
  </si>
  <si>
    <t>AB02</t>
  </si>
  <si>
    <t>Campañas de socialización sobre el manejo del aplicativo de control de activos denominado “ApliCa”.</t>
  </si>
  <si>
    <t>Realizar campañas de socialización sobre el manejo del aplicativo de control de activos denominado “ApliCa”.</t>
  </si>
  <si>
    <t xml:space="preserve">Número de Campañas de socialización realizadas </t>
  </si>
  <si>
    <t>Este indicador muestra las campañas de sensibilización realizadas a los funcionarios de la entidad sobre  el manejo y la importancia del aplicativo de bienes ApliCa</t>
  </si>
  <si>
    <t>AB03</t>
  </si>
  <si>
    <t>Prestación de los Servicios Generales</t>
  </si>
  <si>
    <t>Porcentaje de cumplimiento a la atención oportuna de los requerimientos en temas de suministro y  mantenimiento de bienes y servicios generales solicitados a la Mesa de Ayuda de Recursos Físicos</t>
  </si>
  <si>
    <t>Identificar los bienes y servicios requeridos por la entidad, mediante la estructuración y la ejecución del Plan Anual de Adquisiciones, en lo referente a gastos generales, con el fin de Garantizar la continuidad en el funcionamiento de la infraestru</t>
  </si>
  <si>
    <t>ctura de la entidad.</t>
  </si>
  <si>
    <t>Realizar el control y seguimiento a la atención oportuna de los requerimientos en temas de suministro y  mantenimiento de bienes y servicios generales solicitados a la Mesa de Ayuda de Recursos Físicos.</t>
  </si>
  <si>
    <t>Número de requerimientos atendidos oportunamente</t>
  </si>
  <si>
    <t>Número de solicitudes realizadas por las áreas</t>
  </si>
  <si>
    <t xml:space="preserve">Este indicador muestra la oportunidad frente a los requerimientos de suministro y mantenimientos relacionados a bienes y servicios de la entidad. </t>
  </si>
  <si>
    <t>SG01</t>
  </si>
  <si>
    <t>Cumplimiento en la ejecución de actividades definidas en el cronograma del Subsistema de Gestión Ambiental-SGA</t>
  </si>
  <si>
    <t>Formular y ejecutar el Cronograma del Subsistema de Gestión Ambiental</t>
  </si>
  <si>
    <t>Número de actividades ejecutadas del cronograma del Subsistema de Gestión Ambiental - SGA</t>
  </si>
  <si>
    <t>El indicador muestra el nivel de avance en la ejecución de actividades programadas para la implementación y desarrollo  del Subsistema de Gestión Ambiental</t>
  </si>
  <si>
    <t>AS05</t>
  </si>
  <si>
    <t>Gestión Presupuestal</t>
  </si>
  <si>
    <t xml:space="preserve">Ejecución total del presupuesto en compromisos </t>
  </si>
  <si>
    <t>Registrar en SIIF Nación la ejecución de los recursos financieros apropiados por la ley anual de presupuesto y decreto de liquidación mediante la desagregación inicial del presupuesto, la expedición de los Certificados de Disponibilidad Presupuestal</t>
  </si>
  <si>
    <t>(CDP), el Registro Presupuestal del Compromiso (RPC), las modificaciones presupuestales, la verificación y creación de beneficiario cuenta, y otros trámites como las vigencias futuras y constitución de Reservas Presupuestales, para cumplir con las ne</t>
  </si>
  <si>
    <t>cesidades de la Entidad.</t>
  </si>
  <si>
    <t>Realizar seguimiento y emitir alertar tempranas sobre la ejecución del presupuesto.</t>
  </si>
  <si>
    <t>Compromisos total</t>
  </si>
  <si>
    <t xml:space="preserve"> Apropiación total final</t>
  </si>
  <si>
    <t xml:space="preserve">El indicador muestra el porcentaje de ejecución del presupuesto asignado a toda la entidad </t>
  </si>
  <si>
    <t>GP04</t>
  </si>
  <si>
    <t xml:space="preserve">Secretaria General - Dirección Financiera </t>
  </si>
  <si>
    <t xml:space="preserve">Ejecución total del presupuesto en obligaciones </t>
  </si>
  <si>
    <t>Obligaciones total</t>
  </si>
  <si>
    <t>GP05</t>
  </si>
  <si>
    <t xml:space="preserve">Ejecución del presupuesto de funcionamiento </t>
  </si>
  <si>
    <t>Compromisos_presupuesto de funcionamiento</t>
  </si>
  <si>
    <t xml:space="preserve"> Apropiación final_presupuesto de funcionamiento</t>
  </si>
  <si>
    <t xml:space="preserve">El indicador muestra el porcentaje de ejecución del presupuesto asignado por rubro de funcionamiento a toda la entidad </t>
  </si>
  <si>
    <t>GP06</t>
  </si>
  <si>
    <t xml:space="preserve">Porcentaje acumulado de avance en la ejecución del Plan para la Implementación de la Política de Gestión Presupuestal y eficiencia del gasto público  -MIPG. </t>
  </si>
  <si>
    <t>Realizar seguimiento a la ejecución presupuestal (vigencia actual y reservas presupuestales) y Plan Anual de Adquisiciones, para identificar y controlar el cumplimiento de los objetivos institucionales</t>
  </si>
  <si>
    <t xml:space="preserve"> Número de actividades programadas en el Plan para la Implementación de la Política de Gestión Presupuestal y eficiencia del gasto público  -MIPG en el periodo</t>
  </si>
  <si>
    <t xml:space="preserve">El indicador muestra el nivel de avance en la ejecución de actividades programadas para la implementación y desarrollo  la Política de Gestión Presupuestal y eficiencia del gasto público  -MIPG. </t>
  </si>
  <si>
    <t>GP07</t>
  </si>
  <si>
    <t>Informes de ejecución presupuestal enviados a la Alta Dirección y a las dependencias</t>
  </si>
  <si>
    <t>Realizar y entregar informes de ejecución presupuestal a las Dependencias Ejecutoras con el fin de que sirva de herramienta para el análisis por parte de cada responsable.</t>
  </si>
  <si>
    <t>Número de Informes realizados y entregados</t>
  </si>
  <si>
    <t xml:space="preserve">Corresponde el indicador de los informes realizados relacionados a la ejecución presupuestal dirigidos a la alta dirección, para realizar seguimiento a la ejecución del presupuesto asignado de la entidad. </t>
  </si>
  <si>
    <t>GP03</t>
  </si>
  <si>
    <t>Socializaciones en temas presupuestales dirigidas a los responsables  de la ejecución presupuestal</t>
  </si>
  <si>
    <t>Realizar socializaciones a las diferentes dependencias responsables de la ejecución sobre el manejo presupuestal y casos específicos.</t>
  </si>
  <si>
    <t>Número de socializaciones realizadas</t>
  </si>
  <si>
    <t xml:space="preserve">El indicador mide las socializaciones realizadas frente a temas presupuestales, dirigidos especialmente a los lideres y responsables de la ejecución presupuestal de la entidad. </t>
  </si>
  <si>
    <t>GP02</t>
  </si>
  <si>
    <t>Gestión de Tesorería</t>
  </si>
  <si>
    <t>Informes de seguimiento de viáticos</t>
  </si>
  <si>
    <t>Gestionar eficientemente los recursos financieros de la Superintendencia Nacional de Salud mediante la programación mensual de PAC, las transferencias a la Cuenta Única Nacional y el control de las cuentas bancarias con el fin de garantizar el flujo</t>
  </si>
  <si>
    <t>de recursos económicos de la entidad.</t>
  </si>
  <si>
    <t>Enviar informe  de las comisiones gestionadas, legalizadas y pendientes de legalizar a cada jefe de área.</t>
  </si>
  <si>
    <t xml:space="preserve">Número de informes enviados </t>
  </si>
  <si>
    <t>El indicador muestra  los informes realizados relacionados a los viáticos con información relevante en cuanto comisiones gestionadas, legalizadas y pendientes de legalizar a cada jefe de área.</t>
  </si>
  <si>
    <t>GT03</t>
  </si>
  <si>
    <t>Informes de Ejecución de PAC</t>
  </si>
  <si>
    <t>Enviar informes de seguimiento del PAC a las áreas responsables de  la ejecución.</t>
  </si>
  <si>
    <t>Número de informes enviados</t>
  </si>
  <si>
    <t>El indicador mide los informes de seguimiento del PAC enviados a las áreas responsables de  la ejecución</t>
  </si>
  <si>
    <t>GT01</t>
  </si>
  <si>
    <t>Gestión Contable</t>
  </si>
  <si>
    <t>Porcentaje acumulado de avance en la ejecución del cronograma de actividades que permiten presentar información financiera confiable y oportuna  para la toma de decisiones y análisis de los usuarios internos y externos de la Entidad</t>
  </si>
  <si>
    <t>Revelar la realidad económica de la Superintendencia Nacional de Salud mediante el registro, análisis, verificación y control de la información contable derivada de hechos económicos para  presentar Estados Financieros con información confiable, rele</t>
  </si>
  <si>
    <t>vante y comprensible</t>
  </si>
  <si>
    <t>Ejecutar el cronograma de actividades que permiten presentar información financiera confiable y oportuna  para la toma de decisiones y análisis de los usuarios internos y externos de la Entidad</t>
  </si>
  <si>
    <t>Número de actividades ejecutadas del cronograma  de actividades</t>
  </si>
  <si>
    <t xml:space="preserve"> Número de actividades programadas</t>
  </si>
  <si>
    <t>El indicador mide avance en la ejecución del cronograma de actividades que permiten presentar información financiera confiable y oportuna  para la toma de decisiones y análisis de los usuarios internos y externos de la Entidad</t>
  </si>
  <si>
    <t>GC01</t>
  </si>
  <si>
    <t xml:space="preserve">Control Financiero de Cuentas </t>
  </si>
  <si>
    <t>Informes de validaciones funcionales y de razonabilidad sobre los procesamientos financieros que afectan las cuentas por cobrar</t>
  </si>
  <si>
    <t>Consolidar la información financiera mediante el registro, la validación, la depuración y la conciliación a nivel interno y externo, de las variables que afectan las Cuentas por Cobrar (recaudo, causación, deterioro, recursos, revocatoria, depuración</t>
  </si>
  <si>
    <t>entre otras) por concepto de Tasa, Sanción y 0.2% Régimen Subsidiado, con el fin de generar información cualitativa y cuantitativa base para la solución de consultas sobre el estado de la cartera y del reporte de los hechos económicos de la Superint</t>
  </si>
  <si>
    <t>endencia Nacional de Salud en los estados financieros.</t>
  </si>
  <si>
    <t>Validar estados de cuenta y recaudos por clasificar</t>
  </si>
  <si>
    <t>Número de Informes de validaciones funcionales y de razonabilidad sobre los procesamientos financieros que afectan las cuentas por cobrar</t>
  </si>
  <si>
    <t>El indicador muestra los Informes de validaciones funcionales y de razonabilidad sobre los procesamientos financieros que afectan las cuentas por cobrar realizados</t>
  </si>
  <si>
    <t>CF02</t>
  </si>
  <si>
    <t>Porcentaje acumulado de avance en la ejecución del cronograma para la gestión de la Contribución</t>
  </si>
  <si>
    <t>Ejecutar el cronograma de actividades que permiten presentar el avance de la gestión de la Contribución</t>
  </si>
  <si>
    <t>Número de actividades ejecutadas del cronograma para la gestión de la Contribución</t>
  </si>
  <si>
    <t xml:space="preserve"> Número de actividades programadas del cronograma para la gestión de la Contribución</t>
  </si>
  <si>
    <t>El indicador mide avance en la ejecución del cronograma para la gestión de la Contribución</t>
  </si>
  <si>
    <t>GP08</t>
  </si>
  <si>
    <t>Porcentaje de cumplimiento de la meta de recaudo 2021</t>
  </si>
  <si>
    <t>Recaudar la Contribución mínimo en un 70%</t>
  </si>
  <si>
    <t>Millones recaudados de la Contribución</t>
  </si>
  <si>
    <t>Millones proyectados de recaudo de la Contribución</t>
  </si>
  <si>
    <t>El indicador mide el cumplimiento de la meta de recaudo 2021</t>
  </si>
  <si>
    <t>GP09</t>
  </si>
  <si>
    <t>Porcentaje de solicitudes de aplicación fórmula de liquidaciones adicionales de tasa gestionadas</t>
  </si>
  <si>
    <t>Aplicar la fórmula de liquidación de Tasa para las liquidaciones adicionales.</t>
  </si>
  <si>
    <t>Número de solicitudes gestionadas con oportunidad por la Oficina Asesora de Planeación</t>
  </si>
  <si>
    <t>Número de solicitudes asignadas en el Sistema que maneje la Entidad</t>
  </si>
  <si>
    <t xml:space="preserve">El indicador muestra el porcentaje de solicitudes de aplicación fórmula de liquidaciones adicionales de tasa gestionadas frente a las solicitudes asignadas en el sistema de TASA. </t>
  </si>
  <si>
    <t>TS01</t>
  </si>
  <si>
    <t xml:space="preserve">Secretaría General - Dirección Financiera </t>
  </si>
  <si>
    <t>Mesas de trabajo orientadoras  con la áreas de mayor ocurrencia de conductas disciplinables</t>
  </si>
  <si>
    <t>Realizar mesas de trabajo orientadoras  con la áreas de mayor ocurrencia de conductas disciplinables y difundir mediante correo institucional de tips informativos en desarrollo de la función preventiva del proceso disciplinario</t>
  </si>
  <si>
    <t>Número de mesas de trabajo orientadoras  con las áreas de mayor ocurrencia de conductas disciplinables</t>
  </si>
  <si>
    <t>El indicador mide las mesas de trabajo orientadoras  con la áreas de mayor ocurrencia de conductas disciplinables</t>
  </si>
  <si>
    <t>AD02</t>
  </si>
  <si>
    <t>Solicitudes de capacitación dirigidas por el Ministerio Público y demás entidades competentes</t>
  </si>
  <si>
    <t>Gestionar con entidades externas capacitaciones en temas relacionados con derecho disciplinario. (Plan de capacitaciones- Instituto de estudios del ministerio publico - gestiones de la oficina)</t>
  </si>
  <si>
    <t>Número de solicitudes de capacitación dirigidas por el Ministerio Público y demás entidades competentes</t>
  </si>
  <si>
    <t>El indicador mide las solicitudes de capacitación dirigidas por el Ministerio Público y demás entidades competentes</t>
  </si>
  <si>
    <t>AD03</t>
  </si>
  <si>
    <t>Jornadas de decongestión del inventario de actuaciones disciplinarias</t>
  </si>
  <si>
    <t>Elaborar un plan de choque con el objeto de descongestionar el total de inventario de actuaciones disciplinarias de la Oficina, así como reducir el término de prescripción y caducidad.</t>
  </si>
  <si>
    <t>Número  de jornadas de descongestión realizadas</t>
  </si>
  <si>
    <t>El indicador mide las Jornadas de decongestión del inventario de actuaciones disciplinarias</t>
  </si>
  <si>
    <t>AD04</t>
  </si>
  <si>
    <t>Auditorías Integrales de Gestión</t>
  </si>
  <si>
    <t>Auditorias realizadas de acuerdo al  Programa Anual de Auditorias</t>
  </si>
  <si>
    <t>Verificar el cumplimiento de los objetivos institucionales y sus posibles desviaciones, alineados con el rol de tercera línea y control independiente, a través de la elaboración y presentación de informes de Auditorías Internas de Gestión a planes, p</t>
  </si>
  <si>
    <t>rogramas, proyectos, procesos, procedimientos, actividades y resultados de gestión u otro asunto de la Superintendencia Nacional de Salud, bajo los principios de autocontrol, autogestión y autorregulación, a fin de identificar recomendaciones y halla</t>
  </si>
  <si>
    <t>zgos, contribuyendo al mejoramiento continuo y fortalecimiento institucional.</t>
  </si>
  <si>
    <t>Ejecutar Programa Anual de Auditorías Internas</t>
  </si>
  <si>
    <t xml:space="preserve"> Número de auditorías realizadas en el periodo de acuerdo al programa anual de auditorías</t>
  </si>
  <si>
    <t>El indicador muestra las auditorias integrales de Gestión realizadas  a las dependencias de la entidad de acuerdo al Programa anual de Auditorias.</t>
  </si>
  <si>
    <t>IG01</t>
  </si>
  <si>
    <t>Numérico</t>
  </si>
  <si>
    <t>Oficina de Control Interno</t>
  </si>
  <si>
    <t>Seguimiento a la Gestión Institucional</t>
  </si>
  <si>
    <t>Seguimientos y evaluaciones efectuadas al control institucional</t>
  </si>
  <si>
    <t>Verificar el cumplimiento de las metas y objetivos institucionales y sus posibles desviaciones, a través de la elaboración y presentación de informes de seguimiento y evaluación de resultados a Planes Institucionales, Planes de Mejoramiento u otro as</t>
  </si>
  <si>
    <t>unto objeto de seguimiento, previa verificación del cumplimiento de requisitos legales, competencias institucionales y procedimientos mediante la aplicación de herramientas, instrumentos, manuales y guías metodológicas, entre otros, adoptados por la</t>
  </si>
  <si>
    <t>Entidad o establecidos por organismos reguladores, con el fin de presentar  las recomendaciones y los hallazgos que den lugar, que fortalezcan el cumplimiento de la misión y objetivo de la Entidad.</t>
  </si>
  <si>
    <t>Ejecutar Programa Anual Seguimiento a la Gestión Institucional</t>
  </si>
  <si>
    <t>Número de seguimientos y evaluaciones realizadas oportunamente dentro de las fechas programadas en el periodo</t>
  </si>
  <si>
    <t xml:space="preserve">El indicador muestra el número de seguimientos y evaluaciones realizadas oportunamente frente a la Gestión Institucional. </t>
  </si>
  <si>
    <t>GI01</t>
  </si>
  <si>
    <t>Seguimientos y evaluaciones efectuadas al control en riesgos institucional</t>
  </si>
  <si>
    <t>Informe Ejecutivo Seguimiento Evaluación Riesgos de la Entidad</t>
  </si>
  <si>
    <t>El indicador muestra los seguimientos realizadas frente a la Evaluación del Riesgos de la Entidad.</t>
  </si>
  <si>
    <t>GI02</t>
  </si>
  <si>
    <t>Se realizó la gestión para participar en  el III Encuentro Dialogos en Derecho Disciplinario del 26-28 de mayo de 2021. (se anexa evidencia de convocatoria para asistir al curso, realizada al correo electronico institucional de la Jefe de Oficina el 7 de mayo de 2021).</t>
  </si>
  <si>
    <t>Se esta adelantando la suscripción de un Convenio Interadministrativo con la Agencia del Inspector General de Tributos, Rentas y Contribuciones Parafiscales, en donde se busca la colaboración entre las dos Entidades  siendo el Beneficio principal para la Oficina de Control Disciplinario.</t>
  </si>
  <si>
    <t xml:space="preserve">	
​Las Capacitaciones a Regionales no se han desarrollado, debido a que el personal que estaría dedicado a esta función ha tenido que ser requerido para las visitas relacionadas con el Plan NAcional de Vacunación y PRASS.  Se estima que en el próxio reporte puedan realizarse las mismas.</t>
  </si>
  <si>
    <t>​El indicador aparece sobre cumplido para este período, sin embargo, debe tenerse en cuenta que en el cuatrimestre pasado no se pudo cumplir ninguna de las 4 capacitaciones que estaban programadas para tal período ya que el personal se encontraba en las visitas de contingencia nacional por el Plan NAcional de Vacunación.</t>
  </si>
  <si>
    <t xml:space="preserve">	
​Se realiza capacitacion dada en la Regional SUR, Se adjunta lista.</t>
  </si>
  <si>
    <t>​A marzo de 2021 la delegada para las Medidas Especiales realizó una visita a entidad que se encuentra en proceso de liquidacion.</t>
  </si>
  <si>
    <t>​Se realizó una visita de seguimiento a la EAPB Comparta en liquidación en el mes de noviembre de 2021 cumpliendo con el indicador.</t>
  </si>
  <si>
    <t>​Se realizaron las visitas a Comparta , Dasalud Choco y Caja de Compensacion familiar ComfaCartagena en liquidaccion se anexan los Autos de Visita.</t>
  </si>
  <si>
    <t xml:space="preserve">​En el segundo trimestre de 2021 se realizó 1 visita a entidades en proceso de liquidacion forzosa.  Esta visita se efectuó a la EPS Ambuq en liquidacion del 13 al 16 de abril de 2021. </t>
  </si>
  <si>
    <t>​​​​En el marco de la funcion de realizar seguimiento y monitoreo a las entdiades bajo acción o medida especial y a las obligaciones de los agentes inrerventores, liquidadores y contralores designados, se ​ realizaron 4 visitas a Instituciones Prestadoras de Servicios de Salud.</t>
  </si>
  <si>
    <t xml:space="preserve">​Se cumplio con la ejecución de las siete (7) actividades programadas para marzo del cronograma de actividades para la sostenibilidad y fortalecimiento del Modelo Integrado de Planeación y Gestión - MIPG​
</t>
  </si>
  <si>
    <t>Se ejecutaron las cinco actividades programadas para la sostenibilidad y fortalecimiento del Modelo Integrado de Planeación y Gestión - MIPG.</t>
  </si>
  <si>
    <t>Durante el presente trimestre se realizaron las 8 actividades programadas en el periodo.</t>
  </si>
  <si>
    <t>​En el trimestre se realizaron actividades en el marco de la implementación y sostenibilidad del Modelo Integrad de Planeación y Gestión.</t>
  </si>
  <si>
    <t>​Se ejecutaron las dos actividaes programadas para marzo del cronograma de actividades y evaluar acciones de fortalecimiento para la sostenibilidad y apropiación del Subsistema de Responsabilidad Social.</t>
  </si>
  <si>
    <t>​Se ejecutaron las actividades de fortalecimiento para la sostenibilidad y apropiación del Subsistema de Responsabilidad Social.</t>
  </si>
  <si>
    <t>En el Presente trimetre se llevaron a cabo las 3 actividades para el cumplimiento del indicador.</t>
  </si>
  <si>
    <t xml:space="preserve">En este trimestre se realizaron las siguientes acciones frente a la implementación y sostenibilidad del Modelo de responsabilidad Social. </t>
  </si>
  <si>
    <t>Se realizó el monitoreo a los riesgos de gestión y riesgos de corrupción con corte a Q2 - primer semestre 2021.</t>
  </si>
  <si>
    <t xml:space="preserve">Se realizó informe con los soportes y monitoreo de los Riesgos de Gestión y Riesgos de Corrupción con corte a Q4 2021. </t>
  </si>
  <si>
    <t>&lt;</t>
  </si>
  <si>
    <t>​De acuerdo con el cronograma del proceso contractual se cumplió con la etapa precontractual establecida . </t>
  </si>
  <si>
    <t>De acuerdo con el cronograma del proceso contractual se cumplió con la etapa precontractual establecida.</t>
  </si>
  <si>
    <t xml:space="preserve"> </t>
  </si>
  <si>
    <t>En el marco de la gestión se trabajó en el objetivo del PAG asociado a la depuración de las cuentas por cobrar. Durante el semestre se superó la meta propuesta toda vez que el fortalecimiento dado al Grupo de Cobro Persuasivo y Jurisdicción Coactiva desde la Secretaría General.</t>
  </si>
  <si>
    <t>​La meta se superó ya que se logró una intervención del archivo de gestión de cobro, identificando las obligaciones a depurar, adicionalmente se realizaron gestiones para el cumplimiento del plan de mejora de la Contraloria Genral de la Republica que incluian obligaciones a depurar.</t>
  </si>
  <si>
    <t>Se realizó una (1) reunión de socialización con población Embera el 18 de agosto de 2021. Debido a que los resguardos indígenas Emberas se encuentran en zonas apartadas del territorio.</t>
  </si>
  <si>
    <t>​De acuerdo con lo infordo en el mes de octubre se realizó trabajo articulado con las Direcciones Regionales y las Entidades Territoriales lo que permitió realizar las tres socializaciones con la población Embera  y así poder cumplir con la meta anual. </t>
  </si>
  <si>
    <t>Con corte al 31 de octubre de 2021,  sobre los 1.038 vigilados a reportar rendición de cuentas, 956 (es decir, el 92%) han cumplido con el reporte, como consecuencia a las acciones de inspección y vigilancia realizadas en el periodo.</t>
  </si>
  <si>
    <t>El 31 de diciembre de 2021 se dio cumplimiento al 100% del indicador, toda vez que se efectuaron requerimiento a todos los vigilados que no cumplieron con el reporte de la fecha.</t>
  </si>
  <si>
    <t>​​​​Para el primer trimestres del 2021 se consiguió un porcentaje de cumplimiento del 100% de las actividades programadas para el período, para un porcentaje acumulado del 33%* del total de actividades programadas para el 2021.</t>
  </si>
  <si>
    <t xml:space="preserve">Se cumplió con el 100% de las actividades planeadas, para un total acumulado del 36%  de las actividades planeadas para la vigencia 2021 en la actividad Ejecutar el cronograma  para la Implementación de la Política de Gestión del Conocimiento -MIPG. (Componente de Gestión del Desarrollo)​. </t>
  </si>
  <si>
    <t>Se cumplió con el 100% de las actividades planeadas, para un total acumulado del 38%  de las actividades planeadas para la vigencia 2021 en la actividad Ejecutar el cronograma  para la Implementación de la Política de Gestión del Conocimiento - MIPG.</t>
  </si>
  <si>
    <t xml:space="preserve"> A través de la Gestión realizada por la Dirección de Innovación y Desarrollo se avanza en la implementación de la Política de Gestión del Conocimiento y la Innovación de acuerdo con los parámetros de MIPG, obteniendo en la vigencia 2021.</t>
  </si>
  <si>
    <t>​​​Se recibieron 2195 actos de notificación y/o comunicación en el periodo de Enero a Marzo de 2021, es decir se gestionó el 100 %.​</t>
  </si>
  <si>
    <t>​​​Se recibieron 5751 actos de notificación y/o comunicación en el periodo de Enero a Junio de 2021, es decir se gestiono el 100 %.​</t>
  </si>
  <si>
    <t>Se han recibido 9899 actos para notificación y/o comunicación en el periodo de Enero a Septiembre de 2021, es decir se gestionó el 100%.​</t>
  </si>
  <si>
    <t>Durante el 2021 se recibieron 13731  Actos Administrativos para notificación y/o comunicación.</t>
  </si>
  <si>
    <t xml:space="preserve">Para este periodo se realizaron las cuatro actividades programadas y se ejecutaron al 100%.
</t>
  </si>
  <si>
    <t xml:space="preserve">​De acuerdo con la programación consolidada a junio, las 13 actividades cumplidas satisfactoriamente fueron, en marzo 4 y en junio 9 para un consolidado de 13 actividades. 
</t>
  </si>
  <si>
    <t xml:space="preserve">
​La ejecución consolidada del tercer trimestre comprendido entre julio y septiembre de 2021, dio como resultado el cumplimiento cabal de las 13 actividades programada. 
</t>
  </si>
  <si>
    <t xml:space="preserve">​La ejecución consolidada del cuarto trimestre comprendido entre octubre y diciembre de 2021, dio como resultado el cumplimiento total de las 7 actividades que estaban programadas.
</t>
  </si>
  <si>
    <t xml:space="preserve">​​​​Durante el trimestre se cumplieron con las tres actividades programadas, donde se realizo la gestión de elaboracin y revision de estudios previos, seguimiento a plan de trabajo.
</t>
  </si>
  <si>
    <t xml:space="preserve">​​​​Durante el trimestre se cumplieron con las tres actividades programadas, donde se realizo la gestión de elaboracin y revision de estudios previos, seguimiento a plan de trabajo, 
</t>
  </si>
  <si>
    <t xml:space="preserve">​​​​Durante todo el año se dio cumplimiento con las tres actividades programadas, donde se realizo la gestión de elaboracin y revision de estudios previos, seguimiento a plan de trabajo y demas actividades programdas.
</t>
  </si>
  <si>
    <t>Se realizó la contratación del ingeniero Oscar Luis Felipe Pedraza Quintero, donde se suscribió el Contrato 0​​​​​​58 de 2021  y segumiento a informes.</t>
  </si>
  <si>
    <t>Durante el trimestre se cumplieron con las cinco actividades programadas, donde se realizaron las actividades programadas.</t>
  </si>
  <si>
    <t>Durante el mes de agosto de 2021 se realiza capacitación y acompañamiento a los gestores designados por los líderes de proceso, para realizar la actividad de actualización de Activos de información.</t>
  </si>
  <si>
    <t>"Durante el cuarto trimestre se realizaron actividades de fortalecimiento
Informe de actividades de controles y medidas de protección implementadas durante el periodo
Plan y Cronograma actualizado a la vigencia 2022"</t>
  </si>
  <si>
    <t>Se realizó socialización de la Ejecución Presupuestal y del Seguimiento al Plan Anual de Adquisiciones a los enlaces de las 16 Dependencias que ejecutan el presupuesto de la entidad con la información al corte del 30 de Junio del 2021, del cual se derivan algunos compromisos y observaciones que fueron atendidas en ese mismo espacio.</t>
  </si>
  <si>
    <t xml:space="preserve">En el  mes de diciembre del 2021 se realiza socialización a los enlaces y directores de las dependencias que Ejecutan el Presupuesto de la Entidad </t>
  </si>
  <si>
    <t>​​Se realizaron y se enviaron los Informes de Ejecución Presupuestal de Gastos y Reserva Presupuestal a las áreas ejecutoras de la Superintendencia Nacional de Salud correspondiente a la información del mes de Enero del 2021.</t>
  </si>
  <si>
    <t>Ejecución Presupuestal de Inversión y Funcionamiento con información al corte de mayo del 2021 compartido con cada una de las dependencias que lo integran.</t>
  </si>
  <si>
    <t>En el ejercicio de seguimiento y de socialización por parte del Grupo de Presupuesto, la Subdirección Administrativa y la Secretaría General sobre la Ejecución Presupuestal y el Plan Anual de Adquisiciones de la Vigencia 2021, se envía información al corte del 30 de junio del 2021 para que sea revisada previamente a la socialización desarrollada entre los dias 6 y 7 de julio del 2021 según programación con el enlace de la dependencia.​</t>
  </si>
  <si>
    <t>En el ejercicio de seguimiento y de socialización por parte del Grupo de Presupuesto, la Subdirección Administrativa y la Secretaría General sobre la Ejecución Presupuestal y el Plan Anual de Adquisiciones de la Vigencia 2021, se envía información al corte del 30 de junio del 2021.</t>
  </si>
  <si>
    <t>Se informa la Ejecución Presupuestal y Plan Anual de Adquisiciones del mes de Agosto 2021, del cual todas las dependencias estuvo de acuerdo con la información reportada.</t>
  </si>
  <si>
    <t>​​​​Se informa la Ejecución Presupuestal y Plan Anual de Adquisiciones del mes de Septiembre 2021 por cada una de las dependencias, con el fin de informar y realizar acompañamiento a las inquietudes generadas por parte de cada una de ellas. El indicador no se cargo antes debido a que por el Rediseño Institucional se corrió todo el cronograma de las mesas de trabajo.</t>
  </si>
  <si>
    <t xml:space="preserve">Se informa la Ejecución Presupuestal y Plan Anual de Adquisiciones del mes de Octubre 2021 por cada una de las dependencias, con el fin de informar y realizar acompañamiento a las inquietudes generadas por parte de cada una de ellas. 
</t>
  </si>
  <si>
    <t>Se informa la Ejecución Presupuestal y Plan Anual de Adquisiciones con información al corte del 30 de Noviembre 2021 a cada una de las dependencias, con el fin de realizar el seguimiento respectivo, informar nuevos lineamientos y realizar acompañamiento a las inquietudes generadas por parte de las áreas ejecutoras.</t>
  </si>
  <si>
    <t xml:space="preserve">Se informa la Ejecución Presupuestal y Plan Anual de Adquisiciones del mes de diciembre del 2021 con los reportes generados al corte del 31 de diciembre 2021 a cada una de las dependencias, con el fin de realizar el seguimiento respectivo, informar nuevos lineamientos y realizar acompañamiento a las inquietudes generadas por parte de las áreas ejecutoras.
</t>
  </si>
  <si>
    <t xml:space="preserve">Se evidencia al corte de marzo del 2021 que presupuestalmente se encuentra comprometido $74.902.983.805 sobre una Apropiación Vigente de $194.523.112.248 el cual representa el 38.5% de la Ejecución Total del Presupuesto y no se alcanza la meta programada debido a que la Ejecución Presupuestal depende de la gestión y las necesidades de las dependencias que afectan los rubros de Funcionamiento y Proyectos de Inversión. 
</t>
  </si>
  <si>
    <t>​​​​Se alcanzó la meta programada y formualda en el Plan Aual de Gestión sobre los compromisos totales sobre la apropiación total del  53.3% dado que la meta se encuentra en un 48%, el cual indica que se ha ejecutado un poco más de la mitad de lo estimado para el cierre de la vigencia 2021. Cumplimiento del 110%. </t>
  </si>
  <si>
    <t xml:space="preserve">El indicador muestra el porcentaje de Ejecución Presupuestal frente a los compromisos sobre la apropiación total vigente de la Entidad, el cual al cierre de diciembre del 2021 alcanzó un porcentaje de 85.5%. Significa que no se alcanzó al porcentaje de la meta programada y formulada en el Plan Anual de Gestión el cual estaba proyectada en el 95%.
</t>
  </si>
  <si>
    <t xml:space="preserve">​Se observa al corte de Marzo del 2021, que presupuestalmente se obligó $25.369.360.351,66 de pesos sobre una Apropiación Vigente de $194.523.112.248 de pesos correspondiente al 13% de la Ejecución Total del Presupuesto. Cumpliendo la meta. </t>
  </si>
  <si>
    <t>​Se alcanzó la meta programada en el Plan Anual de Gestión sobre las obligaciones totales sobre la apropiación total del 33.5% dado que la meta se encuentra en un 20%, el cual indica que se ha ejecutado adecuadamente en lo estimado para el cierre de la vigencia 2021.</t>
  </si>
  <si>
    <t>Se observa al corte de Septiembre del 2021, que presupuestalmente se obligó $107.567.134.232 de pesos sobre una Apropiación Vigente de $194.523.112.248 de pesos correspondiente al 55.3% de la Ejecución Total del Presupuesto. Porcentaje que evidencia el cumplimiento de la meta del 50% programada en la matriz de formulación del Plan Anual de Gestión.</t>
  </si>
  <si>
    <t>El indicador muestra el porcentaje de la Ejecución Presupuestal frente a las obligaciones sobre la apropiación total vigente de la Entidad, el cual al cierre de diciembre del 2021 alcanzó un porcentaje de 84.2%. Significa que no se alcanzó al porcentaje de la meta programada y formulada en el Plan Anual de Gestión el cual estaba proyectada en el 85%.</t>
  </si>
  <si>
    <t xml:space="preserve">​​​Al corte del mes de Marzo se comprometieron $35.477.294.423,38 de pesos de una Apropiación Vigente de $131.532.344.000 de pesos correspondiente al 27% de la Ejecución Presupuestal de Funcionamiento. </t>
  </si>
  <si>
    <t>Se alcanzó la meta programada y formulada en el Plan Anual de Gestión sobre el presupuesto de funcionamiento sobre la apropiación total del 41.7% dado que la meta se encuentra en un 40%, el cual indica que se ha ejecutado adecuadamente en lo estimado para el cierre de la vigencia 2021.</t>
  </si>
  <si>
    <t>​El indicador muestra el porcentaje de la Ejecución Presupuestal frente a los compromisos sobre la apropiación total vigente de los Gastos de Funcionamiento de la Entidad, el cual al cierre de diciembre del 2021 alcanzó un porcentaje de 80%. Significa que no se alcanzó al porcentaje de la meta programada y formulada en el Plan Anual de Gestión el cual estaba proyectada en el 94%.</t>
  </si>
  <si>
    <t>El Grupo Interno de Trabajo de Presupuesto en el primer trimestre del año ejecutó un 29% de las actividades que se encuentran en el presente indicador, de las cuales se evidencia 6 entregables que soportan dichas actividades.</t>
  </si>
  <si>
    <t>Se desarrollon todas las actividades programadas en el Plan para la Implementación de la Política de Gestión del Presupuestal y eficiencia del gasto público -MIPG en el periodo del primer semestre de la Vigencia 2021​​. Se adjunta evidencia de lo correspondiente del mes de Abril a Junio del 2021.</t>
  </si>
  <si>
    <t xml:space="preserve">​El Grupo Interno de Trabajo de Presupuesto en el tercer trimestre del año ejecutó un 82% de las actividades que se encuentran en el presente indicador, de las cuales se evidencia un total de 14 entregables. Para el tercer trimestre se reporta el cumplimiento de 5 actividades. </t>
  </si>
  <si>
    <t xml:space="preserve">El Grupo de Presupuesto en el cuarto trimestre del año 2021 ejecutó el 18% faltante para cumplir con la meta programada del 100% de las actividades (3/3)  que se encuentran en el presente indicador, de las cuales se evidencia un total de 17 entregables para todo el año. </t>
  </si>
  <si>
    <t>Se ejecutaron las actividades propuestas para el I trimestre de 2021 a cargo del Grupo de Contribución y Apoyo Técnico, en URL se adjuntan las evidencias respectivas.​</t>
  </si>
  <si>
    <t>Se ejecutaron las actividades propuestas para el II trimestre de 2021 a cargo del Grupo de Contribución y Apoyo Técnico, en URL se adjuntan las evidencias respectivas.​</t>
  </si>
  <si>
    <t>​Se ejecutaron oportunamente las actividades propuestas para el III trimestre de 2021 a cargo del Grupo de Contribución y Apoyo Técnico, se obtuvo un 81 % de avance en la ejecución acumulada del cronograma hasta este corte.</t>
  </si>
  <si>
    <t xml:space="preserve">​​​​​​​Se ejecutaron las actividades propuestas para el IV trimestre de 2021 a cargo del Grupo de Contribución y Apoyo Técnico. </t>
  </si>
  <si>
    <t>​Se logró un recaudo de la contribución vigencia 2021 del 90,3 % con corte a julio, se superó la meta establecida que era de al menos el 60%. Este resultado  se obtiene debido a la gestión de recaudo que se adelantó desde el Grupo de Contribución y Apoyo Técnico a la Subdirección Financiera.</t>
  </si>
  <si>
    <t>​Se logró con corte a agosto un recaudo de la contribución vigencia 2021 del 91,45 %, se superó la meta acumulada establecida que era de al menos el 70 % entre julio y agosto. Este resultado se obtiene debido a la gestión de recaudo que se adelantó desde el Grupo de Contribución y Apoyo Técnico a la Subdirección Financiera.</t>
  </si>
  <si>
    <t>​Durante el primer trimestre se recibieron 6542 casos de los cuales 6097 se solucionaron y 30 de ellos fueron cancelados por el usuario, para un total de porcentaje de cumplimiento del 93,65% .</t>
  </si>
  <si>
    <t>Durante el segundo trimestre se recibieron 7948 casos de los cuales 7573 se solucionaron y 42 de ellos fueron cancelados por el usuario, para un total de porcentaje de cumplimiento del 95,81%.</t>
  </si>
  <si>
    <t>​Durante el tercer trimestre se recibieron 10526 casos de los cuales 9954 se solucionaron y 153 de ellos fueron cancelados por el usuario, para un total de porcentaje de cumplimiento del 96,01% .</t>
  </si>
  <si>
    <t>​Durante el cuarto trimestre se recibieron 10536 casos de los cuales 9395 se solucionaron y 166 de ellos fueron cancelados por el usuario, para un total de porcentaje de cumplimiento del 90,74%.</t>
  </si>
  <si>
    <t>Durante el trimestre se cumplieron con las cuatro actividades programadas, donde se definio la estrategia el uso y aprobacion de TI, mantenimiento preventivo de los servicios tecnologicos.</t>
  </si>
  <si>
    <t>​Durante el tercer trimestre se realizó la  actividad del plan de adopción de los servicios ciudadanos digitales básicos (Interoperabilidad, autenticación electrónica y carpeta ciudadana) (Cumplido)</t>
  </si>
  <si>
    <t>Durante el cuarto trimestre se realizó la actividad de actualizacion en la documentación técnica y funcional para cada uno de los sistemas de información oficiales de Supersalud.</t>
  </si>
  <si>
    <t xml:space="preserve">Se elaboraron estudios previos para contratar un profesional para el seguimiento de las respuestas a los requerimientos, tramites y solicitudes relacionadas con los servicios a cargo de la TI y se radicaron ante el grupo de contratación, donde se suscribió el Contrato 311 de 2021 con Carlos Felipe Romero.
</t>
  </si>
  <si>
    <t xml:space="preserve">En el marco de la ejecución del Contrato 311 de 2021, se han presentado los informes de actividades correspondientes a los meses abril y mayo. Respecto al informe del mes de junio se encuentra en proceso de elaboración, revisión y aprobación por parte del supervisor.
</t>
  </si>
  <si>
    <t xml:space="preserve">Se realizaron los respectivos seguimientos al contrato durante el tercer trimestre Mesa de servicio – Realizar Seguimiento a la Prestación de servicios soporte y mantenimiento de la Mesa de servicio (Avance Cumplido).
</t>
  </si>
  <si>
    <t xml:space="preserve">Se realizaron los respectivos seguimientos al contrato 311 de 2021 durante el cuarto trimestre Supervisión del Contrato 547 de 2020 plasmada a través de los informes de seguimiento para el año 2021.
</t>
  </si>
  <si>
    <t>Al mes de junio de 2021, la  Delegada para las Medidas Especiales radicó ante el Comité de Medidas Especiales, documento que da cuenta del avance  de los indicadores financieros, juridicos y tenico-cientifico.</t>
  </si>
  <si>
    <t>En el mes de diciembre  y con el fin de aportar información que contribuya a que los miembros del comite de medidas especiales  puedan hacer recomendaciones que conlleven a decisiones cada vez más efectivas, la Dirección de Medidas Especiales para Eps y Entidades Adaptadas.</t>
  </si>
  <si>
    <t>En el mes de febrero de 2021,  la Superintendencia Nacional de Salud ordenó la toma de posesión inmediata de Bienes, Haberes y Negocios y la intervención Forzosa Administrativa para liquidar la Asociacion Mutual Barrios Unidos de Quibdó-Ambuq EPS, lo anterior por identificar hallazagos financieros, juridicos y tecnico-cientificos que no garantizaban la óptima  prestacion del servicio de salud.</t>
  </si>
  <si>
    <t>​Durante el semestre se adoptó  la liquidacion forzosa de la EAPB Comparta .Se programo una toma y efectivamente se realizó este proceso.La razon por la cual no se cumplio esta ultima toma es que el Comite de Medidas Especiales que asesora al Superintendente no considero liquidar ninguna EAPB para este periodo.</t>
  </si>
  <si>
    <t>Para esta actividad se realizó:
CONTRATACIÓN, FLUJO DE RECURSOS, ​ESTUDIOS SOAT, ANÁLISIS DE CLUSTERS, MODELO DE DETERMINANTES.</t>
  </si>
  <si>
    <t>​Respecto a al desarrollo de análisis para aportar a las acciones de IVC a partir de la información disponible, para el cuarto trimestre se programó la  ejecución y finalización de las actividades relacionadas.</t>
  </si>
  <si>
    <t>​​De acuerdo con la meta definida para el primer trimestre de 2021, durante el período se realizó el REPORTE DE SEGUIMIENTO DE RENDICIÓN DE CUENTAS DE EAPB y el INFORME INDICADOR DE CONCENTRACIÓN DE AFILIADOS PARA EPS ​</t>
  </si>
  <si>
    <t>Para esta actividad se realizaron las siguientes salidas durante el primer semestre, de acuerdo con necesidades propias de la entidad.
​1.      Informe SISPRO BDUA REE
2.      Informe Contratacion V1
3.      Reporte Rendición de cuentas
4.      Tablero de Vacunación.</t>
  </si>
  <si>
    <t>Para esta actividad se realizaron salidas de información para los informes
1.        Gobierno Corporativo
2.        PQR II</t>
  </si>
  <si>
    <t>Para la implementación de las salidas de información aplicando métodos de analítica se realizaron tableros de mando e informes de acuerdo con los proyectos programados por el área y que se relacionan con:
Concentración de afiliados (ejecutado al 100%), Reporte de PQRD parte II -Público (ejecutado al 100%), Informe SISPRO BDUA-REE (ejecutado al 100%), Rendición de Cuentas EAPB (ejecutado al 100%), Informe Contratación V1.0 (ejecutado al 100%), Tablero Vacunación (ejecutado al 100%), Informe Gobierno Corporativo (ejecutado al 100%) y Informe de Cartera Semestral (ejecutado al 100%).</t>
  </si>
  <si>
    <t xml:space="preserve">​Para esta actividad se revisaron y realizaron ajustes a la normatividad relacionada a continuación:
​1.      Proyecto Decreto Nuevos Vigilados y Servicio Farmacéutico VF
2.      Propuesta supervisión Decreto No. 709 de 2021
3.      Proyecto modificación Decreto 1424 de 2019 (Mayo 132021)
</t>
  </si>
  <si>
    <t xml:space="preserve">Desde la Superintendencia Nacional de Salud se participó de forma activa en las actualizaciones de la normatividad que el Ministerio de Salud y Protección Social estaba desarrollando. De forma específica, se realizó la revisión y propuestas de ajuste al Decreto 4747 de 2007 sobre las relaciones entre los prestadores de servicios de salud y las entidades responsables del pago de los servicios de salud, así mismo sobre el proyecto de Decreto relacionado con el uso de reservas técnicas.
</t>
  </si>
  <si>
    <t>​El 3 de marzo el Coordinador Adrian Guzmán adelantó mesa tecnico Juridica con la Delegada de Supervisión Institucional, esta acta fue subida en el its 
AC348​</t>
  </si>
  <si>
    <t>​Respecto a este indicador, se porta el acta de reunion realizada por el grupo de prestadores durante el mes de junio, entre corrdinador y contratistas.</t>
  </si>
  <si>
    <t xml:space="preserve">​En atención a la actividad descrita en el indicador, el día 17 de agosto de 2021 el grupo de PSS adscrito a la delegada de procesos administrativo realizó mesa de concertación entre coordinadores, contratistas y funcionarios del grupo, con el fin de dar instrucciones y aclarar temas relacionados con la gestión administrativa y juuridica del equipo de trabajo en el marco del desarrollo del proceso administrativo sancionatorio. </t>
  </si>
  <si>
    <t xml:space="preserve">Esta reunión con contratistas fue realizada por cada grupo equipo de trabajo (3)  PSS, EAPB y entes territoriales con cada uno de sus contratistas </t>
  </si>
  <si>
    <t xml:space="preserve">Frente a este indicador, es de anotar que, durante el trimestre de abril a junio se realizó una mesa tecnico-juridica dando cumplimiento a la meta establecida para el primer semestre 2021-1. Es preciso mencionar que, la mesa tecnico - juridica  fue realizada en cinco sesiones, por lo tanto adjuntamos una totalidad de cinco actas.
</t>
  </si>
  <si>
    <t xml:space="preserve">​​Respecto de la actividad descrita en el indicador, nos permitimos manifestar que por necesidades del servicio se realizaron 2 mesas tecnico juridicas durante el periodo a reportar, i) el 28 de julio de 2021 de la DPA con la DSI y ii) el 6 de agosto entre la DPA y DPU. </t>
  </si>
  <si>
    <t xml:space="preserve">En razón a las necesidades del servicio, la Delegatura  para investigaciones administrativas vio la necesidad de realizar 2 mesas tecnico - juridicas con la delegatura para entidades territoriales y generadores, recaudadores y administradores de recursos del SGSSS.
1) el 21 de octubre de 2021
2) el 19 de noviembre de 2021
De las anteriores reuniones se adjunta el acta correspondiente </t>
  </si>
  <si>
    <t xml:space="preserve">​Frente a este indicador, es de anotar que es a demanda, sin embargo realizamos el siguiente análisis.
Se presentaron 639 solicitudes de investigación, de las cuales, fueron devueltas 136, en la medida en que estas no cumplían los requisitos establecisos por esta Delegatura, por lo tanto, al restar las devoluciones tenemos 503 solicitudes de investigamos, las cuales constituyen el  78.7% de las solicitudes fueron aceptadas para el tramite correspondiente.
Teniendo en cuenta lo anterior, encontramos que la meta programada por la Delegatura es a demanda, por lo tanto, nos encontramos en pleno cumplimiento de este.​
</t>
  </si>
  <si>
    <t>Frente a este indicador, es de anotar que es a demanda, sin embargo, realizamos el siguiente análisis.
Se presentaron 469 solicitudes de investigación, de las cuales, fueron devueltas 48, en la medida en que estas no cumplían los requisitos establecidos por esta Delegatura, por lo tanto, al restar las devoluciones tenemos 421 solicitudes de investigamos, las cuales constituyen el 89.77% de las solicitudes fueron aceptadas para el trámite correspondiente.
Teniendo en cuenta lo anterior, encontramos que la meta programada por la Delegatura es a demanda, por lo tanto, nos encontramos en pleno cumplimiento de este.
​</t>
  </si>
  <si>
    <t xml:space="preserve">Frente a este indicador, es de anotar que se presentaron 639 solicitudes de investigación, de las cuales, restamos 136 devoluciones para un total de 503.
Es de anotar que las devoluciones se realizan a las areas remitentes en la medida en que las solicitudes no reúnen los requisitos establecidos en la circular 004 de 2018, por esto tomamos como total 503 en el denominador 
​Posterior a la operación antes señalada, es decir a los 503 le restamos 68 informes de improcedencia y sobre el resultado sacamos el porcentaje respectivo, para un total de 86.5% que sirvió de fundamento para el estudio de solicitudes de investigacion. 
Teniendo en cuenta lo anterior, encontramos que la meta programada por la Delegatura es a demanda y de acuerdo con el resultado calculado en el valor del indicador (86.5% ) es la efectividad jurídica de las acciones de inspección y vigilancia en relación a la actividad de control, concluyendose que se esta dando cumplimineto al indicador. </t>
  </si>
  <si>
    <t>Frente a este indicador, es de anotar que se presentaron 469 solicitudes de investigación, de las cuales, restamos 64 devoluciones para un total de 405.
Es de anotar que las devoluciones se realizan a las áreas remitentes en la medida en que las solicitudes no reúnen los requisitos establecidos en la circular 004 de 2018, por esto tomamos como total 405 en el denominador 
​Posterior a la operación antes señalada, es decir a los 405 le restamos 64 informes de improcedencia y sobre el resultado sacamos el porcentaje respectivo, para un total de 72.7% que sirvió de fundamento para el estudio de solicitudes de investigación. 
Teniendo en cuenta lo anterior, encontramos que la meta programada por la Delegatura es a demanda y de acuerdo con el resultado calculado en el valor del indicador (72.7%) es la efectividad jurídica de las acciones de inspección y vigilancia en relación con la actividad de control, concluyéndose que se está dando cumplimiento al indicador.</t>
  </si>
  <si>
    <t xml:space="preserve">Durante el I trimestre se realizaron las siguientes actividades realacionadas al fortalecimiento de la Planeación Estrategica, las cuales consistieron en actualizar el PAG, de acuerdo con las modificaciones solicitadas para la presente vigencia. Como segunda actividad se actualizó el listado maetsro de indicadores, de acuerdo al PAG 2021. En tercera medida se realizó informe de indicadores el cual fue socializado al CIGD y por último se socializó el PAAC a los funcionarios de la entidad. </t>
  </si>
  <si>
    <t xml:space="preserve">Para el presente trimestre, se ejecutaron las siguientes actvidades, de acuerdo a lo planeado en el cronograma correspondiente, estas son:
1. Se sensibilizó a los gestores en el mes de abril, en formulación y análisis de indicadores de gestión y estrátegicos.
2. Se actualizó y socializó a traves de pieza de comunicación, cartilla sobre la medición de la gestión Institucional.
3. Se realizaron campañas asociados al proceso de planes, referente a la ruta para encontar los planes institucionales, informes de seguimiento y evaluación resaltando la importancia de estos.
4. Se realizaron actividades para la mejora continua en la apropiación, elaboración, seguimiento y oportunidad de los planes y programas de la SNS, a través de los recursos de proyectos de inversión. Esto se valida a traves de los informes de supervisión. </t>
  </si>
  <si>
    <t xml:space="preserve">​En el tercer trimestre de 2021, se realizaron las siguientes actividades para la apropiación y formatlecimiento de la Planeación Estratégica en la Entidad
1. Se realizó publicación de pieza comunicativa asociados al proceso de planes, referente a la ruta para encontrar informes de seguimiento y evaluación, asi  mismo se gestionó la publicación de Podcast que muestran la gestión de los diferentes procesos de la OAP. 
2. Se ajustaron los planes  y programas de la entidad, de acuerdo con la implementación de la Reingenieria de Procesos o Rediseño Institucional. 
3. Se socializó la cartilla sobre la medición de la gestión Institucional, a traves de correo electronico a todos los funcionarios de la entidad.
4. Se realizó documento de analisis en donde el objetivo era Identificar en las entidades del orden nacional la forma en como realizan la evaluación en los planes y programas institucionales.
5. Se anexan los informes de seguimiento correspondiente a las acciones que se hacen a traves del proyecto de inversión. </t>
  </si>
  <si>
    <t xml:space="preserve">Frente a la implementación y fortalecimiento de la Planeación Estrategica, en este último trimestre se realizaron las siguientes acciones:  
1. Se realizó jornada de Planeación Estrategica con directivos para la actualización del Plan Estrátegico Institucional y Desarrollo Administrativo.
2. Se capacitó a los  gestores en formulación y análisis de indicadores de gestión y estrátegicos. Jornada llevada a cabo en el mes de Octubre.
3. Realizar campañas o tutoriales asociados al proceso de planes, referente a la ruta para encontar los documentos, planes institucionales, informes de seguimiento y evaluación resaltando la importancia de estos. (Podcast y piezas graficas)
4. Se socializó el Plan Anula de Gestión para la  participación activa de los grupos de valor e interes en la formulación de la gestión Institucional. 
5. Realizar acciones para la mejora continua en la apropiación, elaboración, seguimiento y oportunidad de los planes y programas de la SNS, a través de los recursos de proyectos de inversión. Informe del contratista Jorge Rojas. </t>
  </si>
  <si>
    <t>​​​Para el primer semestre de 2021 se realizaron 9 pre jornadas de conciliacion para los siguientes departamentos: ​
1. Pre Jornada de Conciliación Extrajudicial en Derecho entre los prestadores de servicios de salud de los departamentos de Atlántico y Magdalena.
2. Pre Jornada de Conciliación Extrajudicial en Derecho entre los prestadores de servicios de salud de los departamentos de Vichada, Amazonas,Guaviare, Vaupés y Guainía.
3. Pre Jornada de Conciliación Extrajudicial en Derecho entre los prestadores de servicios de salud del departamento del Chocó.
4. Pre Jornada de Conciliación Extrajudicial en Derecho entre los prestadores de servicios de salud del departamento del Bolívar.
5. Pre Jornada de Conciliación Extrajudicial en Derecho entre los prestadores de servicios de salud del departamento de Santander.
6. Pre Jornada de Conciliación Extrajudicial en Derecho entre los prestadores de servicios de salud del departamento de Norte de Santander.
7. Pre Jornada de Conciliación Extrajudicial en Derecho entre los prestadores de servicios de salud para los departamentos de Casanare, Arauca, Boyacá y Meta.
8. Pre Jornada de Conciliación Extrajudicial en Derecho entre los prestadores de servicios de salud para los departamentos de Córdoba y Sucre.
9. Pre Jornada de Conciliación Extrajudicial en Derecho entre los prestadores de servicios de salud para los departamentos de Cauca y Valle del Cauca.</t>
  </si>
  <si>
    <t>​Para el mes de Junio de 2021, el contrato 72 de 2021 realizo la entrega de un producto mediante radicado  20218231612862 del 30/06/21 que contiene el seguimiento a la correspondencia de la funcion de conciliacion.​</t>
  </si>
  <si>
    <t>1. Proceso de consolidación y análisis del seguimiento de la totalidad de radicaciones y traslados del área de conciliación (contrato 72 de 2021, radicado 20219300403646082).
2.     Proceso de consolidación y análisis de seguimiento de la totalidad de radicaciones y traslados de la Direccion de Conciliación (contrato 71 de 2021 radicado 20219300403659952).
3.     Consolidado de las Actas y/o acuerdos suscritos ante la SNS entre los años 2007 a 2021 (contratos 68,69 y 70 radicado 20219300403618262).
4.     Seguimiento a la gestión adelantada por las delegadas competentes respecto de los acuerdos trasladados por presunto incumplimiento (contrato 68 de 2021 radicados 20219300403618282 y 20219300403635042</t>
  </si>
  <si>
    <t xml:space="preserve">Se realizó la evaluación de la gestión del riesgo en salud de 5 entidades de régimen Especial o Exceptuado, entidades adaptadas y EPS Indígenas siendo estas: ANASWAYUU EPSI, DUSAKAWI EPSI, POLICIA NACIONAL, MAGISTERIO REGIÓN 1 y MAGISTERIO REGIÓN 2.​
</t>
  </si>
  <si>
    <t>Se elaboraron las caracterización de:
- EPSIs: Mallamas, Pijaos, AIC.
- Magisterio de las regiones: 3, 5, 6, 9, 10.
- Fuerzas Militares.
Se construyó el documento Propuesta Modelo de SBR EPSI y se seleccionaron los indicadores a incluir en el modelo.
1. Documentos de evaluación de la gestión del riesgo en salud de 5 EPS.
2. Documento técnico propuesta de modelo de SBR de EPSI
3. Indicadores propuestos para el cálculo del NRS</t>
  </si>
  <si>
    <t xml:space="preserve">Se realizó la evaluación de la gestión del riesgo en salud de 30 entidades territoriales que son: Caldas, Boyacá, Risaralda, Vaupés, Arauca, Caquetá, Casanare, Valle, Guainía, San Andres, Córdoba, La Guajira, Tolima, Quindío, Vichada, Atlántico, Cesar, Huila, Norte de Santander, Bolívar, Nariño, Putumayo, Santander, Cauca, Magdalena, Meta, Sucre, Amazonas, Choco y Guaviare.​
</t>
  </si>
  <si>
    <t>Se realizaron dos evaluaciones de la Gestión del Riesgo en Salud de las Entidades territoriales (ET) para los departamentos de Antioquia y Cundinamarca.</t>
  </si>
  <si>
    <t>Se realiza la actividad propuesta dentro de la planeación establecida y se da cumplimiento al indicador propuesto a través del concepto técnico relacionado:
1.- SAP038 Radicado Superargo 202120100024473</t>
  </si>
  <si>
    <t xml:space="preserve">Se atienden las solicitudes de concepto técnico de acuerdo a lo solicitado y se relaciona el número de radicado respectivo en el aplicativo dispuesto
EMI NR202120100053503
Colmedica NR202120100061413
Colmedica NR202120100061413 </t>
  </si>
  <si>
    <t>Se realizan los conceptos técnicos de las notas técnicas solicitados. 
RADICADO SUPERARGO 202120100117603 COLSANITAS 2021
RADICADO SUPERARGO 202120100058103 MEDISANITAS PLAN INTEGRAL
RADICADO SUPERARGO 202120100116793 RED MEDICA VITAL SAP038</t>
  </si>
  <si>
    <t>Este indicador no se cumplió en su totalidad, teniendo en cuenta que con la entrada en vigor del Decreto 1080 de 2021, se debieron realizar ajustes en los procedimientos internos de la dirección específicamente en grupo de actuaria, generando que no se alcanzarán a emitir todos los conceptos proyectados que quedaron en revisión y ajustes. Evidenciias: Correos electrónicos con evidencias de socialización de conceptos técnicos realizadas</t>
  </si>
  <si>
    <t>Durante el primer semestre de 2021 se realizaron mesas de flujo de recursos con los siguientes departamentos (por ser un numero alto de actas por cada mesa no se remite una a una)
Norte de Santander
Nariño
Valle del cauca
Arauca
Risaralda
La Guajira
Bolivar
Cordoba
Sucre
Magdalena
Cesar
Cundinamarca
Antioquia
Guaviare
Vaupes
Meta​
Se adjunta evidecias de convocatoria.  Algunos de estos archivos tienen evidencia de la convocatoria de un departamento, otros tienen la evidencia de convocatorias de dos o más departamentos.</t>
  </si>
  <si>
    <t>Se realizaron mesas de flujo de recursos a los siguientes departamentos:
* Atlántico
* Antioquia
* Caldas
* Córdoba
* Quindío
* Risaralda
* Santander
* Norte de Santander
* Sucre
* Boyacá
* Magdalena
* Tolima
* Valle del cauca 
* Caquetá
* Amazonas
* Arauca
Se adjunta evidecias de convocatoria.  Algunos de estos archivos tienen evidencia de la convocatoria de un departamento, otros tienen la evidencia de convocatorias de dos o más departamentos.</t>
  </si>
  <si>
    <t>Con el objetivo de calibrar el Seguimiento a la Gestión del Riesgo en Salud a prestadores de servicios de salud se realizaron cuatro visitas con el fin de realizar inspección y vigilancia en el marco del Modelo de Supervisión Basada en Riesgos, de los procesos y procedimientos de la gestión de la información para la atención en salud, relacionado con eventos de interés en salud de las IPS: Caja Colombiana de Subsidio Familiar Colsubsidio sede Centro Médico Colsubsidio Calle 26, PREMISALUD IPS Quinta Paredes, Centro de Investigaciones Oncológicas Clínica San Diego CIOSAD SAS y CLÍNICA UNIVERSITARIA COLOMBIA.</t>
  </si>
  <si>
    <t>​El indicador está sujeto al proceso de saneamiento de los recobros no UPC realizado por cada una de las EPS y estas entidades tienen un comportamiento diferente por sus procesos administrativos y de gestión".​</t>
  </si>
  <si>
    <t>El Cálculo del indicador fue realizado con la información reportada por las EPS en el archivo tipo FT003 Cuentas por Cobrar-Deudores, mediante la Plataforma nRVCC, con firma del representante legal, contador y revisor fiscal. Así como, con el reporte de pagos publicado por la ADRES en su página web.
El numerador del indicador tiene como cortes de análisis junio de 2020 y junio de 2021. Para los recobros a junio de 2020, se excluyeron las Cuentas por Cobrar-Recobros no radicadas, y a junio de 2021 se excluyeron las cuentas por cobrar-recobros menores a 360 días.
En el denominador se tomaron los pagos realizados por la ADRES desde abril de 2020 a junio de 2021. Se precisa que este valor contiene las glosas realizadas por la ADRES a julio de 2021, debido a que no se cuenta con información a junio de 2021, lo que podría incidir en el resultado del indicador.
El resultado del indicador excluye las siguientes EPS: EPM, Coosalud, Dusakawi, Comparta, AIC, Ferronales. Lo anterior, ya que no reportaron radicados no UPC a junio de 2021 y se estaría alterando el resultado al incluirlas.
Se excluye del análisis las EPS en liquidación.
Se evidenciaron debilidades en la calidad de la información del FT003 reportado por las EPS, ya que algunas entidades informaron recobros por terceros que no corresponden a una Entidad Responsable de Pago.
El indicador está sujeto al proceso de saneamiento de los recobros no UPC realizado por cada una de las EPS y estas entidades tienen un comportamiento diferente por sus procesos administrativos y de gestión​</t>
  </si>
  <si>
    <t xml:space="preserve">Nota:  los datos están en millones de pesos
La meta del período era del 80% y se logró el 77%, estando muy cerca de lo programado.  Se resalta que en períodos anteriores, la meta de tales períodos fue ampliamente superada.
El Indicador depende de que se logren realizar los saneamientos en los entes financieros recobrantes, por lo que en gran medida depende de factores externos, sin embargo, como se dijo, se estuvo muy cerca de cumplir la meta del período, y además , en períodos anteriores, la meta fué ampliamente superada.
</t>
  </si>
  <si>
    <t xml:space="preserve">En el primer semestre de 2021, la cual consistía en "Elaborar instrucciones contables de manera conjunta con órganos reguladores y normalizadores en el marco de la ley 1314 de 2009 y sus modificatorios", nos permitimos informar que se publicó el documento de Orientación Técnica Nº 19 "Aplicación de las normas de contabilidad e información financiera del sector salud" en conjunto con el organismo normalizador Consejo Técnico de la Contaduría Pública. </t>
  </si>
  <si>
    <t xml:space="preserve">La meta se cumplió en Junio-2021 con la elaboración y publicación por parte de la extinta Delegada para la Supervisión de Riesgos en conjunto con el organismo normalizador Consejo Técnico de la Contaduría Pública, del documento de Orientación Técnica Nº 19 "Aplicación de las normas de contabilidad e información financiera del sector salud", el cual contiene 4 instrucciones contables.
</t>
  </si>
  <si>
    <t>Se anexa en informe de alertas tempranas a la Administradora de los Recursos del Sistema General de Seguridad Social en Salud (ADRES) y Entidades Territoriales de Salud (ETS)</t>
  </si>
  <si>
    <t>“Se realizó supervisión basada en riesgos con alertas tempranas según circular 009 de 2016 al reporte del SIREL de la UIAF a las IPS correspondientes”</t>
  </si>
  <si>
    <t>“Se realizó supervisión basada en riesgos con alertas tempranas según circular 009 de 2016 al reporte del SIREL de la UIAF a las IPS correspondientes se anexa informe”</t>
  </si>
  <si>
    <t>Se realizo supervisión basada en riesgos con alertas tempranas según circular 009 de 2016 al reporte del SIREL de la UIAF a las IPS correspondientes se anexa informe.</t>
  </si>
  <si>
    <t>Con el proposito de que el comite de medidas especiales cuente con la sufuciente información para la toma de decisiones, se realizó concepto de alerta temprana de la EPS coomeva documento en el cual se expone de manera detallada la situacion real y actual de esta entidad.</t>
  </si>
  <si>
    <t>Durante el trimestre se cumplieron con las siete actividades programadas, donde se realizo la siguiente gestión:
Se realizó la contratación de la ingeniera Grace Andrea Quintana Ortega, para la ejecución de actividades que se requieran en el desarrollo de los proyectos de Tecnología relacionados con la política de Gobierno Digital en la vigencia 2021
Se realizó la contratación del ingeniero César Augusto Castro Marin, para la implementación de la arquitectura empresarial de TI y garantizar el cumplimiento de los lineamientos establecidos por MINTIC
Se identificó el estado de avance de cada uno de los lineamientos asociados al Marco de Arquitectura Empresarial de MinTIC.
De la misma manera, se procedió con realizar la proyección de metas para cada dominio conforme a lo establecido por el Marco del MinTIC, con el fin de incrementar los indicadores de cumplimiento.
Se realizó la contratación del ingeniero Eduardo Juan Forero Morales, para el apoyo a los proyectos de TI desde el punto de vista de procesos, levantando los requerimientos, incluyendo la normatividad para la vigencia 2021
Se registran 3 artefactos relacionas con la implementación de servicios web
Se realizó la contratación de la ingeniera Sandra Liliana Gómez Sánchez, como arquitecto de datos en la implementación del dominio de información del marco de referencia de la Arquitectura Empresarial de TI propuesto por MINTIC y en los proyectos y/o requerimientos de T.I. relacionados con datos e información en la Superintendencia Nacional de Salud.
Se elaboró propuesta de implementación incremental e iterativa de los lineamientos de Información basados en el Marco de Arquitectura Empresarial (MinTIC).​</t>
  </si>
  <si>
    <t>Durante el trimestre se cumplieron con las tres actividades programadas, donde se realizo la siguiente gestión:
1. Se realizó el autodiagnóstico de la política de Gobierno Digital de acuerdo con los lineamientos de MinTIC, teniendo en cuenta la estructura de la misma, sus habilitadores transversales y los propósitos a cumplir. Se utilizó para el informe el artefacto enviado por el MinTIC, donde se puede ver el avance en cada uno de los lineamientos de la Política. De la misma manera, se apoyó el seguimiento realizado por control interno
2. De acuerdo a la implementación de la arquitectura de TI para la vigencia 2021. Se definió la situación actual en relación los lineamientos adoptados por entidad y posterior se definieron las metas para los 2 To Be's de la vigencia. Teniendo que actualmente se están implementando los diferentes proyectos e iniciativas que impactan la arquitectura de TI. Los avances significativos se evidenciarán en el segundo To Be.
3. Se realizó la actualización de los metadatos del Mapa de Datos (Catálogo de Componentes de Información). De igual forma, se definió el modelo conceptual de relación entre entidades de información para la creación de un repositorio unificado de datos (Datos Maestros y Fuentes Unificadas).​​​</t>
  </si>
  <si>
    <t>Durante el tercer trimestre se realizó la siguiente actividad:
Gobierno Digital y Coordinación de Proyectos – Realizar Informes de autodiagnóstico de avance en la implementación de la Política de Gobierno Digital. (Cumplido)
Se realizó la actualización del autodiagnóstico en la herramienta Excel enviada por MinTIC</t>
  </si>
  <si>
    <t>Durante el cuarto trimestre se realizó la siguiente Gestión:
Se realizo el autodiagnóstico acorde a la Política de Gobierno Digital 2021
Se generó un informe del avance de la Política de Gobierno Digital vigencia 2021.
Se elaboraron los artefactos respectivos en relación con la implementación del Marco de Arquitectura Empresarial, los cuales se encuentran en el repositorio de
Se realizaron: -Presentaciones de diseño, -Diagramas técnicos y de proceso, - Estimaciones de recurso
Se realizaron: -Documentación funcional, -Diagramas técnicos y de proceso
Se continuó con la implementación del dominio de información del Marco de Arquitectura Empresarial definido por MinTIC, cuyos avances y resultados se encuentran en el informe de la evidencia, el cual contiene:
Contexto sobre el Marco de Arquitectura Empresarial
Estrategia de implementación
Avances y estado actual de los lineamientos sobre el dominio de información, agrupados en: - Datos estructurados, - Datos integrados, - Acceso a los datos, - Interoperabilidad
expandirDependencia : Oficina Tecnologias de la Información (3)</t>
  </si>
  <si>
    <t xml:space="preserve">Para la vigencia 2021 la OTI identificó 898 requerimientos, de los cuales 455 fueron cumplidos a junio de 2021 para un porcentaje de avance del 50,6%, por lo cual se cumplio la meta programada para el semestre que era del 50%​
</t>
  </si>
  <si>
    <t>Durante la vigencia se realizó la siguiente gestión al total de requerimiento así:
· Genesis: Requerimiento 51 de los cuales se tramitaron 40 para un cumplimiento del 78,43%:
· RESOLUCIÓN 1519 DE 2020: (4 ANEXOS) los cuales contenían 123 lineamientos y se gestionaron 101 para un cumplimiento del 82,11%
· MINCIT: Requerimientos 6 de los cuales se tramitaron así:
- Aplicación de Control de Activos - Aplica - en Producción - Alistamiento Técnico Nueva Versión Módulo Control de Activos, Estado: En producción
- Aplicación Sistema de Valoración y Evaluación de Competencias - Funcionarios Provisionales – Sivec, Estado: En producción
- Aplicativo Plan Anual de Adquisiciones Fase II - PAA II, Estado: En producción
- Aplicativo Módulo de Contratistas APP, Estado: En producción
- Módulo Gestión Contratos, Estado:  Implementación - Pruebas y Ajustes STI (95%)
- Aplicativo Pagos (Persona Natural) Fase 1 - Módulo Gestión de Pagos, - Estado:  Implementación - En pruebas y Ajustes (70%)
· NRVCC: Requerimiento 9 de los cuales se tramitaron 9 para un cumplimiento del 100%:
- Solicitudes de ajuste Mallas de Validación Fuente Priorizada Archivos Tipo:  FT001, FT003, FT004, FT005, FT006, FT007, FT011, ST010 y ST011
· Tramites: Requerimiento 3 de los cuales se tramitaron 3 para un cumplimiento del 100%:
- Solicitud de aprobación de planes voluntarios de salud para las EAPB
- Solicitud de modificación de capacidad de afiliación de las EAPB.
- Autorización de reformas estatutarias, procesos de escisión y fusión de vigilados y cualquier otro tipo de composición accionaria.</t>
  </si>
  <si>
    <t xml:space="preserve">  </t>
  </si>
  <si>
    <t>No se han realizado aún estos informes debido a las contingencias surgidas por la Dedicación a los temas de contingencia nacional.  Se estima que puedan realizarse en los próximos meses.</t>
  </si>
  <si>
    <t>El indicador de este segundo trimestre está al 100% sin embargo, el acumulado se encuentra al 50%, esto porque en el primer trimestre no se pudo realizar la actividad debido a que el personal estaba dedicado a Plan Nacional de Vacunación.  Se estima que en los dos próximos trimestres, esta Delegada se podrá al día con la meta acumulada.</t>
  </si>
  <si>
    <t>​En el presente período no se realizaron este tipo de informes debido a las Obligaciones que el equipo estaba cumpliendo en términos del Plan NAcional de Vacunación.  La Delegada IPS, se podrá al día con este indicador en el próximo informe.</t>
  </si>
  <si>
    <t>La Delegada de Prestadores de Servcios de Salud, realizó 4 informes, los cuales estan publicados en la página web de la entidad.</t>
  </si>
  <si>
    <t xml:space="preserve">Se gestionaron 812 casos de liquidaciones adicionales de Tasa distribuidas de la siguiente manera: 
1. Febrero: 3 liquidaciones adicionales
2. Marzo: 14  liquidaciones adicionales
3. Abril: 795 liquidaciones adicionales
Las liquidaciones adicionales en su la totalidad fueron analizadas y  revisadas en el nuevo aplicativo para Tasa Génesis.​
</t>
  </si>
  <si>
    <t>Se gestionaron 802 casos de liquidaciones adicionales de Tasa distribuidas de la siguiente manera: 
1. Mayo: 1 liquidación adicional
2. Junio: 800  liquidaciones adicionales
3. Julio: 1 liquidación adicional
Las liquidaciones adicionales en su la totalidad fueron analizadas y  revisadas en el nuevo aplicativo para Tasa Génesis.​</t>
  </si>
  <si>
    <t>Se gestionaron 1.562 liquidaciones adicionales de tasa entre agosto y octubre de 2021, las cuales fueron analizadas y aprobadas en el mes de agosto para la generación de los actos administrativos por parte de la Dirección Financiera.</t>
  </si>
  <si>
    <t>Identificar los sujetos, liquidar la tasa y recaudar los recursos que financiarán las actividades de Inspección, Vigilancia y Control que ejerce la Superintendencia mediante el establecimiento y ejecución de los procedimientos del proceso, con el finde garantizar los recursos para el cumplimiento y desarrollo de la función misional de la Superintendencia Nacional de Salud.</t>
  </si>
  <si>
    <t>Informes de alertas tempranas  a las IPS</t>
  </si>
  <si>
    <t>Dirección Jurídica</t>
  </si>
  <si>
    <t>AI07</t>
  </si>
  <si>
    <t xml:space="preserve">Oficina de Control Disciplinario Interno </t>
  </si>
  <si>
    <t>INDICADORES SUPERINTENDENCIA NACIONAL DE SALUD - 2022</t>
  </si>
  <si>
    <t>Análisis/Interpretación de Resultados del Indicador Vigencia 2022</t>
  </si>
  <si>
    <t xml:space="preserve">Frente a este indicador, es de anotar que se presentaron 628  Solicitudes de investigación , de las cuales, de acuerdo con la formula del indicador, fueron tramitadas 517  solicitudes, correspondientes al 82.3% .
Teniendo en cuenta lo anterior, encontramos que la meta programada por la delegatura es del 75%, es decir, de acuerdo con el resultado calculado en el valor del indicador (82,3% ) nos encontramos en pleno cumplimiento de este. </t>
  </si>
  <si>
    <t xml:space="preserve">Delegatura para investigaciones administrativas en el semestre de referencia ( 1 semestre de 2021) dio apertura a 521 procesos, de los cuales, fueron tramitadas con decisión de fondo 306, correspondiente al 58.7%.
La ley 1949 de 2019 adicionó la ley 1438 de 2011, ampliando la potestad sancionatoria de esta Superintendencia de 3 a 5 años, es decir, esta Delegatura ostenta la facultad de sancionar a sus vigilados hasta por cinco años luego de producidas las conductas que vulneran el Sistema de Seguridad social en Salud.
Pese a la ampliación otorgada por el poder legislativo, a esta entidad de inspección, vigilancia y control, de acuerdo a las metas planteadas en los indicadores situacionales, esta delegatura cuenta solo con un año y medio para llegar a una decisión administrativa de primera instancia desde la llegada de la solicitud de investigación ( 6 meses que otorga el indicador PA11 y un año que da el indicador PA12), situación que ha hecho que el personal de la Delegatura se sobrecargue a nivel laboral. También es importante resaltar que los abogados realizan la proyección de actos administrativos correspondientes no solo de la etapa de decisión sino que además deben proyectar la etapa preliminar (apertura), tramite, recursos y resolver revocatorias, atendiendo a la mitigación del riesgo de caducidad, y a la priorización de casos y a las necesidades de la delegatura. 
En este punto es de mencionar que, la delegatura cuenta con 46 profesionales del derecho, de los cuales el 40% de funcionarios son nuevos, incluidos dos de los tres directores, situación que ha hecho que la dependencia tenga nuevos retos en materia de curva de aprendizaje y gestión.
Lo anterior justifica que la Delegatura no hubiese dado cumplimiento a la meta propuesta (70%) para el indicador para el primer sesmestre de 2022. 
</t>
  </si>
  <si>
    <t>​Respecto de este indicador, nos permitimos señalar que durante el semestre de la referencia llegaron a esta delegatura 89 recursos durante el semestre de la referencia ( segundo semestre de 2021), los cuales fueron tramitados en su totalidad dando pleno cumplimineto a la meta establecida en el indicador.</t>
  </si>
  <si>
    <t>Durante el periodo de reporte la SDFJC realizo 7 jornadas de conciliacion extrajudicial en derecho de la siguiente manera: 
NO.	Jornada de Conciliación	Departamentos	No. -Dptos.	Fecha Jornada
1	Leticia	Amazonas, Guainía, Guaviare, Vaupés y Vichada	5	Del 28 febrero, 1,2,3,4 de marzo del 2022
2	Quibdó	Chocó	1	Del 14 al 18 de marzo del 2022
3	Bucaramanga	Santander	1	Del 28,29,30,31 de marzo y 1 de abril del 2022
4	Montería	Córdoba y Sucre	2	Del 18 al 22 de abril del 2022
5	Medellín	Antioquia	1	Del 2 al 6 de mayo del 2022
6	Cali	Cauca y Valle del Cauca	2	Del 16 al 20 de mayo
7	Barranquilla	Atlántico, Magda</t>
  </si>
  <si>
    <t>Para el primer trimestre de 2022 se admitieron 557 solicitudes de conciliacion extrajudicial en derecho, y fueron atendidas en su totalidad. Se adjunta informe consolidado por la Direccion de Conciliacion.</t>
  </si>
  <si>
    <t xml:space="preserve">Para el segundo trimestre de 2022 se admitieron 1271 solicitudes de conciliacion, y fueron atendidas en su totalidad de acuerdo a la informacion suministrada por la funcion de conciliacion dentro del archivo adjuto. </t>
  </si>
  <si>
    <t>Durante el periodo comprendido entre 1 de enero a 31 de marzo de 2022, se efectuaron seguimiento a los acuerdos exigibles en el periodo del 1 de diciembre de 2021 a 28 de febrero de 2022.  Para este periodo se encuentran exigibles 189 acuerdos.</t>
  </si>
  <si>
    <t>​Durante el periodo comprendido entre 1 de abril a 30 de junio de 2022, se efectuó seguimiento a los acuerdos exigibles en el durante el 1 de marzo de 2022 al 31 de mayo de 2022.  Para este periodo se encuentran exigibles 222 acuerdos, sobre los cuales se presenta  reporte en el archivo adjunto.</t>
  </si>
  <si>
    <t>Esta actividad tuvo un sobrecumplimiento que obedece al sistema de revisión dentro del grupo que hizo más eficiente el trabajo interno, asi como la implementacion del rediseño institucional que fortalecio el talento humano dentro del grupo de glosas, lo que hizo posible la emision de 57 providencias en el primer  trimestre del año 2022 lo sobrepasando la meta inicialmente calculada.</t>
  </si>
  <si>
    <t>Durante el periodo de reporte, se tramitaron 72 procesos correspondientes a Glosas y Recobros; lo que sobrepasa la meta inicialmente calculada. Esta actividad tuvo un sobrecumplimiento porque fue posible  implementar un sistema de revisión dentro del grupo que hizo más eficiente el trabajo interno asi como la implementacion del rediseño institucional lo que fortaleció el talento humano en el grupo de Glosas.</t>
  </si>
  <si>
    <t>De acuerdo al cuadro de seguimiento y monitoreo de la funcion jurisdiccional fueron emitidas 200 providencias respecto al asunto de Reconocimiento Economico, cumpliendo con la meta establecida para el primer trimestre de 2022.</t>
  </si>
  <si>
    <t>Durante el periodo reportado se evidencia que se tramitaron 313 procesos de Reconocimiento economico; esta actividad tuvo un sobrecumplimiento que obedece al sistema de revisión dentro del grupo que hizo más eficiente el trabajo interno, asi como la implementacion del rediseño institucional que fortalecio el talento humano dentro del grupo sw Reconocimiento Economico, sobrepasando la meta inicialmente calculada.</t>
  </si>
  <si>
    <t>La actividad “Surtir el proceso de Cobertura de servicios incluidos en el Plan de Beneficios de Salud - PBS, Cobertura de servicios NO incluidos en el PBS, Multiafiliación y Libre Elección y Movilidad conforme a la Ley 1949 de 2019”, superó la meta porque la diferencia entre 442 coberturas terminadas y 261 admitidas corresponde a procesos de coberturas que fueron admitidos con anterioridad; la cifra reportada permitió evidenciar la eficacia del plan de trabajo realizado por los abogados sustanciadores en aras de salvaguardar los derechos a la salud y la vida de los usuarios del SGSSS. Se evidencia la gestion en el archivo adjunto en la hoja denominada coberturas.</t>
  </si>
  <si>
    <t xml:space="preserve">Se realizaron 7 socializaciones de las funciones de conciliacion y jurisdiccional para los siguientes departamentos:                                                                    Amazonas, Guainía, Guaviare, Vaupés y Vichada	5	Del 24 al 28 de enero del 2022, Chocó	1	Del 31 de enero, 1,2,3,4 de febrero del 2022
Santander	1	Del 7 al 11 de febrero del 2022
Córdoba y Sucre	2	Del 14 al 18 de febrero del 2022
Antioquia	1	Del 7 al 11 de marzo del 2022
Cauca y Valle del Cauca	2	Del 4 al 8 de abril del 2022
Atlántico, Magdalena	2	Del 25 al 29 de abril del 2022      </t>
  </si>
  <si>
    <t xml:space="preserve">Los contratos de prestación de servicios (4 médicos auditores y 2 abogados) cuales se encuentran en ejecución, al mes de mayo hicieron entrega de los productos a través de los cuales se obtuvieron los documentos técnicos y jurídicos aplicables a la función jurisdiccional en cumplimiento a la meta:
1.     Manual o Guía para la revisión técnica de los procesos de glosas, que permita llevar a cabo la unificación del proceso, esto es, determinar que soportes se deben revisar para efectos de calificar la demanda desde el componente técnico en salud (radicado 20229300401134022).
2.     Análisis técnico que contenga la cobertura de los planes de beneficios en salud de los regímenes exceptuados, así como de lo incluido y lo exceptuado de dicho plan. (radicado 20229300401135582).
3.     Análisis y compilación de las diferentes líneas jurisprudenciales emitidas por la delegada para la Función Jurisdiccional y de Conciliación, que generen el insumo para el BOLETIN JURISPRUDENCIAL de la ENTIDAD y sirva como referente a las demás instancias judiciales del país (radicado 20229300401149952). </t>
  </si>
  <si>
    <t xml:space="preserve">os contratistas de la SDFJC realizaron la entrega de los siguientes productos:
1 “ANÁLISIS TÉCNICO QUE CONTENGA LOS REQUISITOS QUE DEBEN CONTENER LAS RECLAMACIONES PRESENTADAS POR LAS IPS A LAS COMPAÑÍAS ASEGURADORAS ENCARGADAS DE EXPEDIR EL SOAT, QUE DEBEN SER VALIDADAS POR LA FUNCIÓN JURISDICCIONAL, EN CASO DE ORDENAR PAGO CUANDO LA GLOSA SEA POR FRAUDE”. 
2. "ANÁLISIS TÉCNICO DEL TRÁMITE DE OBJECIÓN A LAS GLOSAS FORMULADAS POR ADRES, EN LOS RECOBROS Y RECLAMACIONES - FORMATO MYT 04 - Y, CONSECUENCIA POR LA NO OBJECIÓN POR PARTE DE LA ENTIDAD RECLAMANTE O RECOBRANTE".
3. "INCIDENTE PARA EL CUMPLIMIENTO DE SENTENCIA ANTE LOS MANDATARIOS DE UNA EPS LIQUIDADA"
</t>
  </si>
  <si>
    <t>De acuerdo a cuadro de seguimiento y monitoreo de la SDFYC, fueron radicadas 425 demandas jurisdiccionales en el periodo de reporte. se adjunta evidencia extraida de la base en mencion.</t>
  </si>
  <si>
    <t xml:space="preserve">Durante el II trimestre del año 2022 fueron radicados ante la SDFJC 380 procesos jurisdiccionales de acuerdo a lo reportado en el cuadro de seguimiento y monitoreo.																							
																							</t>
  </si>
  <si>
    <t xml:space="preserve">De acuerdo a cuadro de seguimiento y monitoreo de la SDFYC, fueron admitidas 168 demandas jurisdiccionales en el periodo de reporte. se adjunta evidencia extraida de la base en mencion.																							
																							</t>
  </si>
  <si>
    <t>Durante el II trimestre de 2022, se admitieron 209 demandas jurisdiccionales  de acuerdo al cuadro de seguimiento y monitoreo de esta delegatura, se adjunta evidencia.​</t>
  </si>
  <si>
    <t>De acuerdo al cuadro de seguimiento y monitoreo la SDFJYC emitio 432 sentencias de procesos jurisdiccionales durante el periodo de reporte.​</t>
  </si>
  <si>
    <t>Durante el II trimestre del 2022, se emitieron 564 sentencias y/o providencias de acuerdo al cuadro de seguimiento y monitoreo de la SDFJC. Se adjunta evidencia.</t>
  </si>
  <si>
    <t xml:space="preserve">Expedientes de auditorias, Visitas o Acciones de Inspección tanto programadas, no programadas o asociadas a contingencias nacionales, clasificados y conservados a nivel digital. </t>
  </si>
  <si>
    <t>Crear los expedientes relacionados con las visitas, auditorías, o acciones de Inspección, tanto programadas, no programadas o asociadas a contingencias nacionales.</t>
  </si>
  <si>
    <t>Número de expedientes de auditorias, Visitas o Acciones de Inspección tanto programadas, no programadas o asociadas a contingencias nacionales, identificados, clasificados y conservados a nivel digital</t>
  </si>
  <si>
    <t>Este Indicador nos muestra el número de auditorias, visitas y acciones realizadas a los sujetos vigilados por parte de la SNS</t>
  </si>
  <si>
    <t>Se crean 50 expedientes digitalizados en el cuatrimestre en mención, de acuerod a lo programado. En el primer comprimido se muestran una primera captura de pantalla de los expedientes creados, como listado.  El segundo comprimido que habla del alcance, trae esta información mucho más completa y con los códigos asignados a cada carpeta de expedientes.  Se puestran también pantallazsos de la ruta.  También a manera de ejemplo se anexan algunos documentos de uno de estos expedientes.
Se aclara que la información contenida en esta carpeta de expedientes de auditoiría es de caracter confidencial y también es manejada popr una sola persona, la cual es quien tiene los permisos sobre la misma.  Esto para evitar riesgos de pérdida de información importante que se guarda en estos expedientes o para evitar riesgo de fuga de información.  Por estas razones, no se adjuntan URLS o links de acceso a la misma, sino que se evidencia la existencia de estos expedientes mediante pantallazos, ya que tener el URL de acceso a estos expedientes también implicaría una responsabilidad adicional sobre la o las personas que lo tengan por lo ya mencionado.  
Si la OAP o la OCI desean revisar mas minuciosamente el contenido de las carpetas, nos encontramos atentos, en caso que sea requerido programar una reunión con la persona que tiene acceso a éstos, para mostrar lo que sea requerido dentro de estos expedientes, en el computador de la persona que tiene estos permisos especiales.</t>
  </si>
  <si>
    <t xml:space="preserve">Se crean 50 expedientes digitalizados en el cuatrimestre en mención, de acuerod a lo programado. 
Se anexa un archivo word con los pantallazos que muestran los expedientes creados con su respectiva codificación.  Igualmente se anexa, a manera de jemplo, una muestra de documentos que se encuentran dentro de uno d elos expedientes.
Se aclara que la información contenida en esta carpeta de expedientes de auditoiría es de caracter confidencial y también es manejada popr una sola persona, la cual es quien tiene los permisos sobre la misma.  Esto para evitar riesgos de pérdida de información importante que se guarda en estos expedientes o para evitar riesgo de fuga de información.  Por estas razones, no se adjuntan URLS o links de acceso a la misma, sino que se evidencia la existencia de estos expedientes mediante pantallazos, ya que tener el URL de acceso a estos expedientes también implicaría una responsabilidad adicional sobre la o las personas que lo tengan por lo ya mencionado.  
Si la OAP o la OCI desean revisar mas minuciosamente el contenido de las carpetas, nos encontramos atentos, en caso que sea requerido programar una reunión con la persona que tiene acceso a éstos, para mostrar lo que sea requerido dentro de estos expedientes.
</t>
  </si>
  <si>
    <t>Informes de seguimiento a la ejecución de órdenes y sentencias</t>
  </si>
  <si>
    <t>Realizar seguimiento a la ejecución las acciones definidas para dar cumplimiento a las órdenes impartidas en las sentencias, ordenes defensoriales y acciones populares.</t>
  </si>
  <si>
    <t>Número de Informes de seguimiento a la ejecución de órdenes y sentencias.</t>
  </si>
  <si>
    <t>Este indicador mide informes de seguimiento de jecucion, ordenes y sentencias dela superintendencia.</t>
  </si>
  <si>
    <t>Se adjunta informe de seguimiento a ejecucií de órdenes Defensoriales y Sentencias.</t>
  </si>
  <si>
    <t xml:space="preserve">De acuerdo a lo programado, se agrega el ionforme de seguimeinto a Órdenes Defensoriales y Sentencias, correspondiente al período.
</t>
  </si>
  <si>
    <t>Realizar seguimiento al cumplimiento de actos administrativos: (Resolución de Incorporación de pruebas y resolución que resuelve recursos de reposición), relacionados con el reintegro de recursos.</t>
  </si>
  <si>
    <t>Número de Informes de Seguimiento al cumplimiento de los actos administrativos, realizados.</t>
  </si>
  <si>
    <t>Informes de Seguimiento al cumplimiento de los actos administrativos relacionados con los recursos de reposición, contra las órdenes de reintegro expedidas por la superintendencia.</t>
  </si>
  <si>
    <t>Este indicador mide el seguimiento de los actos administreativos ordenes tramitados a superintendencia.</t>
  </si>
  <si>
    <t>Se ha realizado el informe trimestral propuesto para esto.  Se anexan un archivo word y un excel que hacen parte integral del informe.
Este informe contiene la información relacionada con la proyección de 49 resoluciones que incorporan pruebas dentro del trámite para resolver recursos de reposición y 105 resoluciones por las cuales se resuelven recursos de reposición, proyectados durante el primer trimestre de 2022.</t>
  </si>
  <si>
    <t>Acorde a lo planeado, se agrega el informe se seguimiento al cumplimiento de los actos administrativos
Del total de actos administrativos expedidos por la Superintendencia Nacional de Salud, en el marco del procedimiento de Reintegro de Recursos al SGSSS, establecido en el artículo 3 del Decreto Ley 1281 de 2002, hoy modificado por el artículo 7 de la Ley 1949 de 2019, y Resoluciones 3361 de 2013 y 4358 de 2018, expedidas por el Ministerio de Salud y Protección Social, a la fecha del presente informe se indica que nos encontramos culminando el trámite de los procesos allegados antes del 8 de enero de 2019 (fecha a partir de la cual entró en vigencia de la Ley 1949 de 2019.</t>
  </si>
  <si>
    <t>Reportes de monitoreo de indicadores trazadores del componente de Financiamiento de las Entidades Territoriales.</t>
  </si>
  <si>
    <t>Realizar monitoreo de los indicadores trazadores del componente de financiamiento de las Entidades Territoriales.</t>
  </si>
  <si>
    <t>Número de Reportes de monitoreo de indicadores trazadores del componente de financiamiento de las Entidades Territoriales.</t>
  </si>
  <si>
    <t>Este indicador mide reportes de monitoreo de los indicadores de financiamiento de la entidades territoriales.</t>
  </si>
  <si>
    <t>Se agrega el reporte de monitoreo de los indicadores trazadores del componente financiero.  Este es un reporte muy completo con varias hojas de un libro de excel, que muestra el seguimiento de los mencionados indicadores trazadores.</t>
  </si>
  <si>
    <t>Se agrega el Reporte de Monitoreo a los Indicadores Trazadores del Componente Financiero.  Este reporte es muy completo y tiene varias hojas en excel, indicando la evolución y comportamiento de los precitados indicadores trazadores.</t>
  </si>
  <si>
    <t>Entidades Territoriales Capacitadas a través de mesas técnicas.</t>
  </si>
  <si>
    <t>Realizar Capacitación y Asistencia Técnica en Inspección y Vigilancia a Entidades Territoriales con respecto a su competencia.</t>
  </si>
  <si>
    <t>Número de Entidades Territoriales Capacitadas.</t>
  </si>
  <si>
    <t>Se capacitaron 7 entidades territoriales a través de estas mesas.  
Estas Mesas se hicieron en los siguientes departamentos:  Boyacá, Caldas, Cauca, Magdalena, Risaralda, Cundinamarca y Valle del Cauca.​</t>
  </si>
  <si>
    <t xml:space="preserve">Se realizan las 28 mesas de Capacitación - Aplicativo sobre la guía de auditoría GAUDI.
</t>
  </si>
  <si>
    <t>Porcentaje de solicitudes resueltas o en trámite para prestadores de Servicios en Salud.</t>
  </si>
  <si>
    <t>(Número de solicitudes Resueltas o en gestión / Número de Solicitudes recibidas y acumuladas)</t>
  </si>
  <si>
    <t>Este indicador mide el numero de solicitudes resueltas con entidades sujetas a inspeccion y vigilancia.</t>
  </si>
  <si>
    <t>El porcentaje del indicador de reformas estatutarias con corte al mes de abril de 2022, se generó de acuerdo con la información solicitada en correo de fecha 27 de abril de 2022, es decir, indicando el número de solicitudes resueltas sobre el número de solicitudes recibidas por la Delegada, arrojando como resultado un 45%.</t>
  </si>
  <si>
    <t xml:space="preserve">La gestión efectuada durante lo corrido del 2022 se orientó al cierre de los trámites de reformas correspondiente a otros años que se encontraban atrasadas, así: 28 de los años 2020 y 2021, 15 del 2019, 14 de 2018 y 5 de 2017 y años anteriores. De este total de 62 reformas, se encuentra 1 pendiente, razón por la que el indicador no esta al 100%. En los adjuntos se pueden obeservar las 3 reformas con resolución y las 4 que se recibieron en el cuatrimestre y se encuentran en gestión. </t>
  </si>
  <si>
    <t>Desarrollar mesas Técnicas con las entidades sujetas de Inspección y Vigilancia.  En estas mesas se pueden tratar aspectos transversales de Aseguramiento y/o Prestación y/o Financiamiento, y/o Salud pública.</t>
  </si>
  <si>
    <t>Se han desarrollado 5 mesas técnicas con entidades sujetas de inspección y vigilancia.  En estas mesas han estado presente varias entidades del estado.  Se aclara que estas mesas se desarrollan de manera conjunta con entidades como el Ministerio de Salud, el ICB, el INS, entre otros.  Varias de estas mesas se han hecho lideradas entre estas entidades y la supersalud, y con las entidades sujetas d einspección y vigilancia.​</t>
  </si>
  <si>
    <t xml:space="preserve">Desarrollo de mesa de trabajo con el Sindicato Nacional de la Salud y Seguridad Social "SINDESS", seccional Cundinamarca el 17 de junio de 2022, como seguimiento a compromisos de mesa efectuada en mesa de trabajo del 17 de agosto de 2021 con la Secretaría Departamental de Salud de Cundinamarca. </t>
  </si>
  <si>
    <t>Entidades Departamentales y Distritales, con acciones de Inspección y Vigilancia en aseguramiento, Prestación, Financiamiento y Salud Pública.</t>
  </si>
  <si>
    <t>Adelantar acciones de Inspección y Vigilancia a las Entidades Territoriales departamentales distritales respecto a cobertura universal del aseguramiento, Prestación, Financiamiento y Salud Pública.</t>
  </si>
  <si>
    <t>Número de entidades Departamentales y Distritales, con acciones de IV en aseguramiento, y/o Prestación, y/o Financiamiento y/o Salud Pública. / Número Total de entidades Departamentales y que requieran estas acciones de inspección.</t>
  </si>
  <si>
    <t>Se realizaron acciones de IV en 38 entidades territoriales. Algunas de las entidades territoriales tuvieron estas acciones en e,l componente de aseguramiento, otras en financiamiento, otras en salud pública y otras en prestación.  También hubo algunas que tuvieron acciones de IV en varios de estos componentes.  Se adjunta informe de las entidades territoriales que tuvieron acciones de IV.  En las tablas del informe se numera el auto o el oficio, el cual puede ser consultado en el super argo, para corroborar la evidencia.</t>
  </si>
  <si>
    <t xml:space="preserve">todas las 37 entidades Territoriales a las que va dirigido este indicador cuentan con acciones de IV, en los ejes de financiamiento, prestación, salud pública y aseguramiento.  Se adjuntan los informes de cada uno d elos 4 componentes donde queda constancia que a todos los 32 departamentos y a los 5 Distritos se les han hecho estas acciones.
</t>
  </si>
  <si>
    <t>Se adjunta el instrumento de IV para análisis de Temas asociados a discapacidad.</t>
  </si>
  <si>
    <t xml:space="preserve">Se anexa el Instrumento de evaluación al cumplimiento de las órdenes defensoriales y sentencias, ajustado.
</t>
  </si>
  <si>
    <t>Entidades Territoriales clasificadas en nivel de desempeño bajo y muy bajo.</t>
  </si>
  <si>
    <t>Realizar seguimiento a las entidades territoriales respecto al cumplimiento de sus funciones y competencias en la vigencia anterior.</t>
  </si>
  <si>
    <t>El indicador mide Seguimiento a la gestión del riesgo en salud de las Entidades territoriales en nivel de riesgo bajo y muy bajo.</t>
  </si>
  <si>
    <t xml:space="preserve">El indicador es decreciente, por lo tanto, entre menor sea el número de entidades en niveles bajos, será incluso mejor.
Se estableció como meta que máximo 20 entidades podían quedar en nivel bajo o muy bajo, y se logró que fueran 14, lo cual es mucho mejor, de acuerdo a lo que se menciona en el párrafo anterior.
Para efectos de la manera como está configurado este share point, se pone en los datos de numerador y denominador 20/20 = 100%, ya que de otra manera, el share point arrojaría automáticamente un dato incorrecto.
Se anexa El informe con el detalle del nivel de desempeño de las ET.
</t>
  </si>
  <si>
    <t>El indicador es decreciente.
17 de 33 entidades evaluadas, arrojaron nivel de riesgo en salud alto lo cual arroja un porcentaje de 51,5%, lo cual fué lo planeado.
Para efectos de como está parametrizado este share point, no se puede poner el 17 y el 33 como numerador y denominador respectivamente, ya que arrojarían un dato incorrecto de cumplimiento del PAG.  Como las ET llegaron al 51,5% en nivel de riesgo alto, esto significa que se llegó al 100% de lo planeado (es decir se cumplió con que no más del 51,5% de entidades estuvieran en ese nivel de riesgo), por eso, como numerador se pone:  (51,5%), que fué el resultado obtenido sobre un denominador de 51,5% que fue lo planeado.</t>
  </si>
  <si>
    <t>Porcentaje de Planes de Mejoramiento evaluados</t>
  </si>
  <si>
    <t>Realizar análisis y seguimiento a los Planes de Mejoramiento de los Prestadores de Servicios de Salud.</t>
  </si>
  <si>
    <t>Número de Planes de Mejoramiento evaluados al corte / Número de Planes de Mejoramiento Radicados</t>
  </si>
  <si>
    <t>Este indicador mide el número de planes de mejoramiento de inspección y vigilancia a los sujetos vigilados en las regiones</t>
  </si>
  <si>
    <t>​La Delegada de Prestadores durante el primer trimestre de 2022, evaluó  43 planes de mejoramiento</t>
  </si>
  <si>
    <t xml:space="preserve">Este indicador ya se había justificado. "Los 8 Planes de Mejoramiento faltantes por gestionar de los 71 radicados, fueron recibidos al final del período evaluado (junio) y por su naturaleza no son trámites de respuesta inmediata; sin embargo, los mismos se encuentran en revisión y gestión".
</t>
  </si>
  <si>
    <t>Realizar actividades de Fichas Técnicas del territorio.</t>
  </si>
  <si>
    <t>Crear las fichas técnicas de caracterización de cada departamentos y cada Distritos especiales (base de las MAS).</t>
  </si>
  <si>
    <t xml:space="preserve">Número de fichas técnicas de caracterización de departamentos y Distritos especiales creadas. </t>
  </si>
  <si>
    <t>Se agregan las fichas de caracterización de territorios siguientes:
* Chocó
* Risaralda
* Valle del cauca
* Guajira
* Sucre
* Cundinamarca
* Santander
* Putumayo
* Norte de Santander</t>
  </si>
  <si>
    <t>Se agrega la Ficha Técnica de Caracterización de Territorio, del Departamento de Boyacá.</t>
  </si>
  <si>
    <t>Porcentaje de Auditorías, Visitas y Acciones de Inspección, tanto programadas, como no programadas y/o  derivadas de contingencias nacionales iniciadas.</t>
  </si>
  <si>
    <t>Ejecutar Las Auditorías, Visitas y Acciones de Inspección, tanto desde el nivel central como en Direcciones Regionales.  (Incluye temas como:  auditorías y visitas de Inspección y vigilancia, Auditorías y visitas con base en el modelo de Supervisión de riesgos, y acciones de inspección Derivadas de Contingencias Nacionales.)</t>
  </si>
  <si>
    <t xml:space="preserve"> (Número de autos u oficios de auditorias,  visitas y acciones de inspección tanto programadas, como no programadas y/o  derivadas de contingencias nacionales realizadas.</t>
  </si>
  <si>
    <t>Número de auditorias,  visitas y acciones de inspección tanto programadas, como no programadas y/o  derivadas de contingencias nacionales que requieren realizarse) * 100%</t>
  </si>
  <si>
    <t>Se realizaron 25 auditorías y/o visitas en el cuatrimetsre.  Se anexan las evidencias.</t>
  </si>
  <si>
    <t xml:space="preserve">Se realizaron 54 auditorías en el período.  En el excel se relacionan las mismas con el número de auto que puede ser consultado en super argo, sin embargo, también se anexan los autos.  Tener en cuenta que para algunos casos, una o mas auditorías pueden ir con el mismo auto.
</t>
  </si>
  <si>
    <t>Se  desarrollan 27 mesas de 27 solicitadas ya que el indicador es a demanda de la necesidad de las mismas.
LA Regional Andina Realiza 8 mesas, Chocó 4 mesas, Nororiental 11 mesas, Norte 3 mesas y sur 1 mesa.</t>
  </si>
  <si>
    <t>En el Trimestre de reporte, fue requerida la participación de las Direcciones Regionales en 69 mesas de articulación o mesas técnicas de IV, de acuerdo a la demanda del territorio.</t>
  </si>
  <si>
    <t>Documento digital con la traducción de los derechos y deberes de los usuarios a lenguas nativas Colombiana escrita.</t>
  </si>
  <si>
    <t>Divulgar  la carta de deberes  y derechos dirigida a población vulnerable.</t>
  </si>
  <si>
    <t>Número de actividades realizadas de difusión  de la carta deberes y derechos en salud  (indicador acumulativo).</t>
  </si>
  <si>
    <t>Númerica</t>
  </si>
  <si>
    <t xml:space="preserve">Se realizaron cinco (5) reuniones de socialización con población Embera así: 16 de marzo en Tierra Alta, 29 de marzo en Medio Atrato, 3 de junio en Pueblo Rico, 7 de junio en Riosucio y 8 de junio de 2022 en Calarcá. 
</t>
  </si>
  <si>
    <t>Número de usuarios capacitados en derechos y deberes en salud y mecanismos de participación ciudadana para fortalecer el empoderamiento de la comunidad y la conformación de asociaciones de usuarios y veedurías ciudadanas focalizadas de manera diferencial.</t>
  </si>
  <si>
    <t>Promover la asistencia a los eventos de participación ciudadana y promoción de derechos y deberes.</t>
  </si>
  <si>
    <t>Número de asistentes a los espacios de diálogo y encuentros con la comunidad (indicador acumulativo).</t>
  </si>
  <si>
    <t xml:space="preserve">Entre el 1° de enero y el 30 de junio de 2022 se han desarrollado 139 eventos de participación ciudadana en donde se logró la participación de 14.476 personas a nivel nacional. Esta meta se superó en un  16% frente a lo proyectado, debido a que las convocatorias de la Superintendencia son abiertas al público y se realiza difusión de las mismas para que se acerque todo aquel que requiera de los servicios de la Supersalud. En ese sentido, si bien las metas se definen en un ejercicio de proyección, el componente de incertidumbre es bastante alto, en tanto prevalece el objetivo de la actividad y no se generan limitantes de ninguna naturaleza en la asistencia.
</t>
  </si>
  <si>
    <t xml:space="preserve">Durante el primer trimestre de 2022 se aplicaron 511.883 encuestas de satisfacción, de las cuales 453.168 fueron calificadas como favorable (bueno y excelente), por lo que se obtuvo un promedio del 89% de satisfacción durante dicho periodo. Es importante resaltar que la meta de este indicador se proyectó con base al histórico de años anteriores.  </t>
  </si>
  <si>
    <t>Durante el segundo trimestre de 2022 se aplicaron 571.904 encuestas de satisfacción telefónicas, de las cuales 494.842 fueron calificadas como favorable (bueno y excelente). Con fundamento en lo anterior se obtuvo un promedio de 86,53% de satisfacción en dicho trimestre por dicho canal y un promedio acumulado enero a junio de 87,47%.</t>
  </si>
  <si>
    <t>Mesual</t>
  </si>
  <si>
    <t>En el mes de enero se realizaron 5 visitas, lo que implica que se cumplió con el 100% de lo programado para dicho mes.</t>
  </si>
  <si>
    <t>En el mes de febrero se realizaron 7 visitas, lo que implica que se cumplió con el 100% de lo programado para dicho mes.</t>
  </si>
  <si>
    <t>En el mes de marzo se realizaron 7 visitas, lo que implica que se cumplió con el 100% de lo programado para dicho mes.</t>
  </si>
  <si>
    <t>En el mes de abril se realizaron 11 visitas; es preciso indicar que 7 de ellas se ejecutaron por demanda, dado el aumento de PQRD a las EPS receptoras de entidades liquidadas, por lo cual se dio prioridad.</t>
  </si>
  <si>
    <t>En el mes de mayo se realizaron 4 visitas, lo que implica que se cumplió con el 100% de lo programado para dicho mes.</t>
  </si>
  <si>
    <t>​En el mes de junio se realizaron 5 visitas, lo que implica que se cumplió con el 125% de lo programado para dicho mes. En tal contexto es importante precisar que en el mes de junio se realizó una visita adicional no programada por situaciones relevantes y particulares que implicaron el ejercicio inmediato de las facultades de Inspección y Vigilancia</t>
  </si>
  <si>
    <t>En el mes de julio se realizaron 5 visitas. Es preciso indicar que una de ellas se ejecutó de manera adicional ya que una PQRD, que le llego directamente al Superintendente, hizo necesario adelantar acciones adicionales de IV y realizar una visita a la Oficina de Atención al Usuario de Aliansalud con sede en Bogotá.</t>
  </si>
  <si>
    <t>En el mes de agosto se realizaron 4 visitas, dando cumplimiento al 100% de la programación del mes.</t>
  </si>
  <si>
    <t>En el primer trimestre de 2022 se recibieron 104.617 PQR SIS; no obstante es importante resaltar que la Superintendencia Nacional de Salud implementó, a partir del 20 de diciembre de 2021, un nuevo aplicativo de PQRD el cual se encuentra en estabilización y ajustes. Con fundamento en lo anterior, la información reportada correspondiente a dicho trimestre puede tener duplicados e inconsistencias y, en consecuencia, puede sufrir ajustes o modificaciones que, en el evento de materializarse, se reportarán oportunamente desde esta Delegada.</t>
  </si>
  <si>
    <t xml:space="preserve">En el segundo trimestre de 2022 se recibieron 108159 PQR SIS; no obstante es importante resaltar que la Superintendencia Nacional de Salud implementó, a partir del 20 de diciembre de 2021, un nuevo aplicativo de PQRD el cual todavía se encuentra en periodo de ajustes. Con fundamento en lo anterior, la información reportada correspondiente a dicho trimestre puede sufrir modificaciones que, en el evento de materializarse, se reportarán oportunamente desde esta Delegada.
</t>
  </si>
  <si>
    <t>En el primer trimestre de 2022 se recibieron 290.867 PQR; no obstante es importante resaltar que la Superintendencia Nacional de Salud implementó, a partir del 20 de diciembre de 2021, un nuevo aplicativo de PQRD el cual se encuentra en estabilización y ajustes. Con fundamento en lo anterior, la información reportada correspondiente a dicho trimestre puede tener duplicados e inconsistencias y, en consecuencia, puede sufrir ajustes o modificaciones que, en el evento de materializarse, se reportarán oportunamente desde esta Delegada.</t>
  </si>
  <si>
    <t xml:space="preserve">En el segundo trimestre de 2022 se recibieron 312.348 PQR; no obstante es importante resaltar que la Superintendencia Nacional de Salud implementó, a partir del 20 de diciembre de 2021, un nuevo aplicativo de PQRD el cual todavía se encuentra en periodo de ajustes. Con fundamento en lo anterior, la información reportada correspondiente a dicho trimestre puede tener duplicados e inconsistencias y, en consecuencia, puede sufrir modificaciones que, en el evento de materializarse, se reportarán oportunamente desde esta Delegada.
</t>
  </si>
  <si>
    <t>Puntos de atención presencial para recepción de PQRD en departamentos del país.</t>
  </si>
  <si>
    <t>Hacer presencia en el territorio nacional con los puntos de atención presenciales para la recepción de PQRD en los departamentos del país.</t>
  </si>
  <si>
    <t>Número de puntos de atención presencial para recepción de PQRD en departamentos del país.</t>
  </si>
  <si>
    <t>En el mes de abril funcionan 76 puntos de atención presencial para recepción de PQRD en los diferentes departamentos del país.</t>
  </si>
  <si>
    <t>​En el mes de abril se cuenta con 84 puntos de atención presencial para recepción de PQRD en los diferentes departamentos del país. Esto ya que la Unidad para la Atención y Reparación Integral de Victimas realizó apertura de los puntos cerrados.</t>
  </si>
  <si>
    <t>Porcentaje de PQRDS finalizadas,  presentadas por los vigilados y grupos de interés finalizadas.</t>
  </si>
  <si>
    <t xml:space="preserve">Durante el semestre al número de PQRD recibidas en la DMEPSS, se les dio el trámite correspondiente al 100% de las mismas (212).
DIVPSS: Durante el semestre se recibieron 5.295 PQRD y a la fecha se finalizaron 4.112. Adicionalmente, se gestionaron salidas que no dependían de una entrada.
</t>
  </si>
  <si>
    <t>Las visitas realizadas en el semestre están siendo objeto de análisis para su cierre y traslados a los vigilados y demás entidades a que haya lugar, en ese mismo orden se van generando los expedientes correspondientes. No obstante, se ha trabajado en la revisión, conformación y digitalización de visitas de vigencias anteriores, las cuales suman en total 69 expedientes con visitas realizadas.</t>
  </si>
  <si>
    <t>Auditorias y visitas  realizadas a los sujetos vigilados.</t>
  </si>
  <si>
    <t>Realizar auditorias y visitas  realizadas a los sujetos vigilados.</t>
  </si>
  <si>
    <t>Número de auditorias y visitas  realizadas a los sujetos vigilados.</t>
  </si>
  <si>
    <t>​La Dirección de IV, realizó las siguiente visitas y/o auditorias:
Auto 324-7 Del 25/03/2021 - E.S.E. Hospital Universitario Erasmo Meoz
Auto 039-7 Del 04/02/2022 Fundación Medico Preventiva
Auto 0006-7 Del 21/01/2022 Hospital Manuel E.P. Ips
Auto 0299-7 Del 11/03/2022 CIC Laboratorios S.A.S.
Auto 0298-7 Del 11/03/2022 Clínica Avidanti Santa Marta
Auto 0323-7 Del 25/03/2022 Ese Hospital San Juan De Sahagún
Auto 0300-7 Del 11/03/2022 Inversiones Medicas Valle
Auto 00037-7 Del 04/02/2022 San Antonio De Vaupés
Auto 0024-7 Del 27/01/2022 Unidad De Salud De La Universidad Del Atlántico
Cooperativa De Salud San Esteban – Documental
Fundación Clínica Infantil Club Noel – Documental
Instituto De Cancerología – Documental
Oncólogos Y Hematólogos Del Occidente S.A.S -– Documental</t>
  </si>
  <si>
    <t>Durante el semestre se han realizado 31 auditorias, distribuidas así:
1er trimestre: 13 auditorías que se remitieron con los soportes correspondientes, no obstante, en el PAG de marzo se reportaron 10 visitas. 
2do trimestre: 19 auditorías, en el mismo trimestre se adelantaron auditorías documentales.
Total Auditorías (enero – junio): 32 Auditorías en el I Semestre de 2022.</t>
  </si>
  <si>
    <t>Desde el Grupo Financiero, nos permitimos indicarte que para el primer trimestre 2022 no se presentaron liquidaciones adicionales de tasa que requieran análisis por parte de esta Delegada.</t>
  </si>
  <si>
    <t>​Hace referencia a las solicitudes de liquidación de tasa realizadas y gestionadas por el Grupo de IVF. Para el segundo trimestre del año 2022 se presentaron 21 casos, registrados en el sistema Génesis para tasa (16) y en Superargo (5), los cuales fueron analizados y gestionados para los vigilados en su totalidad.</t>
  </si>
  <si>
    <t>Evaluación del cumplimiento, calidad y oportunidad del reporte de información de los PSS.</t>
  </si>
  <si>
    <t>Consolidar, verificar y analizar el cumplimiento, la calidad y oportunidad del reporte de información de Prestadores de Servicios de Salud (PSS) ante la Superintendencia Nacional de Salud.</t>
  </si>
  <si>
    <t>Número de Evaluaciones del cumplimiento, calidad y oportunidad del reporte de información de los PSS.</t>
  </si>
  <si>
    <t xml:space="preserve">Se elaboró informe con los resultados de la evaluación de la calidad y oportunidad de la información en el reporte de los vigilados. </t>
  </si>
  <si>
    <t>En el semestre a las 17 IPS en Medida de Intervención Forzoza y a la IPS en Medida Especial, se les realizó seguimiento periódico mediante el aplicativo Fénix.</t>
  </si>
  <si>
    <t>Se hizo una nueva toma para una Intervención Forzosa Administrativa para Administrar.
Se hicieron 4 cambios de Agentes Interventores, y los equipos debían hacer seguimiento a la entrega de estas entidades.
A raíz de la Situación con la Nueva ESE San Francisco de Asís de Quibdó, se realizaron dos visitas de acompañamiento con el ministerio del trabajo y Minsalud
El Gobierno Nacional va a asignar unos recursos a la Nueva ESE San Francisco de Asís y junto con el Ministerio de Salud, en el mes de marzo se realizaron dos visitas para recoger y consolidar toda la información que se necesita para ejecutar estos recursos.
Para este trimestre 2022 se llevaron a comité de medidas especiales 5 entidades que se encuentran en Intervención Forzosa Administrativa para Administrar y para hacer los conceptos para estas prorrogas ejecutivas, se debía realizar las visitas de seguimiento.</t>
  </si>
  <si>
    <t>Con relación a la justificación de la cantidad de visitas que se realizaron en el segundo trimestre de 2022, donde se realizó 1 visita de más a la establecida en la meta del segundo trimestre (meta: 10 – ejecutadas: 11), se informa que, en abril de 2022 se realizaron 2 visitas a la Nueva ESE Hospital Departamental San Francisco de Asís de Quibdó, debido a que se estaba gestionando la asignación de recursos a esta entidad por parte del gobierno nacional, razón por la cual se programaron visitas conjuntas con el Ministerio de Salud y Protección Social, para adelantar el proceso de verificación de los soportes de los pasivos que se cancelarían una vez asignados los recursos.</t>
  </si>
  <si>
    <t>Se cumplió con el indicador en la entrega del informe semestral al Comité de Medidas Especiales.</t>
  </si>
  <si>
    <t xml:space="preserve">urante el primer semestre del 2022 (enero a junio) no se realiza ninguna acción frente al  indicador, "Medidas especiales adoptadas a PSS", el cual requiere previa IVC por parte de la Dirección de Inspección y Vigilancia para  Prestadores de Servicios de Salud y hasta el momento ninguna entidad visitada ha requerido ser incluida bajo ninguna Medida.
</t>
  </si>
  <si>
    <t>Durante el 1er semestre de 2022 (enero a junio 2022), no se presentó desescalonamiento o levantamiento de medidas ordenadas a prestadores, por no alcanzar las metas de cumplimiento establecidas, que originaron la medida.</t>
  </si>
  <si>
    <t>Realizar eventos de difusión,  socialización y capacitación,  relacionados con las competencias de la Delegada para Prestadores de servicios de Salud.</t>
  </si>
  <si>
    <t>e realizó evento de capacitación con los Interventores, Contralores y Revisores Fiscales que tienen las IPS bajo su responsabilidad administrativa.</t>
  </si>
  <si>
    <t>Una vez revisada la información de los datos publicados en la página web, se encuetran todos actualziados.</t>
  </si>
  <si>
    <t>cumplimiento al indicador en la publicación mensual y reportada trimestralmente.</t>
  </si>
  <si>
    <t>Durante el semestre se realizó solicitud de una (1) institución para reestructuración de pasivos, la cual se gestionó en el período dando respuesta a la entidad.</t>
  </si>
  <si>
    <t>Número de capítulos de la circular única ajustados.</t>
  </si>
  <si>
    <t>Revisar y ajustar las instrucciones dirigidas a los vigilados de la Superintendencia Nacional de Salud.</t>
  </si>
  <si>
    <t xml:space="preserve">Durante el primer semestre de la actual vigencia 2022, se avanzó en la actualización de los siguientes capítulos que componen la Circular Única: 
1. Anexos Técnicos
2. Disposiciones Generales
3.  Aseguramiento Obligatorio
4. Planes Voluntarios de Salud
5. Régimen Especial y de Excepción
6. Generadores y Recaudadores
7. ADRES 
8. Entidades Territoriales
En razón a lo anterior, la meta programada para el presente indicador se cumplió en su totalidad. </t>
  </si>
  <si>
    <t>Total de actividades ejecutadas para implementar la Política de Gestión de la información Estadística.</t>
  </si>
  <si>
    <t>Ejecutar y desarrollar las actividades que permitan implementar la Política de Gestión de la información Estadística en la Superintendencia Nacional de Salud.</t>
  </si>
  <si>
    <t>Número de productos y/o actividades ejecutadas oportunamente para implementar la Política de Gestión de la información Estadística.</t>
  </si>
  <si>
    <t xml:space="preserve">1. PLATAFORMA ESTRATÉGICA - Incluir en la plataforma Estratégica líneas de acción relacionados con la gestión de la información estadística en la Entidad: 
Para el primer trimestre de la vigencia 2022 las líneas de acción relacionadas con la gestión de la información estadística fueron incluidas dentro del Plan Anual de Gestión, para ello se creó una actividad con su correspondiente indicador que permite realizar el seguimiento al desarrollo e implementación de la Política de Gestión de la Información Estadística de la Entidad. 
2.DESARROLLO E IMPLEMENTACIÓN DE ESTÁNDARES PARA OPERACIONES ESTADÍSTICAS - Actualizar el inventario de Operaciones Estadísticas: 
Para el primer trimestre de la vigencia 2022, se actualizó la línea de base de las Operaciones Estadísticas junto con sus correspondientes salidas de información estadística (oferta).	</t>
  </si>
  <si>
    <t xml:space="preserve">Respecto a la Política de Gestión de la Información Estadística, se definieron y documentaron los lineamientos para la producción de información estadística, se realizó la documentación de la ficha técnica de caracterización para la operación estadística correspondiente a las PQRD; y se construyó la línea de base de los registros administrativos de la entidad.
</t>
  </si>
  <si>
    <t>Grupo de vigilados con fichas de caracterización diseñadas y automatizadas.</t>
  </si>
  <si>
    <t>Diseñar y automatizar las fichas de caracterización de los vigilados para apoyar y fortalecer las acciones de supervisión de los actores del Sistema General de Seguridad Social en Salud.</t>
  </si>
  <si>
    <t>Número de vigilados con fichas de caracterización diseñadas y automatizadas.</t>
  </si>
  <si>
    <t>Durante el periodo de tiempo reportado, se hizo revisión, actualización, mesas de trabajo y traslado a la Subdirección de Analítica para la automatización de las siguientes metodologías:
1) Flujo de recursos
2) Integración vertical
3) Gasto Administrativo
4) Dosimetría de la Sanción
5) Índice Global de Desemepeño
6) Siniestralidad.</t>
  </si>
  <si>
    <t>Se automatizaron las fichas de caracterización definidas para las Entidades Territoriales Departamentales, Entidades Territoriales Municipales, EPS, EPS por Departamento y Aseguramiento Obligatorio.</t>
  </si>
  <si>
    <t>1. GOBIERNO D.I. - Definición de políticas y lineamientos para el gobierno y la gestión de los datos:  
Para el primer trimestre de la vigencia 2022, se proyectó la primera versión de la política de Gobierno y Gestión de Datos e Información, sin embargo, se realizó un análisis de las funciones de las Subdirecciones de la Dirección de acuerdo con el Decreto 1080 de 2021, el cual, permitió definir aspectos claves de la política respecto a los responsable; a la vez que se realizaron mesas de trabajo con la OAP para la retroalimentación de la primera versión, que conllevo al diseño y definición de los entregables, toda vez, que se formulo un proyecto de Gobierno y Gestión de datos que incluyera un visión integral donde se articularan todas las funciones de la Dirección, el objetivo y el alcance de Gobierno de Datos en la Entidad, lo que generó la necesidad de solicitar a la OAP el ajuste con respecto a los productos y las evidencias que se reportan al PAG. 
2. GOBIERNO D.I. - Definición e implementación de herramientas e indicadores de gobierno y gestión sobre los datos: 
Durante el primer trimestre de la vigencia 2022, se proyectó una estructura estándar para la elaboración de los manuales y los tableros de control, con el fin, de documentar cada uno de los componentes de gobierno de datos, en términos de definiciones,  terminología, política operacional, lineamientos, elementos que lo componen, flujos procedimentales, mecanismos y herramientas para desarrollar íntegramente el Gobierno de Datos, a saber cómo: Manual de arquitectura de datos, Manual de metadatos, Manual de calidad de datos e información, Manual de datos maestros, Manual de DW/BD, Manual de operaciones de Bases de Datos, Manual de desarrollo de datos, Manual de seguridad de datos y Manual de gestión documental.</t>
  </si>
  <si>
    <t xml:space="preserve">Se construyó el modelo de datos para la implementación de la Base Única de Vigilados (BUV). Posteriormente se desarrolló el modelo y se implementó en los ambientes de integración (servidores/grupo de recursos) de desarrollo y pruebas. Respecto a la implementación del Gobierno y Gestión de Datos e Información, se construyeron y documentaron los lineamientos, el modelo de Gobierno y Gestión, y la caracterización y flujos de actividades. Así mismo se elaboraron los manuales de Metadatos, Calidad de Datos y y Uso y Explotación de Datos. 
</t>
  </si>
  <si>
    <t>Total de actividades ejecutadas para la apertura de los Datos Abiertos de la Entidad.</t>
  </si>
  <si>
    <t>1. Actualizar el catálogo de Datos Abiertos de la Entidad: 
Para la vigencia 2021 cerramos con 7 conjuntos de Datos Abiertos Publicados, en el primer trimestre de la vigencia 2022, se identificaron 7 nuevos conjuntos, por lo cual se actualizó el catálogo de Datos Abiertos,quedando con un total de 14 conjuntos identificados.
2. Procesar, alistar y cargar los conjuntos de Datos en la estructura definida para ser cargados en el Portal de Datos Abiertos: 
Para el primer trimestre de la vigencia 2022, se realizaron las siguientes actividades:
1.	Actualización a 4 conjuntos de la vigencia 2021. 
2.	Apertura de 1 conjunto identificado en la vigencia 2022.
3. Definir indicadores para medir y evaluar la Calidad y el Uso de los conjuntos de Datos Abiertos de la SNS: 
En el primer trimestre de la vigencia 2022, se realizó la revisión bibliográfica, la cual, conllevó a determinar los atributos de calidad y se definieron los indicadores respectivos. Así mismo, se construyó y diligenció la ficha técnica para cada uno de ellos. Se anexa como evidencia un archivo de la línea base de los indicadores y la hoja de vida de cada indicador (ficha técnica).</t>
  </si>
  <si>
    <t xml:space="preserve">Para Datos Abiertos, se cargó el conjunto correspondiente a la base de datos de las PQRD del año 2021, se realizó la difusión y campaña de divulgación tanto del Portal de Datos Abiertos de la Superintendencia Nacional de Salud, como de los conjuntos de datos abiertos que allí se encuentran. Por último, se definió el instrumento que permite medir la satisfacción de los usuarios con los datos abiertos. 
</t>
  </si>
  <si>
    <t>primer trimestre de la vigencia 2022, se adelantó el diseño de fichas de caracterización de manera individual (por tipo de vigilado) y de manera agregada (por departamento o municipio) para los siguientes tipos de vigilados: 
a) Instituciones Prestadoras de Servicios
b) Entidades de Aseguramiento Obligatorio 
Adicionalmente, se actualizó el Modelo de Seguimiento para las Entidades Aseguradoras e Instituciones Prestadoras que se encuentran en medidas especiales con el proyecto de resolución y circular para su adopción.</t>
  </si>
  <si>
    <t xml:space="preserve">Durante el segundo trimestre de la vigencia 2022,  respecto a las fichas de caracterización de:  Aseguramiento Obligatorio, EPS Nacional, EPS Departamental, Entidades Territoriales Departamental y Entidades Territoriales Municipal, fueron socializadas a las diferentes dependencias con el fin de aprobar su versión final; de manera paralela, junto con la Subdirección de Analítica se adelantó la gestión de automatización de la información. Adicionalmente frente a la ficha de caracterización para IPS Nacional en este periodo se avanzó en  la propuesta y socialización con la Delegada para Prestadores de Servicios de Salud. 
2. Con relación a la actualización del Modelo de Seguimiento para las Entidades ASeguradoras e Instituciones Prestadoras que se encuentran en Medidas Especiales, para esta fase de reporte, se avanzó en la elaboración de propuesta de Resolución para el seguimiento y monitoreo a la estnidades vigiladas que se encuentran en medidas especiales adoptadas por la SNS o en proceso de liquidación.
3.  Durante este segundo trimestre de la vigencia 2022, se ajustaron y actualizaron los intrumentos que soportan la supervisión insity extrasitu a las Entidades Territoriales en los componentes SP, PSS, Aseguramiento, así como el  instrumento de supervisión insitu IPS en el componente financiero. 
En razón a lo anterior, las actividades planeadas del presente indicador se cumplieron en su totalidad. </t>
  </si>
  <si>
    <t>MI09</t>
  </si>
  <si>
    <t>Total de actividades ejecutadas para implementar la Política de Gestión del conocimiento y la Innovación.</t>
  </si>
  <si>
    <t>Diseño e Implementación de Metodologías e Instrumentos de Inspección, Vigilancia y Control - IVC.</t>
  </si>
  <si>
    <t>Número de productos y/o actividades ejecutadas oportunamente para implementar la Política de Gestión del conocimiento y la Innovación.</t>
  </si>
  <si>
    <t>El indicador sirve para revisar las actividades ejecutadas en la politica de gestion del conocimiento y la innovacion.</t>
  </si>
  <si>
    <t xml:space="preserve">Durante el segundo trimestre de 2022 se realizaron las actividades que se encontraban descritas en el cronograma de la implementación de la política de Gestión del Conocimiento y la Innovación de la Superintendencia Nacional de Salud, entre ellas:
Actividad 1: Socializar la política institucional de gestión del conocimiento y la innovación 
Actividad 3: Gestionar acercamientos con diferentes entidades públicas, fundaciones, Universidades para compartir experiencias exitosas frente a la gestión del Conocimiento y la Innovación 
Actividad 4: Revisar la propuesta de Modelo de gestión del conocimiento con el equipo base de la DID y establecer un plan de socialización e implementación del mismo 
Actividad 5: Revisar la propuesta de estructura organizativa para la gestión del conocimiento y la innovación de la Entidad con el equipo base de la DID y establecer un plan de socialización e implementación del mismo.
Actividad 6: Mapear los conocimientos de la Institución.
Actividad 7: Identificar los riesgos relacionados con la Política de Gestión del Conocimiento y la Innovación.
Actividad 8: Realizar una actividad que permita la transferencia del conocimiento hacia adentro y hacia afuera de la entidad. 
Actividad 9: Realizar actividad en la cual la Superintendencia y otra entidad pública, fundación, entidad privada, universidad y/o organización compartan sus buenas prácticas en la implementación de la Política de Gestión del Conocimiento en el marco de MIPG.
Actividad 10: Fortalecer la cultura de gestión del conocimiento y la innovación a través de campañas de difusión con el fin de interiorizar y aplicar la Política de Gestión del Conocimiento 
</t>
  </si>
  <si>
    <t>Total de actividades ejecutadas para implementar la Política de Gestión del conocimiento y la Innovación</t>
  </si>
  <si>
    <t>Se dio respuesta a los documentos recibidos y tramitados en desarrollo de las acciones de tutela que recibió Dirección Jurídica para los meses de enero, febrero y marzo de 2022.</t>
  </si>
  <si>
    <t>​Se dio respuesta a las acciones de tutela que recibió el Grupo de Tutelas de la Direccion Juridica para los meses de abril, mayo y junio  de 2022.</t>
  </si>
  <si>
    <t>Se dio respuesta a las acciones de tutela que recibió el Grupo de Tutelas de la Dirección Jurídica para los meses de enero, febrero y marzo de 2022.</t>
  </si>
  <si>
    <t xml:space="preserve">Se dio respuesta a los  documentos recibidos y tramitados en desarrollo de las acciones de tutela, que recibió el Grupo de Tutelas de la Dirección Jurídica para los meses de abril, mayo y junio  de 2022.
</t>
  </si>
  <si>
    <t>JT03</t>
  </si>
  <si>
    <t xml:space="preserve">Porcentaje de fallos a favor la Superintendencia Nacional de Salud en los procesos de actos administrativos de la SNS tutelados </t>
  </si>
  <si>
    <t>Porcentaje de fallos a favor la Superintendencia Nacional de Salud en los procesos de actos administrativos de la SNS tutelados.</t>
  </si>
  <si>
    <t>Medir la tasa de éxito en los fallos de tutelas a los actos administrativos que ordenan intervenir o liquidar un vigilado.</t>
  </si>
  <si>
    <t xml:space="preserve">No. de tutelas falladas a favor de la SNS presentadas en contra de las resoluciones por medio de las cuales se ordena intervenir o liquidar un vigilado </t>
  </si>
  <si>
    <t xml:space="preserve"> No. Total de tutelas presentadas en contra de las resoluciones por medio de las cuales se ordena intervenir o liquidar un vigilado.</t>
  </si>
  <si>
    <t>Dentro del periodo a reportar la Subdirección de Recursos Jurídicos cumplió con el indicador propuesto (80%), toda vez que, resolvió  los recursos de única instancia en el término de oportunidad de dos meses desde la fecha de recepción del recursos. 
A la fecha fueron remitidos 20 solicitudes para tramite de recurso de reposición en única instancia de los cuales se resolvieron 16 en termino y los 4 adicionales se encuentran en gestión dentro de los términos de oportunidad en única instancia.</t>
  </si>
  <si>
    <t>Actos administrativos entregados entregados para firma, numeración y su posterior notificación oportuna, que resuelven los recursos de apelación, queja y solicitudes de revocatoria directa que se presentaron dentro de los procesos sancionatorios en  segunda instancia.</t>
  </si>
  <si>
    <t xml:space="preserve">Durante el periodo a reportar (2022-1) está Subdirección  cumplió con el indicador propuesto (100%),  entregando para firma y notificación los actos administrativos resolviendo los recursos de apelación en promedio cinco meses antes de la fecha de caducidad de que trata el artículo 52 de la ley 1437 de 2011- Código de Procedimiento Administrativo y de lo Contencioso Administrativo
</t>
  </si>
  <si>
    <t>Actos administrativos proyectados que resuelven los recursos de reposición y solicitudes de revocatoria directa que se presentan contra las resoluciones de liquidación de tasa.</t>
  </si>
  <si>
    <t xml:space="preserve">Dentro del periodo a reportar la Subdirección de Recursos Jurídicos cumplió con el indicador propuesto (80%) dos puntos arriba, toda vez que, se establecido un plan de trabajo que ha dado grandes resultados en términos de entrega, logrando así resolver 18 solicitudes reposición de 22 remitidas durante este primer semestre de 2022. 
</t>
  </si>
  <si>
    <t>Durante el periodo se tramitaron los conceptos, derechos de petición y solicitudes recibidas dentro de los términos de ley que equivalen al 70.3% del total de las solicitudes. Con lo anterior se alcanza la meta del 70% que fue replanteada en 2021.</t>
  </si>
  <si>
    <t xml:space="preserve">El indicador para el segundo trimestre del presente año no alcanzó la meta programada, en razón a que no existe un asesor que suscriba las respuestas reiteradas, de información y traslados por falta de competencia (como carga que impacta la gestión del grupo) como se realizaba con anterioridad, lo que impide que las respuestas se gestionen de una manera más ágil y efectiva.
</t>
  </si>
  <si>
    <t>Durante el primer trimestre del año se realizó la publicación del boletín Jurídico correspondiente a la información consolidada de los meses de enero a marzo de 2022.</t>
  </si>
  <si>
    <t xml:space="preserve">Durante el segundo trimestre del año se realizó la publicación del boletín Jurídico correspondiente a la información consolidada de los meses de abril a junio de 2022.
</t>
  </si>
  <si>
    <t>Durante el primer trimestre de 2022 el grupo de defensa judicial recibio 99 demandas, 42 notificadas por los Despacho Judiciales y 57 enviadas por los apoderados en en virtud del Art. 6 Dec. 806 de 2020, fue gestionado el 100%,  con la presentación de contestación de la demanda o la elaboración del proyecto de contestación.</t>
  </si>
  <si>
    <t xml:space="preserve">Para el segundo trimestre de 2022, el Grupo de Defensa Judicial recibió 100 demandas , 54 notificadas por los Despachos Judiciales y 46 enviadas por los apoderados en virtud del Art. 6 Dec. 806 de 2020, fue gestionado el 100%,  con la presentación de contestación de la demanda o la elaboración del proyecto de contestación.
</t>
  </si>
  <si>
    <t>Porcentaje solicitudes de conciliaciones presentadas al Comité de Conciliación.</t>
  </si>
  <si>
    <t>Durante el primer trimestre del 2022 el grupo de defensa judicial recibio 37 solicitudes de conciliación,  se presentó ante el Comité de conciliación de la SNS el 100% de solicitudes recibidas de acuerdo al planteamiento del indicador.</t>
  </si>
  <si>
    <t xml:space="preserve">Para el segundo trimestre de 2022, el Grupo de Defensa Judicial recibió 55 solicitudes de conciliación,  se presentó ante el Comité de conciliación de la SNS el 100% de solicitudes recibidas de acuerdo al planteamiento del indicador.
</t>
  </si>
  <si>
    <t xml:space="preserve">Para el primer semestre de 2022 del total de 86 sentencias proferidas por los diferentes despachos judiciales en primera o segunda instancia, el porcentaje de éxito procesal esta dado en 86%,  que corresponde a 74 sentencias favorables y 12 sentencia desfavorables.
</t>
  </si>
  <si>
    <t>Durante el mes de enero, la Dirección jurídica llevó a cabo el monitoreo de las actividades desarrolladas para la mitigación de los riesgos tanto de gestión como de corrupción. De igual manera durante la reunión de autoevaluacion del mes de diciembre que se llevó a cabo el pasado mes de enero, se realizó la revisión de los mismos en conjunto todos los miembros de la oficina.Adjunto se remite acta.</t>
  </si>
  <si>
    <t>En cumplimiento al cronograma de actividades del MIPG para el segundo trimestre de 2022 de la política de defensa jurídica, se realizó actualización de la relatoría y actualización y difusión de los planes de daño antijurídico.</t>
  </si>
  <si>
    <t xml:space="preserve">Durante el monitoreo a los riesgos de gestión y corrupción del proceso de Representación Judicial y Extrajudicial, se validó la efectividad de los controles establecidos, confirmando que durante el 1er semestre del 2022 no se ha materializado ninguno de los riesgos.
</t>
  </si>
  <si>
    <t>JE06</t>
  </si>
  <si>
    <t>Porcentaje de solicitudes de conciliación prejudicial y judicial en las que el comité de conciliación decide conciliar en la vigencia fiscal.</t>
  </si>
  <si>
    <t>Medir el porcentaje de solicitudes de conciliación en las que el comité de conciliación decide conciliar, frente al total de solicitudes de conciliación en la vigencia fiscal.</t>
  </si>
  <si>
    <t>otal de solicitudes de conciliación prejudicial y judicial en las que el comité de conciliación decide conciliar en la vigencia fiscal.</t>
  </si>
  <si>
    <t>Total de solicitudes de conciliación prejudicial y judicial presentadas al comité en la vigencia fiscal.</t>
  </si>
  <si>
    <t>El indicador mide las actividades de conciliacion prejudcial y juducial de conciliacion en la vigenica fiscal.</t>
  </si>
  <si>
    <t>JE05</t>
  </si>
  <si>
    <t>Actividades ejecutadas en el plan de acción de MIPG en el marco de la política de mejora normativa.</t>
  </si>
  <si>
    <t>Ejecutar las actividades plasmadas en el plan de acción de (FURAG y Autodiagnóstico de MIPG), correspondiente a las políticas de "Defensa Jurídica"</t>
  </si>
  <si>
    <t>Número de actividades ejecutadas en el plan de acción de MIPG - MEJORA NORMATIVA/</t>
  </si>
  <si>
    <t>Número de actividades programadas.</t>
  </si>
  <si>
    <t>El indicador mide las actividades ejecutadas en el plan de accion MIPG en el marco de la politica de mejorA de la Superintendencia.</t>
  </si>
  <si>
    <t>Para este mes se ejecutaron las actividades programadas  en el plan de accion de MIPG de realizacion de normograma de la supersalud.</t>
  </si>
  <si>
    <t>El contratista Avance Jurídico Casa Editorial Ltda indexó al normograma 19 documentos jurídicos, surtiéndose los procesos de digitación, corrección y diagramación los días 9 y 19 de mayo de 2022, de lo cual se adjunta evidencia.</t>
  </si>
  <si>
    <t>El contratista Avance Jurídico Casa Editorial Ltda indexó al normograma 28 documentos jurídicos, surtiéndose los procesos de digitación, corrección y diagramación los días 2 y 21 de junio de 2022, de lo cual se adjunta evidencia.</t>
  </si>
  <si>
    <t>El contratista Avance Jurídico Casa Editorial Ltda indexó al normograma 24 documentos jurídicos, surtiéndose los procesos de digitación, corrección y diagramación los días 1, 8 y 18 de julio de 2022, de lo cual se adjunta evidencia. Adicionalmente, se publico el boletín jurídico #59.</t>
  </si>
  <si>
    <t xml:space="preserve">l contratista Avance Jurídico SA, indexó un total de 42 documentos jurídicos entre Leyes, decretos, resoluciones, circulares, sentencias y conceptos. Se realizaron tres actualizaciones en las siguientes fechas: 4 de agosto de 2022, 19 de agosto de 2022 y 30 de agosto de 2022
</t>
  </si>
  <si>
    <t xml:space="preserve">Se alcanzo la meta ya que el pocentaje mínimo programado era del 60% y obtuvimos un 71 por ciento lo que demuestra el aumento de las visualizaciones por parte de los colaboradores en los correos emitidos por parte de la oficina de comunicaciones.
</t>
  </si>
  <si>
    <t>Se realizó la encuesta de percepción interna con el fin de evaluar la recepción e interiorización de los contenidos emitidos.</t>
  </si>
  <si>
    <t>​La herramienta metodológica permitió evidenciar la interactividad de los internautas dentro de los canales establecidos por la Entidad.</t>
  </si>
  <si>
    <t>Se realizó relacionamiento con el medio Portafolio, con el fin de mostrar las últimas decisiones de nuestra Entidad.</t>
  </si>
  <si>
    <t>La oficina de comunicaciones adelantó una agenda con el diario el Norte, con el fin de informar el cambio de intervención del Hospital de Maicao.</t>
  </si>
  <si>
    <t>En este mes el Superintendente Nacional de Salud, realizó agendamiento con los medios de comunicación del departamento de Caldas para verificar las deudas que tienen las EPS con la red hospitalaria.</t>
  </si>
  <si>
    <t>​El Superintendente Nacional de Salud, realizó relacionamiento con los medios de comunicación del departamento de Antioquia para evaluar la situación de salud de dicha región.</t>
  </si>
  <si>
    <t>En mesa de trabajo en Sogamoso, el Superintendente Nacional de Salud, Fabio Aristizábal Ángel, escuchó los reclamos y las quejas de más de 40 usuarios frente a la prestación de los servicios de salud en Boyacá e hizo un llamado de atención a los actores de salud para que garanticen la suficiencia de los servicios requeridos por los afiliados. Este comunicado se realizó gracias al acompañamiento del medio Extra.</t>
  </si>
  <si>
    <t>El Superintenetde Nacional de Salud, aseguró al medio Las Noticias Cartagena que no devolverá la ESE Hospital Cartagena a los políticos de Cartagena.</t>
  </si>
  <si>
    <t xml:space="preserve">Superintendente de Salud, entregó el Hospital Universitario del Caribe tras exitosa intervención </t>
  </si>
  <si>
    <t>Se realizó  relacionamiento con el medio RCN, sobre las bajas cifras de vacunación.</t>
  </si>
  <si>
    <t>El pasado 12 de julio, se realizó la Audiencia Pública de REndición de Cuentas en la que participaron distintas entidades de orden nacional y regional asi como la ciudadanía en general.</t>
  </si>
  <si>
    <t>En el mes de Enero se actualiza y publica en la pagina web de la entidad el Plan Estrategico Institucional y de Desarrollo Administrativo PEIDA</t>
  </si>
  <si>
    <t xml:space="preserve">Se llevo a cabo la socoialización del PAAC, a traves del video de promoción del documento, publicado en el formato "Supersalud a un clic" del 28 de marzo.
</t>
  </si>
  <si>
    <t>Durante el mes de febrero se realizó el seguimiento correspondiente a la ejecuciión de los planes estrategicos Institucionales al periodo IV de la vigencia 2022,</t>
  </si>
  <si>
    <t>Se elaboran y publica en la pagina web de la entidad, los informes correspondientes al seguimiento de los Planes Estrategicos Institucionales del primer trimestre de la vigencia 2022, asi mismo como el seguimiento al Plan Anual de gestión.</t>
  </si>
  <si>
    <t xml:space="preserve">Para el presente trimestre se elaboran los informes de seguimiento correspondiente al Plan Anual de Gestión y a los diferentes planes Estrategicos Institucionales reñlacionados en el Decreto 612/2018. Estos se encuentran publicados en la pagina web de la Entidad. 
</t>
  </si>
  <si>
    <t>En el primer trimestre se llevaron a cabo las siguientes actividades para el fortalecimiento de la Politica de Planeación Institucional y Evaluación del desempeño, distribuidas asi:
1. Se consolidó Plan Estrategico Sectorial correspondiente al segundo semestre de la vigencia 2021 y enviado a Minsalud.
2. Se ajustó el PAG de acuerdo a las solicitudes de las areas, resultado de los comentarios de la ciudadania y lideres de los procesos en general. (Link de plan publicado en la pagina web).
3. Se realizaron los ajustes solicitados por las areas a los planes Estrategicos Institucionales. (Link de publicación).
4. Se actualizó el listado maestro de Indicadores. 
5 y 6. Se realizaron las modificaciones solicitadas por las areas a los Planes Institucionales y se publicaron en la pagina web de la entidad.
7. Se socializó a los servidores públicos de la entidad el Plan Anticorrupción y de Atención al Ciudadano de acuerdo con los componentes que hacen parte integral del mismo.
8. Se presentaron Informes en donde se relacionan las acciones realizadas frente al proceso de Planes a través de los recursos de proyectos de inversión. 
9. Se socializó ante el CIGD los resultados y retroalimentación de los planes estrategicos institucionales el 29 de marzo.
10. Se realizó Informe con resultados de Participación de la ciudadania en los planes institucionales elaborados y publicados</t>
  </si>
  <si>
    <t xml:space="preserve">Para el segundo trimestre de la presente vigencia, se realizaron las siguientes acciones en el cumplimiento de la implementración de las politicas de Planeación Institucional y Seguimiento y evaluación del desempeño, estas son:
1 En los meses de Abril y Mayo se realizó el seguimiento y consolidación al plan Estratégico Sectorial.
2, 3 y 4. En los meses de Abril. mayo y junio se realizaron los ajustes correspondientes a los Planes Estrategicos Institucionales y Plan Anual de Gestión de acuerdo con las solicitudes realizadas por las areas.
5. Se sensibilizó  a  los  gestores en formulación y análisis de indicadores de gestión y estrátegicos y en como realizar el reporte para el seguimiento de estos. 
6. Se realizaron campañas asociados al proceso de planes, referente a la ruta para encontar los documentos, planes institucionales, informes de seguimiento y evaluación resaltando la importancia de estos.
7. Se gestionór acompañamiento de la función Publica sobre la metodologias para aplicar evaluación a los planes Institucionales, en la cual nos encontramos a la espera de la confirmación por parte de la función Publica.
8. Se realizó la actualización del Tablero de Control (estrategico, situacional) de acuerdo a la nueva estructura Organizacional y compromisos del comité Directivo. 
9. Se actualizó el listado maestro de Indicadores y se publicó en la pagina web de la entidad.  
10. Se realizaron y aprobaron Informes en donde se relacionan las acciones realizadas frente al proceso de Planes ejecutadas con los recursos de proyecto de inversión (contrato 039). 
11. Se ajustó el proceso de  formulación, implementación seguimiento y evaluación de planes y programas de la entidad, de acuerdo con la implementación de la Reingenieria de Procesos y Rediseño Institucional formalizado en el decreto 1080/2021.
12. Se socializó los resultados y retroalimentación en el CIGD frente al seguimiento de la Planeación Institucional correspondiente al I trimestre y recomendaciones para el seguimiento del segundo reporte.
</t>
  </si>
  <si>
    <t>En el mes de Junio, se solicitó a las areas el seguimiento correspondiente al I semestre del Tablero de Control, asi mismo el seguimiento al PND y diligenciamiento de plantillas correspondientes para la eralización del comité Directivo, en donde se le realiza seguimiento a las estrategias de planeación estratégica.</t>
  </si>
  <si>
    <t xml:space="preserve">Para el primer trimestre de la vigencia 2022, se realizaron las siguientes acciones correspondiente para la sostenibilidad del sistema Integrado de Gestión, asi:
1. Se formuló la estrategia de socialización de la armonización SIG-MIPG. (enero)
2. Se realiza documento de Estrategia para Realizar mesas técnicas SIG-MIPG. (enero)
3 y 4. Se realizaron Presentaciones y Talleres para la ejecución de la estrategia de la armonización SIG-MIPG. (febrero)
5. Se realiza Acta reunión socialización de Estrategia de la armonización SIG-MIPG. (febrero)
6 Y 7. Se realizó seguimiento a la ejecución de los planes de implementación de componentes y políticas a traves de un informe de avance y Matriz de seguimiento de los planes de MIPG y componentes de MIPG y el SIG. (febrero).
8. Gestionar expectativa para el diligenciamiento del FURAG a traves de piezas graficas. (Marzo)
9. Tablero de control con información actualizada frente al MIPG - SIG. (Marzo)
10. Se realiza Informe avance ejecución de estrategia de la armonización SIG-MIPG. (Marzo)
11.  Se realiza Informe de los resultados de los ejercicios trabajados en las mesas técnicas. (Marzo).
12. Se realiza Informe de avance de implementación de MIPG.
</t>
  </si>
  <si>
    <t>Para este segundo trimestre se realizaron las siguientes acciones frente a la sostenibilidad del Sistema Integrado de Gestión:
1. A partir de la consolidacion de los cronogramas de implementación de políticas, se revisó los entregables con corte al mes de marzo y se relaciono el estado de los entregables en la hoja de trabajo dispuesta para tal fin, posterior se hizo el informe de avance en powerpoint. 
2. Se actualizó  la Matriz de seguimiento de los planes de MIPG y componentes de MIPG y el SIG.
3. En el mes de Febrero, gracias a las orientaciones recibidas por parte del DAFP se realizaron citaciones a capacitaciones de diligenciamiento FURAG 2021.
4. Se realiza un archivo en excel con asignación de preguntas a lideres de políticas y otros  responsables de dar respuesta.
5. Se realiza el aargue de preguntas en herramienta para diligenciamiento dispuesta por la SNS.
6. Se realiza la proyección de memorando y correos electronicos a los lideres de las areas y/o politicas con asignación de preguntas del formulario.
7. Se visiualiza la herrramienta con las preguntas contestadas por los lideres de las politicas.
8. Se envían Correos de soporte de verificación de respuestas y evidencia en herramienta dispuesta por la SNS.
9. Se diligencia el Formulario y se verifica en la herramienta dispuesta por el DAFP.
10. Se envia Correo informativo con resultado de diligenciamiento.
11. se realiza el diseño de consulta para los componentes del SIG en el tablero de control del MIPG. 
12. Site integrado (dimensiones, políticas y componentes) y actualizado con información de interes para los equipos de trabajo de políticas y de componentes.
13. Tablero de control con información actualizada: A este corte, se encuentran identificados 443 requisitos de los cuales 207 están gestionados, 132 realizados y 104 incompletos, para un 47% de avance en la implementación de las políticas.
14. Informe de avance de implementación del tablero de control: En el trimestre se llevaron a cabo sesiones con los equipos de política de Gestión de la Información Estadística, política de Servicio al Ciudadano y política de Gestión Documental realizando actualizaciones y ajustes en la base de datos del tablero acorde con las mesas de trabajo adelantadas. 
15. Informe avance ejecución de estrategia: En desarrollo de  la estrategia de socialización de la armonización SIG-MIPG, se realizó el balance de las actividades previstas en el trimestre y que se desarrollaron acorde con lo previsto en cuanto a piezas de comunicación, el desarrollo de las mesas SIG como espacio de articulación y el ejercicio de consolidación de información sobre capacitación prevista desde las políticas de MIPG
16. Informe de los resultados de los ejercicios trabajados en las mesas técnicas: En el trimestre se desarrollaron tres mesas de trabajo como resultado de cada una de ellas se trabajaron ejercicios técnicos para  formular la política SIG, consolidar comunicaciones y capacitaciones del SIG, trabajar en la estructura de  páginas intranet de políticas
17.  Informe de avance de implementación de MIPG: Como resultado del seguimiento realizado al cronograma de trabajo del SIG  y actividades dispuestas para la implementación de MIPG se realizó un documento que presenta un resumen de  las actividades desarrolladas en torno a la identificación de brechas a partir de FURAG, acciones de comunicación, espacios de trabajo y seguimiento a planes de política así como el acompañamiento a las áreas que lideran políticas en la entidad</t>
  </si>
  <si>
    <t>Ejecutar cronograma de actividades para la implementación de la política de Fortalecimiento Organizacional y Simplificación de Procesos del Modelo Integrado de Planeación- MIPG .</t>
  </si>
  <si>
    <t>En el primer trimestre de la vigencia 2022, se llevaron a cabo las siguientes acciones para el fortalecimiento de la politica "Fortalecimiento Organizacional y Simplificación de Procesos" asi:
1. Se definió estrategia sobre  para sensibilizar sobre la importancia de que la operación de la entidad se haga acorde con la manera en la que se han documentado y formalizado los procesos. (Enero).
2. Se realizó documento de estrategia  para socializar propósito y lineamientos de política, asi como la articulación con el componente de Gestión de la Calidad(enero)
3. Se realizó Informe avance del Plan de Mantenimiento. (Febrero)
4. Se realizó Matriz de indicadores de gestión del Modelo de Responsabilidad Social y Sostenibilidad (Febrero).
5. Se realizó Informe sobre modificaciones a los procesos a través de las modificaciones documentales. (Marzo)
6. Se Definió y se empieza  a ejecutar estrategia con gestores 2022. (Marzo)
7. Se realizó Documento de evaluación del modelo (Marzo).
8.  Se realiza avance de documento estrategia fortalecimiento de la cultura en responsabilida</t>
  </si>
  <si>
    <t xml:space="preserve">En este segundo trimestre se llevaron a cabo las siguientes estrategias para la implementación de la Politica de Fortalecimiento Organizacional, asi:
1. Se realizó la verificación del avance de las tareas, de acuerdo a lo idnetificado en la matriz de brechas y se genera el respectivo informe.
2. Se realiza informe de avance en la ejecución de las actividades realizadas en el periodo de tiempo determinado en este primer ciclo.
3. La secretaría General como rl responsable de la actvidad genera este informe, de acuerdo a los lineamientos definidos para los indicadores de gestión del Modleo de Responsabilidad Social.
4. Informe de ejecución de la estrategia que sensibilice sobre la importancia de que la operación de la entidad se haga acorde con la manera en la que se han documentado y formalizado los procesos.
5. Documento Informe de Pacto Global 2020-2021.
6. Se realizó informe Informe sobre modificaciones a los procesos a través de las modificaciones documentales  en el cual se realaciona en trimestre se recibieron 13 solicitudes, de las cuales 7 correspondieron a mapa de procesos modificando un total de 10 documentos.
7. Informe de seguimiento a planes de mejora; Como parte del seguimiento y acompañamiento que la OAP  realiza a las áreas, se realiza resumen de planes de mejora que se encuentran abiertos, cerrados, rechazados.
8. Se presenta un balance de las actividades desarrolladas en el trimestre para la sensibilización y capacitación a usuarios en el uso de ITS en la entidad y que se realizaron en el marco del cliclo de gestores.
9. Se presentan las acciones adelantadas por parte del Grupo de Recursos Físicos para adelantar el seguimiento y control al inventario.
10. Se presenta un reporte de acciones y actividades enmarcadas en la implementación de estrategia de gestores 2022 con las respectivas evidencias validado con la Coordinación del grupo SIG y la jefe de la OAP.
11. Se presenta documento trabajado por parte de la Secretaría General como nuevo responsable del componente de Responsabilidad Social acorde con el borrador trabajado por la Oficina Asesora de Planeación y ajustado en su visión, inficando fechas previstas y afinando el enfoque de esta estrategia.
</t>
  </si>
  <si>
    <t>​En el presente trimestre se realizaron las siguientes acciones para la sostenibilidad del sistema de Control Interno, asi: 
1. Se generó versión del Mapa de Riesgos de Corrupción. (enero)
2. Se acompañó a las areas y se asesoró en el proceso de actualización de los riesgos de gestión definidos por la primera línea de defensa.  (enero)
3. Se acompañó a las areas y se asesoró en el proceso de actualización de los riesgos de corrupción definidos por la primera línea de defensa. (enero)
4. Se realizó mesas de trabajo del Sistema de Control Interno. (febrero)
5. Se generó versión del Mapa de Riesgos de Gestión. (febrero)
6. Se realizó seguimiento al monitoreo del mapa de riesgos de gestión y corrupción realizado por la primera línea de defensa. (febrero)
7. Se realizó actividades de socialización del Sistema de Control Interno. (Marzo)</t>
  </si>
  <si>
    <t xml:space="preserve">En el segundo trimestre se levaro a cabo las siguientes acciones para la implementación de la Politica de Control Interno:
1. Se realizó seguimiento a la matriz de productos del Modelo Estandar de Control Interno.
2. Se evaluó la Política de Administración del Riesgo y monitoreo a riesgos
3. Se socializó la Política de Administración del Riesgo
4. Se realizaron actividades de fortalecimiento para la apropiación metodológica de la Gestión de Riesgos de  Gestión y Corrupción.
5. Se llevaron a cabo mesas de trabajo del Sistema de Control Interno 
6. Se realizó seguimiento a planes de mejora
7. Se realizó capacitaciones y sensibilizaciones orientadas al fomento del uso de la herramienta de gestion, como cultura de autocontrol y el mejoramiento continuo.
</t>
  </si>
  <si>
    <t xml:space="preserve">Se realizan mesas de trabajo entre el líder técnico y el líder metodológico para definir el esquema de trabajo para la vigencia 2022, teniendo en cuenta algunas lecciones aprendidas del 2021, se definen comisiones dentro del equipo para algunos temas.
2 y 3.. Se desarrollan dos ( 2) sesiones con el equipo para socializar los instrumentos, ajustes de documentos y esquemas de diagramación del levantamiento de actividades de los procesos.
4.  En el informe del proyecto de reingeneiría se relacionan los Acuerdos de nivel de Servicios aprobados en mesa con todos los Delegados respecto a los insumos (entradas) del proceso Control, los cuales alimentarán los demás procesos.
5.Se elabora informe de proyecto de reingeniería de primer trimestre vigencia 2022, por medio del cual se fortelece la política de Fortalecimiento Organizacional y Simplificación de Procesos.
6. En la autoevaluación del mes de marzo se  marzo se socializa con los integrantes de la Oficina Asesora de Planeación la estructura del equipo de reingeniería para este año.
7. Se realiza en una de las socializaciones realizadas con el equipo de reingeniería se hace una sensibilización referente al trabajo en equipo.
8. Se identifican y definen actividades para la gestión del cambio del proyecto.
9. Se identifican las actividades a desarrollar y su estrategia para la articulación del desarrollo del proyecto de reingeniería con otros proyectos, áreas o temáticas que lo impactan
10, 11 y 12. Se desarrollan reuniones de seguimiento con el equipo del proyecto.
13. Se articula las mesas para la validación de los ANS de los procesos intervenidos. </t>
  </si>
  <si>
    <t>En este segundo trimestre se continua con la estrategias y acciones pertinentes en la ejecución del proyecto de reingieneria al interior de la entidad, en este segundo trimestre se avanzó en el levantamiento y construcción de los procesos: Gestión de Tramites y de Mejora; y asi mismo en la mejora del proceso que se encuentra ya aprobado el de Fortalecimiento Organizacional.</t>
  </si>
  <si>
    <t xml:space="preserve">En el mes de Mayo se llevó a cabo la Auditoría Interna del SIG : Macroproceso Gestión Jurídica, para lo que se anexa el informe final.
</t>
  </si>
  <si>
    <t>Durante el mes de febrero se elabora y publica en intranet y en la página web de la entidad el respectivo informe de ejecución mensual de los proyectos de inversión a 31 de enero de 2022.  Se informa a  los Jefes de Oficina, Delegados y SG a través del memorando 20221200000013713 del 18 de febrero, que ya se encuentra disponible la información para su consulta a través de intranet y de la página web.
Nota: Teniendo en cuenta el inicio de la vigencia, fue necesario ajustar el tablero a traves del cual se registra la información consolidada de los proyectos de inversión, para su procesamiento a traves de POWERBI, incluyendo un nuevo proyecto de inversión que inicia su ejecución en la actual vigencia, y la nueva distribución de recursos e indicadores responsabilidad de cada dependencia. Lo anterior no permitio tener el informe publicado al 12 de febrero.</t>
  </si>
  <si>
    <t>Durante el mes de marzo se elabora y publica en intranet y en la página web de la entidad el respectivo informe de ejecución mensual de los proyectos de inversión a 28 de febrero de 2022.  Se informa a  los Jefes de Oficina, Delegados y SG a través del memorando 2022120000002375 del 11 de marzo, que ya se encuentra disponible la información para su consulta a través de intranet y de la página web.</t>
  </si>
  <si>
    <t>1) Durante el mes de abril se elabora y publica en intranet y en la página web de la entidad el respectivo informe de ejecución mensual de los proyectos de inversión a 31 de marzo de 2022.  Se informa a  los Jefes de Oficina, Delegados y SG a través del memorando  20221200000010883 del 13 de abril, que ya se encuentra disponible la información para su consulta a través de intranet y de la página web.
2) Durante el mes de abril se elabora y publica en pagina web, el respectivo Informe de ejecución consolidado de los proyectos de inversión de Enero a Marzo de 2022.  Se remite el informe al Superintendente, SG, Jefes de Oficina, y Delegados a través del memorando  20221200000040843 del 26 de abril, y que el mismo  ya se encuentra disponible para su consulta a través de la página web.</t>
  </si>
  <si>
    <t>​Durante el mes de abril se elabora y publica en intranet y en la página web de la entidad el respectivo informe de ejecución mensual de los proyectos de inversión a 30 de abril de 2022.  Se informa a  los Jefes de Oficina, Delegados y SG a través del memorando  20221200000046643 del 14 de mayo, que ya se encuentra disponible la información para su consulta a través de intranet y de la página web.</t>
  </si>
  <si>
    <t>​Durante el mes de junio se elabora y publica en intranet y en la página web de la entidad el respectivo informe de ejecución mensual de los proyectos de inversión a 31 de mayo de 2022.  Se informa a  los Jefes de Oficina, Delegados y SG a través del memorando  20221200000055793 del 14 de junio, que ya se encuentra disponible la información para su consulta a través de intranet y de la página web.</t>
  </si>
  <si>
    <t>Durante el mes de julio se elabora y publica en intranet y en la página web de la entidad el respectivo informe de ejecución mensual de los proyectos de inversión a 30 de junio de 2022.  Se informa a los Jefes de Oficina, Delegados y SG a través del memorando 20221200000063913 del 12 de julio, que ya se encuentra disponible la información para su consulta a través de intranet y de la página web.</t>
  </si>
  <si>
    <t xml:space="preserve"> Durante el mes de julio se elabora y publica en intranet y en la página web de la entidad el respectivo informe de ejecución mensual de los proyectos de inversión a 31 de julio de 2022.  Se informa a los Jefes de Oficina, Delegados y SG a través del memorando 20221200100076233 del 11 de agosto, que ya se encuentra disponible la información para su consulta a través de intranet y de la página web.
2) Durante el mes de julio se elabora y publica en pagina web, el respectivo Informe de ejecución consolidado de los proyectos de inversión de Enero a Junio de 2022.  Se remite el informe al Superintendente, SG, Jefes de Oficina, y Delegados a través del memorando  20221200000067743 del 22 de julio, y que el mismo  ya se encuentra disponible para su consulta a través de la página web.
 </t>
  </si>
  <si>
    <t xml:space="preserve">La OAP en cumplimiento de sus funciones de seguimiento a la ejecución de los proyectos de inversión, y como herramienta de gestión que permita tomar decisiones y acciones oportunas encaminadas a mejorar los niveles de ejecución de los recursos de inversión de la Entidad, elaboró y publicó a traves de intranet el informe de ejecución de los proyectos de inversión correspondiente a los meses de enero y febrero.
Se informa a  los Jefes de Oficina, Delegados y SG a través del memorando   que ya se encuentra disponible la informacion a traves de intranet, para consulta:
Enero: 20221200000013713 del 18 de febrero de 2022
Febrero: 2022120000002375 del 11 de marzo de 2022
El porcentaje de ejecución se mide a travez de los compromisos registrados a 31 de marzo (información SIIF nación).
Ruta:
Informe de ejecución mensual de los proyectos de inversión, enero y febrero:
Intranet: Trámites y Servicios – Reportes: Ejecución proyectos de inversión-Reporte de la ejecución mensual de los recursos asignados a proyectos de inversión de la entidad 
Pagina web: en la siguiente ruta: Nuestra entidad-Planeación-Proyectos de Inversión-seguimiento: Informe de ejecución mensual
Reportes SIIF nación, a 31 de marzo </t>
  </si>
  <si>
    <t>La OAP en cumplimiento de sus funciones de seguimiento a la ejecución de los proyectos de inversión, y como herramienta de gestión que permita tomar decisiones y acciones oportunas encaminadas a mejorar los niveles de ejecución de los recursos de inversión de la Entidad, elaboró y publicó a traves de intranet y página web el informe de ejecución mensual de los proyectos de inversión correspondiente a los meses de enero, febrero, marzo, abril y mayo, y el informe de ejecución consolidado de los proyectos de inversión de enero a marzo:
1) Informe de ejecución mensual: Se informa a  los Jefes de Oficina, Delegados y SG a través del memorando   que ya se encuentra disponible la informacion a traves de intranet, para consulta:
Enero: 20221200000013713 del 18 de febrero de 2022
Febrero: 2022120000002375 del 11 de marzo de 2022
Marzo: 20221200000010883 del 13 de abril de 2022
Abril: 20221200000046643 del 14 de mayo de 2022
Mayo: 20221200000055793 del 14 de junio de 2022
2) Informe de ejecución consolidado de los proyectos de inversión de enero a marzo: Se informa al Superintendente,  Jefes de Oficina, Delegados y SG a través del memorando 20221200000040843 del 26 de abril, que ya se encuentra disponible la informacion a traves de la página web de la entidad, para consulta.
Nota: El porcentaje de ejecución se mide a través de los compromisos registrados a 30 de junio (información SIIF nación)</t>
  </si>
  <si>
    <t>EP03</t>
  </si>
  <si>
    <t>Cronograma de actividades para la programación presupuestal, ejecución y seguimiento a los proyectos de inversión.</t>
  </si>
  <si>
    <t>Actividades ejecutadas del cronograma de actividades para la programación presupuestal, ejecución y seguimiento a los proyectos de inversión.</t>
  </si>
  <si>
    <t>Número de actividades ejecutadas del cronograma de actividades para la programación presupuestal, ejecución y seguimiento a los proyectos de inversión.</t>
  </si>
  <si>
    <t>​1. Se elabora documento denominado CRITERIOS PARA LA PROGRAMACIÓN DEL GASTO DE INVERSIÓN PARA LA VIGENCIA 2023. Este documento se remitio a las dependencias con el memorando a través del cual se solicita la programación de recursos para la vigencia 2023. Este documento ha sido elaborado por la Oficina Asesora de Planeación y contiene los criterios internos básicos a tener en cuenta, por parte de las dependencias responsables de la ejecución de los proyectos de inversión, para la programación de los gastos de inversión de la vigencia 2023 que harán parte del anteproyecto de presupuesto de la entidad, los cuales se definen a partir de los criterios y procedimientos establecidos por el Departamento Nacional de Planeación y la Dirección General de Presupuesto Público Nacional mediante la Circular Externa 007 del 22 de febrero de 2022 (Anteproyecto de Presupuesto para la vigencia fiscal de 2023).           
2. Se consolida la información a 31 de enero y se lleva a cabo el registro a través del aplicativo SPI, de los proyectos cuyo registro es responsable la Oficina Asesora de Planeación, el 7 de febrero, acorde con las fechas establecidas por el DNP. (https://spi.dnp.gov.co/)
1) Se consolida la información remitida por las dependencias ejecutoras del proyecto de inversión Fortalecimiento de la IVC realizada por la SNS al SGSSS con corte al 31 de enero (Delegada para Entidades de Aseguramiento en Salud, Delegada para Prestadores de Servicios de Salud, Oficina de Liquidaciones, Delegada para Investigaciones Administrativas, Delegada para Entidades Territoriales, Delegada para Operadores Logísticos, Dirección de Innovación y Desarrollo, Despacho SNS, Dirección Admon-Grupo de Gestión Documental).  Se registra la información en SPI el 7 de febrero.
2) Se consolida la información de ejecución del proyecto de inversión Consolidación del sistema integrado de planeación y gestión de la Supersalud a nivel nacional, ejecutado por la Oficina Asesora de Planeación y por la Secretaria General-Dirección Administrativa-Grupo de Recursos Físicos. Se registra la información en SPI el 7 de febrero.</t>
  </si>
  <si>
    <t>. Se construyen las Matrices de Programación Presupuestal para cada una de las dependencias. Se remiten a las dependencias a través de memorando, solicitando la programación de recursos para la vigencia 2023 a incluir en el anteproyecto de presupuesto:  20221200000016933 (SDPU), 20221200000016873 (OACEII), 20221200000016923 (SDEAS), 20221200000016913 (SDPSS), 20221200000016893 (SG), 20221200000017403 (Despacho SNS), 20221200000016863 (OL), 20221200000016853 (SDIA), 20221200000016883 (SDET), 20221200000016903 (DID-IVC), 20221200000017393 (DID-STI), 20221200000017413 (SDOL), 20221200000017383 (SDFJYC). Se consolida programación de recursos a solicitar a traves del anteproyecto de presupuesto 2023.
2. Atendiendo las instrucciones impartidas para la elaboración del Anteproyecto de Presupuesto, establecidas en la Circular Externa No.007 del  2022, se remito por correo electrónico el 31 de marzo, a la Dirección General de Presupuesto Público Nacional de Minhacienda, el documento que contiene la justificación técnica del anteproyecto de presupuesto para la vigencia 2023 de la Superintendencia Nacional de Salud, junto con los formularios debidamente diligenciados:
Documento Word que contiene la justificación del anteproyecto de la entidad: ingresos y gastos
Archivo Excel: Formularios de programación, que contiene las siguientes hojas diligenciadas:
•         Formulario 1.1. Ingresos 
•         Formulario 2. Gastos
•         Formulario 3. Clasificación económica de los gastos de funcionamiento.
•         Formulario 5. Deuda Pública
Formulario Planta Anteproyecto 2023, que contiene las siguientes hojas diligenciadas:
•	Formulario 4. Planta de personal.
•	Formulario 4ª. Nómina.
Formulario 4A Certificación de nómina, firmado
Certificación primas de coordinación-primas técnicas
De igual manera, el 30 de marzo se registró en SIIF Nación II la información correspondiente a los formularios 1.1 Anteproyecto de ingresos y 2 Anteproyecto Presupuesto de Gastos.
3.De enero a marzo se llevaron a cabo tres (3) capacitaciones a los enlaces de las dependencias que ejecutan los proyectos de inversión:
1)	14 de febrero de 2022, de 9:30 am a 10:30, a través de Teams; Tema: Seguimiento a proyectos de Inversión (Funcionarios de las dependencias que ejecutan  proyectos de inversión y registran directamente el seguimiento a través del SPI); contenido: Marco legal, Responsables del seguimiento, Herramienta SPI: estructura y como reportar, Plazos para el registro, Diligenciamiento formato de seguimiento a proyectos de inversión EPFT-0, Avances de las actividades e indicadores de producto y de gestión. 
4.	15 de febrero de 2022, de 9:30 am a 10:30, a través de Teams; Tema: Seguimiento a proyectos de Inversión (Funcionarios de las dependencias que ejecutan de los proyectos de inversión, que no reportan directamente el seguimiento a través del SPI); contenido: Marco legal, Responsables del seguimiento, Plazos para el registro, Diligenciamiento formato de seguimiento a proyectos de inversión EPFT 0, Avances de las actividades e indicadores de producto y de gestión.
5.	10 de marzo de 2022, de 9:30 am a 10:30, a través de Teams;  Tema: Actualizaciones y/o modificaciones ficha EBI, traslados ordinarios y traslados internos de proyectos de inversión (Funcionarios de las dependencias que ejecutan de los proyectos de inversión); contenido: Modificaciones proyectos de inversión: que se puede modificar de la cadena de valor, como presentar la solicitud, Traslados ordinarios: conceptos, y como presentar la solicitud, Traslados internos: concepto, revisión formato GPFT01 Solicitud de CDP. 
6. Se consolida la información a 28 de febrero y se lleva a cabo el registro a través del aplicativo SPI, de los proyectos cuyo registro es responsable la Oficina Asesora de Planeación, el 7 de marzo, acorde con las fechas establecidas por el DNP. (https://spi.dnp.gov.co/)
1) Se consolida la información remitida por las dependencias ejecutoras del proyecto de inversión Fortalecimiento de la IVC realizada por la SNS al SGSSS con corte al 28 de febrero (Delegada para Entidades de Aseguramiento en Salud, Delegada para Prestadores de Servicios de Salud, Oficina de Liquidaciones, Delegada para Investigaciones Administrativas, Delegada para Entidades Territoriales, Delegada para Operadores Logísticos, Dirección de Innovación y Desarrollo, Despacho SNS, Dirección Admon-Grupo de Gestión Documental).  Se registra la información en SPI el 7 de marzo.
2) Se consolida la información de ejecución del proyecto de inversión Consolidación del sistema integrado de planeación y gestión de la Supersalud a nivel nacional, ejecutado por la Oficina Asesora de Planeación y por la Secretaria General-Dirección Administrativa-Grupo de Recursos Físicos. Se registra la información en SPI el 7 de marzo.</t>
  </si>
  <si>
    <t xml:space="preserve">Acorde con la programación de gastos de inversión para la vigencia 2023, presentada en el Anteproyecto de predupuesto y en el MGMP, se elaboraron los documentos de justificación para la actualizacion de la ficha EBI vigencia 2023 de cada uno de los proyectos de inversión a traves de los cuales se programan recursos, acorde con las solicitudes presentadas por las entidades ejecutoras de los mismos. Se realiza el tramite a traves del SUIFP para validación de Minsalud y DNP.
2. Durante el primer cuatrimestre del año (enero-abril) se han revisado y tramitado cuarenta y siete (47) solicitudes de actualización, modificación de los proyectos de inversión, incluyendo tramites de carácter presupuestal (traslado ordinario).
3. Se consolida la información a 31 de marzo y se lleva a cabo el registro a través del aplicativo SPI, de los proyectos cuyo registro es responsable la Oficina Asesora de Planeación, el 7 de abril, acorde con las fechas establecidas por el DNP. (https://spi.dnp.gov.co/). 1) Se consolida la información remitida por las dependencias ejecutoras del proyecto de inversión Fortalecimiento de la IVC realizada por la SNS al SGSSS con corte al 31 de marzo (Delegada para Entidades de Aseguramiento en Salud, Delegada para Prestadores de Servicios de Salud, Oficina de Liquidaciones, Delegada para Investigaciones Administrativas, Delegada para Entidades Territoriales, Delegada para Operadores Logísticos, Dirección de Innovación y Desarrollo, Despacho SNS, Dirección Admon-Grupo de Gestión Documental).  Se registra la información en SPI el 7 de abril.
2) Se consolida la información de ejecución del proyecto de inversión Consolidación del sistema integrado de planeación y gestión de la Supersalud a nivel nacional con corte al 31 de marzo, ejecutado por la Oficina Asesora de Planeación y por la Secretaria General-Dirección Administrativa-Grupo de Recursos Físicos. Se registra la información en SPI el 7 de abril.
4. Durante el mes de abril se elabora y pública en página web, el respectivo Informe de ejecución consolidado de los proyectos de inversión de Enero a Marzo de 2022, el cual se encuentra disponible para consulta de todos los funcionarios y colaboradores de la entidad, y para consulta de la ciudadanía a través de la página web, en la siguiente ruta: Nuestra entidad-Control-Informes Institucionales, seleccionando como tipo de informe Informes de proyectos de Inversión: https://www.supersalud.gov.co/es-co/nuestra-entidad/control/informes-institucionales. 
Se remite el informe al Superintendente, SG, Jefes de Oficina, y Delegados a través del memorando  20221200000040843 del 26 de abril, y que el mismo  ya se encuentra disponible para su consulta a través de la página web. </t>
  </si>
  <si>
    <t>1. Se construyen las Matrices de Programación Presupuestal para cada una de las dependencias. Se remiten a las dependencias a través de memorando, solicitando la programación de recursos para la vigencia 2024 al 2026, a incluir en la propuesta de MGMP 2023-2026, partiendo de lo programado para la vigencia 2023 en el anteproyecto de presupuesto:  20221200000032063 (SDEAS), 20221200000032153 (DID-TIC), 20221200000032033 (DID-IVC), 20221200000032093 (SDET), 20221200000032043 (SDIA), 20221200000032073 (OL), 20221200000032103 (SDOL), 20221200000032053 (SDPSS), 20221200000032083 (Despacho), 20221200000032163 (SG), 20221200000032133 (SDFJYC), 20221200000032143 (SDPU), 20221200000032113 (OACEII), 20221200000032123 (DJ), 20221200000032023 (SG-ingresos Contribución-funcionamiento)
Atendiendo las instrucciones impartidas para la elaboración del MGMP por parte de Minsalud, se consolida en la matriz correspondiente la programación de gastos e ingresos para el MGMP 2023-2026.  De igual manera se elabora en Power Point la correspondiente presentación para el comite sectorial.
Se remite por correo electrónico el 20 de abril, a la Oficina Asesora de Planeación y Estudios Sectoriales de Minsalud la información correspondiente.
Se acompaña la reunión de comite sectorial citada por el DNP y Minhacienda el día 29 de Abril.
2. 
Se consolida la información a 30 de abril y se lleva a cabo el registro a través del aplicativo SPI, de los proyectos cuyo registro es responsable la Oficina Asesora de Planeación,  acorde con las fechas establecidas por el DNP (plazo máximo 6 de mayo,) 
link consulta: https://spi.dnp.gov.co/
1) Se consolida la información remitida por las dependencias ejecutoras del proyecto de inversión Fortalecimiento de la IVC realizada por la SNS al SGSSS con corte al 30 de abril (Delegada para Entidades de Aseguramiento en Salud, Delegada para Prestadores de Servicios de Salud, Oficina de Liquidaciones, Delegada para Investigaciones Administrativas, Delegada para Entidades Territoriales, Delegada para Operadores Logísticos, Dirección de Innovación y Desarrollo, Despacho SNS, Dirección Admon-Grupo de Gestión Documental).  Se registra la información en SPI el 5 de mayo.
2) Se consolida la información de ejecución del proyecto de inversión Consolidación del sistema integrado de planeación y gestión de la Supersalud a nivel nacional con corte al 30 de abril, ejecutado por la Oficina Asesora de Planeación y por la Secretaria General-Dirección Administrativa-Grupo de Recursos Físicos. Se registra la información en SPI el 5 de mayo.</t>
  </si>
  <si>
    <t>Entre abril y junio se llevaron a cabo dos (2) capacitaciones a los enlaces de las dependencias que ejecutan los proyectos de inversión:
1. 1) 26 de abril de 2022, de 9:30 am a 10:30, a través de Teams;  Tema: Vigencias Futuras proyectos de inversión (Funcionarios de las dependencias que ejecutan de los proyectos de inversión); contenido: Generalidades, Tipos de Vigencias Futuras, Tramites Vigencias Futuras Ordinarias: VF-Contratos nuevos; VF-con adición de contrato; VF-Sustitución de la apropiación,
2)  11 de mayo, de 9:30 am a 10:30, a través de Teams;  Tema: Sensibilización Formulación Nuevos Proyectos de Inversión (Funcionarios de las dependencias que ejecutan de los proyectos de inversión); contenido: Porque formular nuevos proyectos de inversión, Conceptos y generalidad de los proyectos de inversión, Elementos básicos de los proyectos de inversión, Etapas de los proyectos de inversión, Presupuesto orientado a resultados, MGA WEB, Formulación y estructuración de un proyecto de inversión, Cadena de valor, Pasos a seguir.
Inicialmente se programó en el segundo trimestre del año, la realización de una (1) capacitación relacionada con Vigencias Futuras proyectos de inversión, sin embargo, fue necesario realizar una capacitación adicional relacionada con Sensibilización Formulación Nuevos Proyectos de Inversión teniendo en cuenta el inicio de la formulación del nuevo proyecto de IVC, asi como la elaboración  de los cronogramas para la formulación de seis (6) nuevos proyectos en el segundo semestre de la presente vigencia.
2. Se consolida la información a 31 de mayo y se lleva a cabo el registro a través del aplicativo SPI, de los proyectos cuyo registro es responsable la Oficina Asesora de Planeación,  acorde con las fechas establecidas por el DNP 
link consulta: https://spi.dnp.gov.co/
1) Se consolida la información remitida por las dependencias ejecutoras del proyecto de inversión Fortalecimiento de la IVC realizada por la SNS al SGSSS con corte al 31 de mayo (Delegada para Entidades de Aseguramiento en Salud, Delegada para Prestadores de Servicios de Salud, Oficina de Liquidaciones, Delegada para Investigaciones Administrativas, Delegada para Entidades Territoriales, Delegada para Operadores Logísticos, Dirección de Innovación y Desarrollo, Despacho SNS, Dirección Admon-Grupo de Gestión Documental).  Se registra la información en SPI el 8 de junio.
2) Se consolida la información de ejecución del proyecto de inversión Consolidación del sistema integrado de planeación y gestión de la Supersalud a nivel nacional con corte al 31 de mayo, ejecutado por la Oficina Asesora de Planeación y por la Secretaria General-Dirección Administrativa-Grupo de Recursos Físicos. Se registra la información en SPI el 7 de junio.</t>
  </si>
  <si>
    <t xml:space="preserve"> Acorde con la cuota de inversión asignada a la entidad para la vigencia 2023, según comunicación remitida por la Dirección de Programación de Inversiones Públicas-DPIP del Departamento Nacional de Planeación el pasado 8 de julio, se registra a traves del suifp-rol ppto la distribucion de la cuota de inversion, fuentes, regionalizacion, focalización y cuantificación de productos, para cada uno de lo proyectos de inversión de la entidad que haran parte del POAI.
Esta información se remitio a la DPIP el 8 de julio.
2. Se consolida la información a 30 de junio y se lleva a cabo el registro a través del aplicativo SPI, de los proyectos cuyo registro es responsable la Oficina Asesora de Planeación,  acorde con las fechas establecidas por el DNP 
link consulta: https://spi.dnp.gov.co/
1) Se consolida la información remitida por las dependencias ejecutoras del proyecto de inversión Fortalecimiento de la IVC realizada por la SNS al SGSSS con corte al 30 de junio (Delegada para Entidades de Aseguramiento en Salud, Delegada para Prestadores de Servicios de Salud, Oficina de Liquidaciones, Delegada para Investigaciones Administrativas, Delegada para Entidades Territoriales, Delegada para Operadores Logísticos, Dirección de Innovación y Desarrollo, Despacho SNS, Dirección Admon-Grupo de Gestión Documental).  Se registra la información en SPI el 7 de julio.
2) Se consolida la información de ejecución del proyecto de inversión Consolidación del sistema integrado de planeación y gestión de la Supersalud a nivel nacional con corte al 30 de junio, ejecutado por la Oficina Asesora de Planeación y por la Secretaria General-Dirección Administrativa-Grupo de Recursos Físicos. Se registra la información en SPI el 8 de julio.
3. Durante el mes de julio se elabora y pública en página web, el respectivo Informe de ejecución consolidado de los proyectos de inversión de Enero a Junio de 2022, el cual se encuentra disponible para consulta de todos los funcionarios y colaboradores de la entidad, y para consulta de la ciudadanía a través de la página web. 
Se remite el informe al Superintendente, SG, Jefes de Oficina, y Delegados a través del memorando  20221200000067743 del 22 de julio, he informando que el mismo  ya se encuentra disponible para su consulta a través de la página web. 
4. Teniendo en cuenta que ha 31 de diciembre de 2023, se culmina la ejecución de 7 proyectos de inversión, se elaboran por parte de los miembros del grupo de gestión de proyectos los cronogramas de trabajo para la formulación y estructuración de los nuevos proyectos de inversión de la entidad. Acorde con la fecha de inicio de los cronogramas, se remitieron a las dependencias involucradas en la formulación y estructuración de los nuevos proyectos los memorandos socializando el cronograma de trabajo y solicitando la designación de las personas de las dependencias que acompañaran las actividades del cronograma.</t>
  </si>
  <si>
    <t xml:space="preserve">1. Durante el segundo cuatrimestre del año (mayo-agosto) se han revisado y tramitado diez (10) solicitudes de actualización, modificación de los proyectos de inversión, incluyendo tramites de carácter presupuestal (vigencias futuras).  Para un total de solicitudes recibidas y tramitadas de Enero a Agosto de cincuenta y siete (57).
2. Se consolida la información a 31 de julio y se lleva a cabo el registro a través del aplicativo SPI, de los proyectos cuyo registro es responsable la Oficina Asesora de Planeación,  acorde con las fechas establecidas por el DNP.
1) Se consolida la información remitida por las dependencias ejecutoras del proyecto de inversión Fortalecimiento de la IVC realizada por la SNS al SGSSS con corte al 31 de julio (Delegada para Entidades de Aseguramiento en Salud, Delegada para Prestadores de Servicios de Salud, Oficina de Liquidaciones, Delegada para Investigaciones Administrativas, Delegada para Entidades Territoriales, Delegada para Operadores Logísticos, Dirección de Innovación y Desarrollo, Despacho SNS, Dirección Admon-Grupo de Gestión Documental).  Se registra la información en SPI el 5 de agosto.
2) Se consolida la información de ejecución del proyecto de inversión Consolidación del sistema integrado de planeación y gestión de la Supersalud a nivel nacional con corte al 31 de julio, ejecutado por la Oficina Asesora de Planeación y por la Secretaria General-Dirección Administrativa-Grupo de Recursos Físicos. Se registra la información en SPI el 5 de agosto.
</t>
  </si>
  <si>
    <t xml:space="preserve">De conformidad a la programación establecida en el PAG para la vigencia 2022 y en atención a la actividad "Ejecutar Programa Anual de Auditorías Internas", alusiva al indicador "Auditorías realizadas de acuerdo con el Programa Anual de Auditorias", la Oficina de Control Interno definió reportar en el mes de junio el cumplimiento correspondiente al primer semestre de la presente anualidad; de ello, se puede precisar, que fueron ejecutadas tres (3) de las tres (3) auditorías programadas, esto a cuatro (4) procesos de la Entidad.
Por lo anteriormente señalado, el porcentaje de cumplimiento para el período ahora reportado obedece al 100% de ejecución de acuerdo con el Programa Anual de Auditorias definidas.
</t>
  </si>
  <si>
    <t>Ejecutar Programa Anual de Seguimientos a la Gestión Institucional.</t>
  </si>
  <si>
    <t>De conformidad a la programación establecida en el PAG para la vigencia 2022 y en atención a la actividad "Informe Ejecutivo Seguimiento Evaluación Riesgos de la Entidad", alusiva al indicador "Seguimientos y evaluaciones efectuadas al control institucional", la Oficina de Control Interno definió reportar el cumplimiento correspondiente al informe anteriormente referido; el cual fue presentado a los integrantes del Comité Institucional de Coordinación de Control Interno  mediante radicado N. 20221400000041933 del 19.04.2022
Por lo anteriormente señalado, el porcentaje de cumplimiento para el período ahora reportado obedece al 100% de ejecución de acuerdo con el Programa Anual de Seguimientos definido, dando cumpliendo tanto a la actividad como al indicador definido.</t>
  </si>
  <si>
    <t>De conformidad a la programación establecida en el PAG para la vigencia 2022 y en atención a la actividad "Ejecutar Programa Anual Seguimiento a la Gestión Institucional", alusiva al indicador "Seguimientos y evaluaciones efectuadas al control institucional", la Oficina de Control Interno definió reportar en el mes de abril el cumplimiento correspondiente al tercer trimestre de la presente anualidad; de ello, se puede precisar, que fueron ejecutadas cuarenta y cinco (45),  actividades definidas de las cuarenta y cinco (45) seguimientos programadas (21 Seguimientos - 24 "otras Actividades").
Por lo anteriormente señalado, el porcentaje de cumplimiento para el período ahora reportado obedece al 100% de ejecución de acuerdo con el Programa Anual de Seguimientos definidos.
Adicionalmente, la Oficina de Control Interno durante el trimestre en mención, efectúo diecinueve (19) actividades adicionales, los cuales hacen referencia a Apoyos Jurídicos competencia de la Oficina de Control Interno, requerimientos efectuados por entres de control, audiencias de contratación, derechos de petición, asistencia a comités, entre otro.</t>
  </si>
  <si>
    <t xml:space="preserve">De conformidad a la programación establecida en el PAG para la vigencia 2022 y en atención a la actividad "Ejecutar Programa Anual Seguimiento a la Gestión Institucional", alusiva al indicador "Seguimientos y evaluaciones efectuadas al control institucional", la Oficina de Control Interno definió reportar en el mes de junio el cumplimiento correspondiente al segundo trimestre de la presente anualidad; de ello, se puede precisar, que fueron ejecutadas veintinueve (29),  actividades definidas de las veintinueve (29) seguimientos programadas (15 Seguimientos - 14 "otras actividades").
 Por lo anteriormente señalado, el porcentaje de cumplimiento para el período ahora reportado obedece al 100% de ejecución de acuerdo con el Programa Anual de Seguimientos definidos.
Adicionalmente, la Oficina de Control Interno durante el trimestre en mención, efectúo veintiuno (21) actividades adicionales así: 02 Acompañamientos, 01 Estudios y 18 Trámites, los cuales hacen referencia a Apoyos Jurídicos competencia de la Oficina de Control Interno, requerimientos efectuados por entres de control, audiencias de contratación, derechos de petición, asistencia a comités, entre otros.
</t>
  </si>
  <si>
    <t>Realizar seguimiento a la actividad de los liquidadores designados por la Superintendencia Nacional de Salud velando por el cumplimiento de los principios y normas que rigen los procesos liquidatarios, la conformidad de sus actos con los principios de la función administrativa y la rendición de cuentas.</t>
  </si>
  <si>
    <t xml:space="preserve">Mediante el contrato con la empresa Moncada Abogados se realiza actualmente apoyo jurídico, financiero y técnico- científico sobre las acciones y medidas especiales que adopte la Superintendencia Nacional de Salud, y en los procesos de liquidación voluntaria, el cual se le solicitan conceptos para la toma de decisiones para el cumplimiento de los procesos liquidatorios. 
</t>
  </si>
  <si>
    <t xml:space="preserve">Se realizó visita a la CCF COMFANARIÑO </t>
  </si>
  <si>
    <t xml:space="preserve">e realizazon las 7 visitas  de seguimiento a vigilados 
1.CLINICA MINERVA S.A EN LIQUIDACIÓN
2.CRUZ BLANCA EPS S:A EN LIQUIDACIÓN,
3.ASOCIACIÓN MUTUAL BARRIOS UNIDOS DE QUIBDO-AMBUQ EPS -S-ESS,
4.CAJA DE COMPENSACIÓN FAMILIAR DE CUNDINAMARCA – COMFACUNDI EN LIQUIDACIÓN,
5.CLÍNICA BUCARAMANGA,
6.CENTRO MÉDICO DANIEL PERALTA S.A. EN LIQUIDACIÓN,
7.CAFÉ SALUD EPS S:A EN LIQUIDACIÓN,
8.COMPARTA  EN LIQUIDACIÓN
</t>
  </si>
  <si>
    <t xml:space="preserve">Se llevo el seguimiento y prórroga al comité de medidas especiales las entidades SaludVida y SaludCoop. 
</t>
  </si>
  <si>
    <t xml:space="preserve">Este indicador es a demanda, y depende de lo dispuesto por el Señor Superintendente. Durante lo corrido del año solo se ha tomado la decisión de liquidar Medimás y Coomeva por lo anterior no registra evidencia pues no se ha liquidado ninguna EAPB a la fecha por orden de Superintendente Nacional de Salud.
</t>
  </si>
  <si>
    <t>Realizar eventos de difusión,  socialización y capacitación,  relacionados con las competencias de la Oficina de Liquidaciones.</t>
  </si>
  <si>
    <t xml:space="preserve">Se realizó una capacitación presencial con todos los agentes liquidadores y sus equipos sobre obligaciones y deberes de los agentes   liquidadores. </t>
  </si>
  <si>
    <t>Se ​ publicó el n formato datos abiertos, sobre los vigilados en proceso de liquidación o liquidados sujetos de seguimiento por parte de  la Oficina de Liquidaciones.</t>
  </si>
  <si>
    <t xml:space="preserve">Se realizarón las publicaciones de las entidades ordenadas y no ordenadas por la SNS de marzo, abril y mayo en la pagina web. </t>
  </si>
  <si>
    <t>Realizar seguimiento a las entidades que se encuentren en liquidación no ordenada por la Superintendencia Nacional de Salud.</t>
  </si>
  <si>
    <t xml:space="preserve">Este indicador se modificó en el mes de mayo de  en el PAG. Se reporta  un 1% de actividad, ya que por las tomas efectuadas a Coomeva y Medimas, el equipo de liquidaciones voluntarias tuvo que apoyar todas la gran cantidad de PQRD que llegaron a la Oficina de Liquidaciones y no pudo realizar la actividad, por la carga laboral. Sinembargo se realizó el reporte y cargue de informacion de tres IPS en liquidacion voluntaria en la plataforma FENIX .
</t>
  </si>
  <si>
    <t>Número de solicitudes de excepciones al mandamiento de pagos y facilidades de pago.</t>
  </si>
  <si>
    <t>Gestionar dentro del término legal establecido las excepciones al mandamiento de pago y las solicitudes de facilidades de pago.</t>
  </si>
  <si>
    <t>(Total número de respuestas enviadas a través del sistema de correspondencia de la Entidad /</t>
  </si>
  <si>
    <t xml:space="preserve"> Total de solicitudes recibidas en el sistema de correspondencia de la Entidad)*100.</t>
  </si>
  <si>
    <t>El indicador mide las solicitudes de pagos y efectividad del recaudo de las obligaciones clasificadas como cobrables.</t>
  </si>
  <si>
    <t>​​​​​​​Para el primer trimestres del 2022 se consiguió un porcentaje de cumplimiento del 100% de las actividades programadas para el período, para un porcentaje acumulado del 18% del total de actividades programadas para el 2022 en la Actividad Formular,  ejecutar y evaluar  el Plan Estratégico de  Gestión del Talento Humano-PETH basado en el Modelo Integral de Gestión de Personas. (Plan anual de vacantes, Plan de Previsión de Recursos Humanos, Plan institucional de Capacitación, Plan de Bienestar social, Estímulos e Incentivos, Plan Anual de Trabajo de Seguridad y Salud en el Trabajo)</t>
  </si>
  <si>
    <t xml:space="preserve">Para el segundo trimestre del 2022 se consiguió un porcentaje de cumplimiento del 100% de las actividades programadas para el período, para un porcentaje acumulado del 47% del total de actividades programadas para el 2022 en la Actividad Formular,  ejecutar y evaluar  el Plan Estratégico de  Gestión del Talento Humano-PETH basado en el Modelo Integral de Gestión de Personas.)
ok jun.
</t>
  </si>
  <si>
    <t>Para el primer trimestres del 2022 se consiguió un porcentaje de cumplimiento del 100% de las actividades programadas para el período, para un porcentaje acumulado del 3% del total de actividades programadas para el 2022 en la Actividad Ejecutar  el Cronograma del Plan Institucional de Capacitación- PIC ( Componente de Gestión del Desarrollo)</t>
  </si>
  <si>
    <t>​Para el segundo trimestres del 2022 se consiguió un porcentaje de cumplimiento del 100% de las actividades programadas para el período, para un porcentaje acumulado del 5% del total de actividades programadas para el 2022 en la ActividadEjecutar  el Cronograma del Plan Institucional de Capacitación- PIC ( Componente de Gestión del Desarrollo).</t>
  </si>
  <si>
    <t>Para el primer trimestres del 2022 se consiguió un porcentaje de cumplimiento del 100% de las actividades programadas para el período, para un porcentaje acumulado del 18% del total de actividades programadas para el 2022 en la Actividad Ejecutar  el Cronograma del Plan de bienestar social y estímulos (Componente Gestión de la Relaciones Humanas)</t>
  </si>
  <si>
    <t>Para el segundo trimestre del 2022 se consiguió un porcentaje de cumplimiento del 100% de las actividades programadas para el período, para un porcentaje acumulado del 45% del total de actividades programadas para el 2022 en la Actividad Ejecutar el Cronograma del plan de bienestar social y estímulos (Componente Gestión de la Relaciones Humanas).</t>
  </si>
  <si>
    <t>Para el primer trimestres del 2022 se consiguió un porcentaje de cumplimiento del 100% de las actividades programadas para el período, para un porcentaje acumulado del 27% del total de actividades programadas para el 2022 en la Actividad Ejecutar  el Cronograma del plan Anual de Seguridad y salud en el Trabajo - SST (Componente de Gestión de las Relaciones Humanas)</t>
  </si>
  <si>
    <t>ara el segundo trimestre del 2022 se consiguió un porcentaje de cumplimiento del 100% de las actividades programadas para el período, para un porcentaje acumulado del 44% del total de actividades programadas para el 2022 en la Actividad Ejecutar el Cronograma del plan Anual de Seguridad y salud en el Trabajo (Componente de Gestión de las Relaciones Humanas).</t>
  </si>
  <si>
    <t>Ejecutar el cronograma para la implementación de la Política de integridad desde el componente #6 del PAAC 2022 ( Componente de Gestión de las Relaciones Humanas)</t>
  </si>
  <si>
    <t>Para el primer trimestre del 2022 se consiguió un porcentaje de cumplimiento del 100% de las actividades programadas para el período, para un porcentaje acumulado del 23% del total de actividades programadas para el 2022 en la Actividad Ejecutar el cronograma para la implementación de la Política de integridad desde el componente #6 del PAAC 2021 ( Componente de Gestión de las Relaciones Humanas)</t>
  </si>
  <si>
    <t>​Para el primer trimestres del 2022 se consiguió un porcentaje de cumplimiento del 100% de las actividades programadas para el período, para un porcentaje acumulado del 40% del total de actividades programadas para el 2022 en la Actividad Ejecutar el cronograma para la implementación de la Política de integridad desde el componente #6 del PAAC 2021 ( Componente de Gestión de las Relaciones Humanas).</t>
  </si>
  <si>
    <t>Para el primer trimestre del 2022 se consiguió un porcentaje de cumplimiento del 100% de las actividades programadas para el período, para un porcentaje acumulado del 18% del total de actividades programadas para el 2022 en la Actividad Ejecutar el cronograma  para la Implementación de la Política de Talento Humano -MIPG. , desde el PETH. (Modelo Integral de la Gestión de Personas</t>
  </si>
  <si>
    <t>Para el Segundo trimestre del 2022 se consiguió un porcentaje de cumplimiento del 100% de las actividades programadas para el período, para un porcentaje acumulado del 47% del total de actividades programadas para el 2022 en la Actividad Ejecutar el cronograma  para la Implementación de la Política de Talento Humano -MIPG. , desde el PETH. (Modelo Integral de la Gestión de Personas).</t>
  </si>
  <si>
    <t>e llevaron a cabo 3 seguimientos a la Gestión Contractual durante el periodo reportado.​</t>
  </si>
  <si>
    <t>Se realizaron los seguimientos a la Gestión Contractual durante el trimestre reportado, con el comite de Secretaría General del mes de abril y los seguimientos a la ejecución presupuestal y PAA de los meses de abril, mayo y Junio.</t>
  </si>
  <si>
    <t>SE CELEBRARON LOS CONTRATOS DE ACUERDO CON LAS LINEAS PROGRAMAS DEL PAA DEL PERIODO REPORTADO.​</t>
  </si>
  <si>
    <t xml:space="preserve">Se carga la base de datos con los contratos ​celebrados vigencia 2022, y el seguimiento del PAA, con un indicador de 107 contratos celebrados / 119 solicitudes previstas en el PAA cumplimiento del 90%.
</t>
  </si>
  <si>
    <t xml:space="preserve">Eficacia </t>
  </si>
  <si>
    <t>SE TRAMITARON 42 MODIFICACIONES EN EL PERIODO REPORTADO​</t>
  </si>
  <si>
    <t>Se carga la base con las modificaciones realizadas a los contratos de la vigencia 2022 de mayo a julio.​</t>
  </si>
  <si>
    <t>La ejecución consolidada del primer trimestre comprendido entre enero y marzo de 2022, dio como resultado el cumplimiento cabal de las cinco (5) actividades que estaban programadas, con un avance del 11% del total de las actividades programadas del MIPG para la vigencia.</t>
  </si>
  <si>
    <t xml:space="preserve">El cumplimiento de ejecución para la implementación de la política de gestión documental según MIPG ha sido el óptimo. En el primer trimestre se cumplieron con 4 actividades y en el segindo con 12 actividades, para un consolidado del primer semestre de 16 actividades cumplidas cabalmente.
</t>
  </si>
  <si>
    <t>CuatrimestraL</t>
  </si>
  <si>
    <t xml:space="preserve">Se trabajó sobre una muestra del 5% de los documentos radicados en el periodo entre enero y abril del 2022 y el resultado se proyectó al total de radicados en dichos meses, conforme al adjunto. </t>
  </si>
  <si>
    <t>Se trabajó sobre una muestra del 5% de los documentos radicados en el periodo entre mayo y agosto de 2022 y el resultado se proyectó al total de radicados en dichos meses, conforme el adjunto.</t>
  </si>
  <si>
    <t>Se trabajó sobre una muestra del 5% de los documentos digitalizados en el periodo entre enero y abril de 2022  y el resultado se proyectó al total de digitalizados en dichos meses, conforme el adjunto.</t>
  </si>
  <si>
    <t>Se trabajó sobre una muestra del 5% de los documentos digitalizados en el periodo entre mayo y agosto de 2022  y el resultado se proyectó al total de digitalizados en dichos meses, conforme el adjunto.</t>
  </si>
  <si>
    <t>Se realizaron dos mesas de trabajo realizadas con el operador de mensajería expresa en el periodo comprendido entre enero y abril de 2022.</t>
  </si>
  <si>
    <t>Se gestionó el  100%  de los Actos Administrativos recibidos en primer trimestre por medios electronicos.</t>
  </si>
  <si>
    <t>El 100% de los actos administrativos ingresaron para tramite con orden de notificación por medios electrónicos.</t>
  </si>
  <si>
    <t>e realizó envío de correos masivos segun listado enviado por la direccionde innovacion y desarrollo de los vigilados que no ha autorizado la notificacion electronica.</t>
  </si>
  <si>
    <t>Por medio del correo Notificacioneselectronicas se enviaron 12.707 correos invitando a los vigilados que han autorizado la notificación electrónica a actualizar la información y de esta manera permitir que el proceso de comunicación y notificación sea más efectivo.</t>
  </si>
  <si>
    <t>Se realizaron "MESAS DE TRABAJO - GESTIÓN DEL GRUPO DE NOTIFICACIONES", con las diferentes areas de la entidad, con el fin de capacitarlos sobre temas como: 
Socialización de la gestión de Notificaciones (Expedientes SuperArgo, Formatos Procedimiento)
Fijación de acuerdos de servicios
Retroalimentación en pro del mejoramiento continuo.
Indicadores de uso de medios electrónicos, tramites urgentes, errores frecuentes
Riesgos identificados
Importancia del uso y aplicación de los medios electrónicos.</t>
  </si>
  <si>
    <t xml:space="preserve">Se reaiza capacitacion en tres sesiones a los gestores de las diferentes áreas, se ajuntan listas de asistencia y presentación. </t>
  </si>
  <si>
    <t>Se gestionó el  100%  de las actuaciones a traves de medios electrónicos.</t>
  </si>
  <si>
    <t>De los 4281 actos administrativos que ingresaron al Grupo de Gestión de Notificaciones y Comunicaciones para trámite, se gestionaron 4.115 actos correspondientes al 96.1% por medios electronicos, 8 equivalentes al 0.2%  por medio fisico y 158 correspondientes al 3.7% fueron tramites mixtos, es decir, iniciaron como tramite electronico y finalizaron como fisico o viceversa.</t>
  </si>
  <si>
    <t>en el mes de febrero se lanzo campaña para incentivar a los vigilados a autorizar la notificacion electroncia y se cumplio con la meta.</t>
  </si>
  <si>
    <t>Gracias a las campañas realizadas en febrero y junio extendiendo la invitación a los vigilados para autorizar y/o actualizar los datos de la notificación electrónica se logró incrementar el numero de autorizaciones propuesto para el segundo trimestre.</t>
  </si>
  <si>
    <t>​Se realizó pieza grafica del cuidado de los bienes a los funcionarios y contratistas,  para sensibilizar a los funcionarios y contratistas, con el objetivo de darles un mayor uso.</t>
  </si>
  <si>
    <t>Se realizó y publicó pieza gráfica sobre sensibilización acerca del cuidado de los bienes de la entidad a cargo de funcionarios y contratistas.</t>
  </si>
  <si>
    <t>Se realizo y publico Pieza Grafica sobre sensibilización, acerca del cuidado de los bienes de la entidad a cargo de funcionarios y contratistas</t>
  </si>
  <si>
    <t>​Se realiza Campaña de socialización sobre el manejo del aplicativo de control de activos “ApliCa”, para que los funcionarios tengan un mayor conocimiento.</t>
  </si>
  <si>
    <t>Se realizó y publicó Piza Gráfica que permitia a los funcionarios ingresar al video del paso a paso de como se realiza el Reintegro de Bienes en el Aplicativo de Control de Activos denominado “ApliCa”.</t>
  </si>
  <si>
    <t xml:space="preserve">Se realizo y publico Pieza Grafica que permitia a los funcionarios ingresar al video del paso a paso, de como se realiza el Traslado de Bienes en el Aplicativo de Control de Activos denominado “ApliCa”
</t>
  </si>
  <si>
    <t>Se realizó seguimiento a los requerimientos solicitados por medio del correo rfsoluciones a corte 31 de marzo, dando cumplimiento con oportunidad y calidad de acuerdo a los tiempos establecidos.</t>
  </si>
  <si>
    <t>Se realizó seguimiento a los requerimientos solicitados por medio del correo rfsoluciones a corte 30 de Junio, dando cumplimiento con oportunidad y calidad de acuerdo a los tiempos establecidos. 
El sobre cumplimiento con al relación al reporte del indicador, se debió a que el GRF,  brindo la atención oportuna realizando todas la actividades al 100%.</t>
  </si>
  <si>
    <t>Se realizó el seguimiento y cumplimiento al cronograma de Hitos del Sistema de Gestión Ambiental con corte a marzo  de 2022-Q1</t>
  </si>
  <si>
    <t>Se realizó el seguimiento y cumplimiento al cronograma de Hitos del Sistema de Gestión Ambiental con corte a Junio  de 2022-Q2. Para un total de 45 actividades.</t>
  </si>
  <si>
    <t xml:space="preserve">Se realizo el envio de informes de ejecucion de viaticos del mes de enero, febrero y marzo a cada uno de los enlaces y jefes de las dependencias. </t>
  </si>
  <si>
    <t xml:space="preserve">Se realizaron los informes de las comisiones de acuerdo con los reportes    generados por el Sistema Integrado de Informacion Financiera (SIIF), y se identificaron el numero de comisiones gestionadas, legalizadas y pendientes de legalizar por cada una de las dependencias de la SNS del segundo trimestre del año 2022. 
Estos informes fueron remitidos a cada jefe de área desde el buzón de la Secretaria General de la SNS.  </t>
  </si>
  <si>
    <t xml:space="preserve">Se realiza el envio de informe de ejecucion del PAC en el mes de diciembre del año 2021. </t>
  </si>
  <si>
    <t xml:space="preserve">​Se realizo el envio de informe de ejecucion de PAC del primer trimestre el año 2022. </t>
  </si>
  <si>
    <t xml:space="preserve">Se realizó envio de informe de ejecucion PAC del segundo trimestre del año 2022. </t>
  </si>
  <si>
    <t>PARA EL MES DE MARZO DEBIO CARGARSE EN CHO CONTADURIA LOS ESTADOS FINANCIEROS MES DE DIC 2022, HITO 3,
IGUALMENTE SE HA ADELANTADO REUNIONES DE TRABAJO ENREVISION DEL MANUAL HITO 1 QUE DEBE QUEDAR TOTALMENTE REALIZADA LA ACTIVIDAD EN SEP</t>
  </si>
  <si>
    <t xml:space="preserve">SE DIO CUMPLIMIENTO CON EL PAG PARA EL MES DE JUNIO SEGUN LOS HITOS. </t>
  </si>
  <si>
    <t>Actividades ejecutadas de validación de estados de cuenta y recaudos por clasificar-Actividades comprometidas para validar estados de cuenta y recaudos por clasificar.</t>
  </si>
  <si>
    <t>e adelantaron las validaciones funcionales de razonabilidad sobre los procesamientos financieros que afectan las cuentas por cobrar al cierre de Enero de 2022, realizando verificaciones por tercero que permitieron determinar las variaciones presentadas por las aplicaciones para las fuentes tasa,regimen subsidiado,sanciones y contribucion,cumpliendo al 100% con las actividades previstas para el periodo.</t>
  </si>
  <si>
    <t>Se adelantaron las validaciones funcionales de razonabilidd sobre los procesamientos financieros que afectan las cuentas por cobrar al cierre de Febrero de 2022, realizando verificaciones por tercero que permitieron determinar las variaciones presentadas por las aplicaciones para las fuentes tasa,regimen subsidiado, sanciones y contribucion, cumpliendo al 100% con las actividades previstas para el periodo.</t>
  </si>
  <si>
    <t>Se adelantaron las validaciones funcionales de razonabilidad sobre los procesamientos financieros que afectan las cuentas por cobrar al cierre de Marzo de 2022, realizando verificaciones por tercero que permitieron determinar las variaciones presentadas por las aplicaciones para las fuentes tasa,regimen subsidiado, sanciones y contribucion, cumpliendo al 100% con las actividades previstas para el periodo.</t>
  </si>
  <si>
    <t>Se adelantaron las validaciones funcionales de razonabilidad sobre los procesamientos financieros que afectan las cuentas por cobrar al cierre de Abril de 2022, realizando verificaciones por tercero que permitieron  determinar las variones presentadas por las aplicaciones para las fuentes tasa,regimen subsidiado, sanciones y contribucion cumpliendo al 100% con las actividades previstas para el periodo.</t>
  </si>
  <si>
    <t>Se adelantaron las validaciones funcionales de razonabilidad sobre los procesamientos financieros que afectan las cuentas por cobrar al cierre de mayo de 2022, realizando verificaciones por tercero que permitieron determinar las variaciones presentadas por las aplicaciones para las fuentes tasa, regimen subsidiado, sanciones y contribución, cumpliendo al 100% con las actividades previstas para el periodo.</t>
  </si>
  <si>
    <t>Se adelantaron las validaciones funcionales de razonabilidad sobre los procesamientos financieros que afectan las cuentas por cobrar al cierre de junio de 2022, realizando verificaciones por tercero que permitieron determinar las variaciones presentadas por las aplicaciones para las fuentes tasa, regimen subsidiado, sanciones y contribución, cumpliendo al 100% con las actividades previstas para el periodo.</t>
  </si>
  <si>
    <t>Se adelantaron las validaciones funcionales de razonabilidad sobre los procesamientos financieros que afectan las cuentas por cobrar al cierre de Julio de 2022, realizando verificaciones por tercero que permitieron determinar las variaciones presentadas por las aplicaciones para las fuentes tasa, regimen subsidiado, sanciones y contribución, cumpliendo al 100% con las actividades previstas para el periodo.</t>
  </si>
  <si>
    <t>Se adelantaron las validaciones funcionales de razonabilidad sobre los procesamientos financieros que afectan las cuentas por cobrar al cierre de agosto de 2022, realizando verificaciones por tercero que permitieron determinar las variaciones presentadas por las aplicaciones para las fuentes tasa, régimen subsidiado, sanciones y contribución, cumpliendo al 100% con las actividades previstas para el periodo.</t>
  </si>
  <si>
    <t>AS13</t>
  </si>
  <si>
    <t xml:space="preserve">Enviar a Secretaría General un informe con los soportes y monitoreo de los Riesgos de Gestión y Riesgos de Corrupción con corte a 31 de junio y 31 de diciembre de la vigencia. </t>
  </si>
  <si>
    <t xml:space="preserve">El indicador mide los informes de riesgo y riesfos de corrupcioon. 							
							</t>
  </si>
  <si>
    <t>AS12</t>
  </si>
  <si>
    <t xml:space="preserve">Informes de  seguimiento PAAC </t>
  </si>
  <si>
    <t xml:space="preserve">Gestionar y Administrar el sistema integrado de Gestión, mediante la aplicación de buenas practicas para el desarrollo institucional con el propósito de fortalefcer la Misionalidad y el cumplimiento de los objetivos Institucionales.																					</t>
  </si>
  <si>
    <t xml:space="preserve">Implementar las acciones del Plan Anticorrupción y de Atención al Ciudadano 2022, de competencia de SG.																					</t>
  </si>
  <si>
    <t xml:space="preserve">El indicador mide las mesas ejecutadas en el Sistema Integrado de Gestión. </t>
  </si>
  <si>
    <t xml:space="preserve">Número de Informes  		</t>
  </si>
  <si>
    <t>Se anexa el informe realizado frente a las acciones realacionadas en el PAAC InformeSegPAAC_SG_ I.xlsx</t>
  </si>
  <si>
    <t xml:space="preserve">Se realizó el seguimiento al PACC 2022. Ver adjunto. </t>
  </si>
  <si>
    <t>PC05</t>
  </si>
  <si>
    <t>Porcentaje de liquidaciones elaboradas</t>
  </si>
  <si>
    <t>Elaborar las liquidaciones para trámite de suscripción.</t>
  </si>
  <si>
    <t>Número de liquidaciones elaboradas /Número de liquidaciones radicadas</t>
  </si>
  <si>
    <t>Este indicador muestra el porcentaje de liquidaciones elaboradas de en la oficina de liquidaicones de la superintendencia.</t>
  </si>
  <si>
    <t>Se carga base con las liquidaciones celebradar y radicadas cumpliendo con su indicador con 54 liquidaciones elaboradas y 64 radicadas para un 84.38%​</t>
  </si>
  <si>
    <t>PC06</t>
  </si>
  <si>
    <t>Porcentaje de estudios previos elaborados.</t>
  </si>
  <si>
    <t>Estudios previos elaborados</t>
  </si>
  <si>
    <t>Número de estudios previos elaborados de la programación en PAA del semestre /</t>
  </si>
  <si>
    <t>Número procesos estimados en PAA para publicación en el semestre.</t>
  </si>
  <si>
    <t>Este indicador muestra el porcentaje de estudios previos elaborados en la superintendencia.</t>
  </si>
  <si>
    <t>Pordentual</t>
  </si>
  <si>
    <t>Se carga la base de estudios previos elaborados cumpliendo con su indicador ​con un total de 107 estudios previos elaborados de la programacion del PAA / 124 procesos estimados en PAA para un 86%, se pueden realizar tambien la consulta en los link de acceso que se encuentran en la base.</t>
  </si>
  <si>
    <t>Porcentaje de estudios previos elaborados</t>
  </si>
  <si>
    <t>GT04</t>
  </si>
  <si>
    <t>Eficiencia en la gestión de pagos</t>
  </si>
  <si>
    <t>Gestionar eficientemente los recursos financieros de la Superintendencia Nacional de Salud mediante la programación mensual de PAC, las transferencias a la Cuenta Única Nacional y el control de las cuentas de recursos económicos de la entidad.</t>
  </si>
  <si>
    <t>Calcular el porcentaje de pagos realizados en los tiempos establecidos en la circular vigente.</t>
  </si>
  <si>
    <t>Número de cuentas gestionadas en término igual o menor a 5 días / Número de cuentas recibidas para pago en el mes * 100</t>
  </si>
  <si>
    <t>El indicador muestra  los informes realizados relacionados a la gestion de pagos.</t>
  </si>
  <si>
    <t xml:space="preserve">e realiza el cargue de la evidencia del tiempo de gestion de cuentas durante el mes de enero del año 2022. </t>
  </si>
  <si>
    <t xml:space="preserve">​Se realiza el cargue de la evidencia del tiempo de gestion de cuentas durante el mes de febrero del año 2022. </t>
  </si>
  <si>
    <t xml:space="preserve">Se realiza cargue de evidencia de tiempo de gestion de cuentas durante el mes de marzo del año 2022. </t>
  </si>
  <si>
    <t>​Se realiza el cargue de la evidencia del tiempo de gestion de cuentas durante el mes de abril del año 2022.</t>
  </si>
  <si>
    <t xml:space="preserve">Se realiza el cargue de la evidencia  de la gestion de pagos del mes de mayo. </t>
  </si>
  <si>
    <t xml:space="preserve">​Se calculó el porcentaje de pagos realizados en los tiempos establecidos en la circular vigente para junio. Ver anexo. </t>
  </si>
  <si>
    <t xml:space="preserve">​Se calculo el porcentaje de pagos realizados en los tiempos establecidos en la circular vigente para el mes de Julio. Ver Anexo. </t>
  </si>
  <si>
    <t xml:space="preserve">Se calculo el porcentaje de pagos realizados en los tiempos establecidos en la circular vigente para el mes de Agosto. Ver Anexo. </t>
  </si>
  <si>
    <t>Porcentaje de avance en la realización de las mesas de trabajo.</t>
  </si>
  <si>
    <t>Realizar mesas de trabajo orientadoras  con la áreas de mayor ocurrencia de conductas disciplinables y difundir mediante correo institucional de tips informativos en desarrollo de la función preventiva del proceso disciplinario.</t>
  </si>
  <si>
    <t>Número de mesas de trabajo sobre acciones preventivas disciplinarias ejecutadas en el periodo/  Número de mesas de trabajo sobre acciones preventivas disciplinarias realizadas en el periodo</t>
  </si>
  <si>
    <t>El indicador mide el avanceen las mesas de trabajo orientadoras  con la áreas de mayor ocurrencia de conductas disciplinables</t>
  </si>
  <si>
    <t>En desarrollo de la función preventiva se ralizó mesa de trabajo con el Grupo de Recursos Físicos el dia 10 de marzo de 2022 a las 9 de la mañana en donde se resolvieron dudas de las diferentes actividades que se adelantan en el Grupo, por parte de los profesionales de la OCDI, Luis Alberto Rubiano y Carlos Andres Maya.</t>
  </si>
  <si>
    <t>Durante el segundo trimestre (abril-junio) de 2022, se adelantaron dos (2) mesas de trabajo con ocasión de la función preventiva que desarrolla la OCDI, la primera de ellas con la Dirección Regional Norte - Barranquilla llevada a cabo el 27/05/2022 de forma presencial, realizada por la Dra. Angela Cecilia Molina Sanchez Jefe de la Oficina, donde participaron 17 funcionarios; La segunda mesa se llevó a cabo el 31/05/2022 la lideró el asesor (contratista) Dr. Jose Alfonso Sánchez Zapata con el acompañamiento de todo el equipo de la OCDI, la mesa se dirigió a los funcionarios y contratistas de la Dirección de Innovación y Desarrollo y asistieron setenta y un (71) participantes.</t>
  </si>
  <si>
    <t>Se recibieron 120 novedades disciplinarias (quejas, informes, derechos de petición) entre el 01 de enero y el 30 de junio de 2022, las cuales fueron tramitadas de la siguiente manera:
-  Novedades disciplinarias, una vez revisadas jurídicamente, originaron el inició de 67 expedientes de procesos disciplinarios. (Anexo 1.)
-   53 Novedades disciplinarias, una vez revisadas jurídicamente, fueron trasladadas por competencia, se solicitó información en virtud del artículo 61 de la Ley 1474 de 2011   y/o tramitadas como derecho de petición. (Anexo 2.)</t>
  </si>
  <si>
    <t xml:space="preserve">Las jornadas de descongestión se adelantaron a lo largo del cuatrimestre, con base en  el inventario asignados a los profesionales, se priorizaron los expedientes a intervenir. </t>
  </si>
  <si>
    <t>AD05</t>
  </si>
  <si>
    <t>Porcentaje de denuncias anónimas tramitadas.</t>
  </si>
  <si>
    <t>Implementación y ejecución  linea de denuncia anónima.</t>
  </si>
  <si>
    <t>Número de denuncias anónimas tramitadas/numero de denuncia anónima recibidas.</t>
  </si>
  <si>
    <t xml:space="preserve">Se recibieron en la OCDI diez denuncias a traves del correo de la Linea de Denuncia Anonima de la Superintendencia Nacional de Salud, las cuales fueron debidamente tramitadas según el reparto realizado como se evidencia en el documento que se adjunta. 
 </t>
  </si>
  <si>
    <t xml:space="preserve">Para el periodo correspondiente entre el 01 de abril y 30 de junio de 2022 (II Trimestre), a través de la línea de denuncia interna anónima no se recibieron denuncia en consecuencia no se surtió ningún trámite. 
Se registra en el indicador  tanto en nominador como denominador  el valor de (1), toda vez que el sistema registra error si estos valores corresponden a un numero inferior (0,5; 0,2 o 0)  se adjunta evidencia de esta circunstancia.     </t>
  </si>
  <si>
    <t xml:space="preserve">Frente a este indicador, es de anotar que se presentaron 485  Solicitudes de investigación , de las cuales, de acuerdo con la formula del indicador, fueron tramitadas 156 solicitudes, correspondientes al 32.2%
Teniendo en cuenta lo anterior, encontramos que la meta programada por la delegatura es del 30%, es decir, de acuerdo con el resultado calculado en el valor del indicador (32.2% ) nos encontramos en pleno cumplimiento de este. 
</t>
  </si>
  <si>
    <t>Frente a este indicador, es de anotar que se aperturaron 428 procesos de investigación en el semestre de la referencia, de los cuales, fueron tramitadas con decision de acuerdo con la formula del indicador 139 procesos, correspondiente al 32.5%, Teniendo en cuenta lo anterior, encontramos que la meta programada por la Delegatura es del 30%, es decir, de acuerdo con el resultado calculado en el valor del indicador (32.5% ) nos encontramos en pleno cumplimiento de este.</t>
  </si>
  <si>
    <t xml:space="preserve">Respecto a este indicador, nos permititmos señalar que durante el semestre de la referencia llegaron a esta Delegatura 60 recursos, los cuales fueron tramitados en el 100% dando cumplimiento a la meta establecida.
</t>
  </si>
  <si>
    <t>Durante el periodo de reporte segundo semestre de 2022 se realizaron siete (7) pre jornadas en 11 departamentos de colombia, cumpliendo satisfactoriamente con la meta del indicador, a continuación se detalla el número de pre jornadas realizadas, las fechas en que se realizo y los departamentos visitados:                                                                                                                                                                                      1	Bogotá - Sede  - oficiosa	Bogota y Cundinamarca	2	Del 29,30 de junio y 1 de julio del 2022
2	Cartagena	Bolìvar	1	Del 5 al 8 de de Julio del 2022
3	Pasto	Nariño y Putumato	2	Del 1 al 5 de agosto del 2022
4	Armenia	Caldas, Quindio y Risaralda	3	Del 22 al 26 de agosto del 2022
5	Neiva	Caqueta y  Huila 	2	Del 5 al 09 de septiembre del 2022
6	Ibague	Tolima	1	del 28 al 30 de septiembre del 2022
7	Cúcuta	Norte de Santander	1	Del del 24 al 28 de octubre del 2022</t>
  </si>
  <si>
    <t>En el semestre de reporte se realizaron nueve (9) jornadas de conciliación, cumpliendo a satisfacción con la meta del indicador a continuacion se detalla el número de jornadas realizadas, fechas y departamentos visitados:
1	Riohacha	Cesar y La Guajira	2	Del 7 al 15 de julio del 2022
2	Bogotá - Sede  - oficiosa	Bogota y Cundinamarca	2	Del 18, 19, 21 y 22 de Julio del 2022
3	Yopal 	Arauca, Boyacá, Casanare y Meta	4	Del 25 al 29 de julio del 2022
Del 5 al 09 de septiembre del 2022 (REPROGRAMACIONES BOGOTA
4	Cartagena	Bolìvar	1	Del  14 al 16 de septiembre del 2022
5	Pasto	Nariño y Putumato	2	Del 03 al 07 de octubre del 2022
6	Armenia	Caldas, Quindio y Risaralda	3	Del 17 al 21 de octubre del  2022
7	Neiva	Caqueta y  Huila 	2	Del 31 de octubre al 4 de noviembre del 2022
8	Ibague	Tolima	1	15 al 18 de noviembre 2022
9	Cúcuta	Norte de Santander	1	Del 22 al 25 de noviembre del 2022</t>
  </si>
  <si>
    <t xml:space="preserve">	
​Para el tercer trimestre de 2022 se admitieron 869 solicitudes, y fueron atendidas en su totalidad. </t>
  </si>
  <si>
    <t xml:space="preserve">	
En el trimestre  de reporte se recibieron 1230 solitudes de conciliación las cuales fueron tramitdas en su totalidad con la realizacion de 1230 audiencias. se anexa reporte.</t>
  </si>
  <si>
    <t>Durante el periodo comprendido entre 1 de julio al  30 de septiembre  de 2022, se efectuo seguimiento a los acuerdos exigibles en el periodo del 1  de junio de 2022 a al 31 de agosto de 2022.  Para este periodo se encuentran exigibles 265 acuerdos, sobre los cuales se presenta la siguiente información solicitada</t>
  </si>
  <si>
    <t>En el ultimo trimestre de reporte se realizo el seguimiento de 234 acuerdos conciliatorios teniendo en cuenta que los requerimientos a los acuerdos se realizan mes vencido toda vez que las partes inicialmente cuentan con un término de 10 días calendario posteriores a la fecha de exigibilidad del valor total pactado en el acta para reportar el estado de cumplimiento del acuerdo conciliatorio.</t>
  </si>
  <si>
    <t>Esta actividad tuvo un sobrecumplimiento porque fue posible  implementar un sistema de revisión dentro del grupo que hizo más eficiente el trabajo interno, este se reflejó especialmente en el último trimestre del año, teniendo en cuenta la implementacion del rediseño institucional que permitio optimizar el tramite jurisdiccional.</t>
  </si>
  <si>
    <t>Durante el periodo de reporte se tramitaron 64 procesos correspondientes a la competencia de Glosas y Recobros , sobrepasando la meta propuesta, este sobrecumplimiento indica los resultados positivos en el sistema de revision implemetado al interiro del grupo de trabajo  aumentando la eficiencia interna adicionalmnete se observa los efectos del rediseño instituciononal que fortalecio el  talendo humando en el grupo de glosas. Se adjunta archivo que indica los procesos terminados por competencia de conformidad a la información de la base de datos de  seguimiento y monitoreo de la Delegada.
Sin información de presenciaVanessa De La Cruz Velasco</t>
  </si>
  <si>
    <t xml:space="preserve">	
​durante el periodo de reporte se tramitaron 304 procesos de reconocimieto economico</t>
  </si>
  <si>
    <t>Para el trimestre de reporte se terminaron 220 procesos de reconocimiento económico, sobrepasando la meta calculada esto debido a la implementación del sistema de revisión y plan de trabajo en el grupo de trabajo de reconocimiento económico adicionalmente se observa los efectos positivos del fortalecimiento del talento humano con el rediseño institucional. Se anexa archivo que muestra los procesos terminados por competencia de conformidad a la información reflejada por la base de datos de seguimiento y monitoreo de la Delegada.</t>
  </si>
  <si>
    <t xml:space="preserve">En el perido de reporte se evidencia sobre cumplimeinto de la  meta porque la diferencia entre 699 coberturas terminadas y 520 admitidas,  corresponde a procesos de coberturas que fueron admitidos con anterioridad a la temoralidad del indicador; la cifra reportada permitió evidenciar la eficacia del plan de trabajo realizado por los abogados sustanciadores en aras de salvaguardar los derechos a la salud y la vida de los usuarios del SGSSS. Se evidencia la gestion en el archivo adjunto en la hoja denominada coberturas.
</t>
  </si>
  <si>
    <t>n el periodo de reporte se cumplio con la meta propuesta llevando a cabo 9 socializaciones en el marco de las prejornadas como se muestra a continuacion, se anexa link del evento publicado en la pagina web:
NO	Jornada de Conciliación	Departamentos	No.-Dptos 	Fecha de socializacion 
1	Yopal
Arauca, Boyacá, Casanare y Meta	4	Del 13 al 17 de julio del 2022
2	Cartagena	Bolìvar	1	Del 5 al 8 de de Julio del 2022
3	Pasto	Nariño y Putumato	2	Del 1 al 5 de agosto del 2022
4	Armenia	Caldas, Quindio y Risaralda	3	Del 22 al 26 de agosto del 2022
5	Neiva	Caqueta y  Huila 	2	Del 5 al 09 de septiembre del 2022
6	Ibague	Tolima	1	del 28 al 30 de septiembre del 2022
7	Cúcuta	Norte de Santander	1	Del del 24 al 28 de octubre del 2022
8	Cúcuta	Norte de Santander (red publica )	1	15 de diciebre del 2022
9	Medellin 	Antioquia (red publica )	1	16 de diciembre de 2022</t>
  </si>
  <si>
    <t>la SDFJC para el periodo de reporte, recibio 504 procesos jurisdiccionales.</t>
  </si>
  <si>
    <t xml:space="preserve">Para el ultimo trimestre de reporte se registra 555 demandas radicadas, se anexa Se anexa archivo  con información suministrada por  la base de datos de seguimiento y monitoreo de la Delegada.
</t>
  </si>
  <si>
    <t>para el periodo de reporte, la SDFJC, admitio 279 procesos jurisdiccionales.</t>
  </si>
  <si>
    <t>​Para el último trimestre de reporte se registra 272 admisiones de proceso, se anexa Se anexa archivo  con información suministrada por  la base de datos de seguimiento y monitoreo de la Delegada.</t>
  </si>
  <si>
    <t>para el periodo de reporte la SDFJC emitio 636 sentencias jurisdiccionales.</t>
  </si>
  <si>
    <t>Para el último trimestre de reporte se registra 651 terminaciones de procesos, se anexa Se anexa archivo con información suministrada por  la base de datos de seguimiento y monitoreo de la Delegada.</t>
  </si>
  <si>
    <t>DIV:Teniendo en cuenta que en el primer semestre solo se reportaron 4 expedientes, la Delegada para Prestadores de Servicios de Salud realizó plan de trabajo para garantizar el cumplimiento de esta meta en el segundo semestre, por lo que  al final del cierre del año se logró documentar 54 expedientes de 24 que era la meta de este indicador para el segundo semestre.
DDMEPSS: Teniendo en cuenta que de esta Dirección, en el primer semestre reportó 18 de 19 expedientes y para el segundo semestre se reportó la misma cantidad, obtenemos como resultado final al cierre del año, la documentación 36 expedientes de 32 que era la meta.</t>
  </si>
  <si>
    <t>FC03</t>
  </si>
  <si>
    <t xml:space="preserve">Procesos y procedimientos de inspección, vigilancia y control socializados </t>
  </si>
  <si>
    <t>Procesos y procedimientos de inspección, vigilancia y control socializados</t>
  </si>
  <si>
    <t>Socializar al Talento Humano de la Delegada para prestadores de Servicios de Salud, el proceso y procedimiento para inspección, vigilancia y control.</t>
  </si>
  <si>
    <t>Número de Socializaciones a los funcionarios de la Delegada para prestadores de Servicios de Salud sobre los procesos y procedimientos de inspección, vigilancia y control</t>
  </si>
  <si>
    <t>El indicador mideel número de Socializaciones a los funcionarios de la Delegada para prestadores de Servicios de Salud sobre los procesos y procedimientos de inspección, vigilancia y control</t>
  </si>
  <si>
    <t>Se realizaron mesas de trabajo de funcionarios de la Delegada en conjunto con la Oficina de Planeación, donde se ajustaron y socializaron los procesos de Evaluación y Seguimiento y Auditoría.</t>
  </si>
  <si>
    <t>Durante el mes de agosto se realizó reunión para socializar los procesos de Auditoría, Gestión de Trámites, Control y Seguimiento y Evaluación al Vigilado a todos los funcionarios de la Delegada para Prestadores de Servicios de Salud (DPSS). Se contó con el apoyo de la Oficina Asesora de Planeación y se realizó bajo la modalidad presencial y virtual. Adicionalmente, en el mes de noviembre se realizó la socialización de los procesos anteriormente nombrados al equipo Directivo de la Delegada para Prestadores de Servicios de Salud.
Sin información de presenciaRuby Esperanza Gutierrez Rodriguez</t>
  </si>
  <si>
    <t>Con relación a la justificación de la cantidad de visitas que se realizaron en el tercer trimestre de 2022, donde se realizó 3 visitas de más a la establecida en la meta del tercer trimestre (meta: 10 – ejecutadas: 13), se informa que, en julio y agosto se realizaron visitas a la ESE Hospital San Jerónimo De Montería, así como en los meses de julio y septiembre a la ESE Hospital La Misericordia, con el fin de realizar visitas de seguimiento, monitoreo y verificación, así como 1 visita a la Nueva ESE Hospital Departamental San Francisco de Asís de Quibdó, debido a que se estaba gestionando la asignación de recursos a esta entidad por parte del gobierno nacional, razón por la cual se programaron visitas conjuntas con el Ministerio de Salud y Protección Social, para adelantar el proceso de verificación de los soportes de los pasivos que se cancelarían una vez asignados los recursos.</t>
  </si>
  <si>
    <t>Con relación a la justificación de la cantidad de visitas que se realizaron en el cuarto trimestre de 2022, donde se realizó 2 visitas de más a la establecida en la meta del cuarto trimestre (meta: 9 – ejecutadas: 10), se informa que, se realizo vista a la ESE Alejandro Prospero Reveren y a la ESE Hospital Universitario Julio Mendez Barreneche en el mes de noviembre por levantamiento de la medida de Intervención Forzosa Administrativa Para Administrar.</t>
  </si>
  <si>
    <t>En este tercer trimestre de 2022, se ejecutaron 12 de 20 auditorías que se tenían programadas generándose un incumplimiento al indicador. Lo anterior, producto del empalme por cambio de gobierno, lapso de tiempo en el cual se generó también cambio de los directivos de la Delegatura para Prestadores de Servicios de Salud, por lo que se estuvo a la espera de los nuevos direccionamientos para dar cumplimiento al cronograma de auditorías establecido.</t>
  </si>
  <si>
    <t>Las auditorías efectuadas superan las programadas teniendo en cuenta dos categorías de priorización como lo son Plan de Aceleración de la reducción de la mortalidad materno pernatal según C.E. 0047 de 2022 y SOAT. Por tal razón se citan a continuación las acciones adelantas que dieron origenen las auditorías ejecutadas en el trimestre.</t>
  </si>
  <si>
    <t>Los 6 planes de mejoramiento faltantes se encuentran en revisión y proyección de respuesta al vigilado.</t>
  </si>
  <si>
    <t>Para el periodo comprendido entre octubre y diciembre de 2022 se radicaron por parte de los vigilados 28 planes de mejoramiento para primera y segunda revisión, además de soportes de ejecución. Al finalizar este periodo se han evaluado un total de 25 planes de mejoramiento y 3 se encuentran en revisión dentro de los términos estipulados por la SNS para dicho proceso (diez días hábiles).</t>
  </si>
  <si>
    <t>Con corte a diciembre de 2021, se realizó el segundo informe de calidad, durante el segundo semestre de 2022, para lo cual se descargaron los archivos tipo financieros que reportan las IPS privadas y se procedió a verificar el porcentaje de reporte del universo de IPS, así mismo, sobre la información reportada se verificó el correcto funcionamiento de las mallas para lo cual se corrió las condiciones que en ella se especifican de calidad del reporte, paralelamente se verificó si había información duplicada por periodo y se levantaron los hallazgos correspondientes, por último, se propusieron y ejecutaron indicadores para verificar la calidad de la información de contribución.</t>
  </si>
  <si>
    <t>Monitoreo y seguimiento  a la gestión de los riesgos de los PSS</t>
  </si>
  <si>
    <t>Realizar el  monitoreo y seguimiento  a la gestión de los riesgos de los Prestadores de Servicios de Salud (PSS)</t>
  </si>
  <si>
    <t>Este indicador realiza el  monitoreo y seguimiento  a la gestión de los riesgos de los Prestadores de Servicios de Salud (PSS)</t>
  </si>
  <si>
    <t>Se elaboró informe con los resultados del cálculo del nivel de riesgo en salud con base en los siguientes 12 CHC (Conjunto Homogéneo de Condiciones):  
Cáncer de mama
Cáncer de cuello uterino
Cáncer de próstata
Cáncer infantil
Hipertensión arterial
Diabetes mellitus
Embarazo de alto riesgo
Hipotiroidismo congénito
Depresión
Consumo de sustancias psicoactivas
Laboratorio clínico
Urgencias</t>
  </si>
  <si>
    <t>Con datos de las atenciones en salud 2021 se realizó el calculo del nivel de riesgo en salud bajo la estrategia de conjunto homogeneo de condiciones (CHC) para los Prestadores de servicios de salud, el cual se compone del nivel de riesgo por IPS y sedes, así como su desagreagación por naturaleza juridica, complejidad de servicios, distribución territorial y falencias en el reporte de información; esto con el fin de identificar las IPS con mejores y peores resultados y de esta forma priorizar las acciones de IV desde la Delegada de PSS.</t>
  </si>
  <si>
    <t xml:space="preserve">Tramitar las Peticiones, Quejas, Reclamos, Denuncias y Solicitudes-PQRDS presentadas por los vigilados y grupos de interés. </t>
  </si>
  <si>
    <t>​Se realiza plan de contingencia para alcanzar las metas enfocado en la Dirección de IV que presenta la mayor cantidad de PQRDS de la delegada, se implementan planes de choque y seguimiento a la gestión. Se diseñan plantillas para los funcionarios de las PQRDS comunes y se espera en enero implementar nuevas estrategias de seguimiento para mejorar la gestión en las PQRDS.</t>
  </si>
  <si>
    <t xml:space="preserve">​El total de las solicitudes resueltas relacionadas con Reformas Estatutarias correspondientes al IV Trimestre de 2022, fue de 15 solicitudes. En la actualidad se encuentran pendientes de tramitar un total de 9 trámites. </t>
  </si>
  <si>
    <t>Durante el trimestre julio-septiembre de 2022, la Dirección de Inspección y Vigilancia para Prestadores de Servicios de Salud registró en lo referente a liquidación adicional de tasa, 122 solicitudes, para las cuales realizó la correspondiente verificación y respectivo trámite ante la Secretaría General de la Superintendencia Nacional de Salud.</t>
  </si>
  <si>
    <t>Para el cuarto trimestre de la vigencia sólo se presentaron y gestionaron 3 solicitudes de liquidación adicional de tasa</t>
  </si>
  <si>
    <t>​Se cumple con la meta establecida en razón que se realizaron 33 fichas por el grupo tecnico que tiene a cargo las entidades intervenidas.</t>
  </si>
  <si>
    <t xml:space="preserve">Se remite al comite el analisis del avance segun fechas estipuladas </t>
  </si>
  <si>
    <t>Con relación a la justificación al número de medidas especiales adoptadas a PSS que se encontraban sin medida en el periodo el segundo semestre de 2022, donde se realizó 1 intervención cumpliendo la meta del segundo semestre (meta: 1 – ejecutadas: 1), se informa que, se dio inicio de la medida de Intervención Forzosa Administrativa Para Administrar del Hospital Luis Ablanque De La Plata Empresa Social Del Estado.</t>
  </si>
  <si>
    <t>Desecalonamiento (incluyendo levantamiento de la medidas) de medidas adoptadas a PSS</t>
  </si>
  <si>
    <t xml:space="preserve">En el segundo semestre de 2022 se realizaron 8 levantamientos a las entidades con medida de Intervención Forzosa Administrativa Para Administrar: 
1. ESE Alejandro Prospero Revered 
2. ESE hospital universitario Julio Mendez Barreneche
3. ESE Hospital Rio Grnade de la Magandalena
4. ESE hospital universitario del caribe
5. ESE hospital universitario de sincelejo
6. ESE hospital regional de san marcos
7. ESE hospital Emiro quintero cañizalez
8. ESE hospital cesar uribe piedraita. 
Esto en razón que el Gobernador y Alcalde solicitaron el levantamiento, y el comite de Medidas Especiales se acogieron a las solicitudes realizadas. </t>
  </si>
  <si>
    <t>​Se realizá evento el 19 de diciembre la capacitación para Agentes Interventores, Contralores y Revisores Fiscales de los Prestadores de Servicios de Salud en Medida Especial sobre: 1.    Mercadeo de entidades en salud. 2.  Socialización de la evaluación de agentes especiales y contralores por parte de la SNS, de acuerdo con lo establecido en la Resolución 2599 de 2016 y sus modificaciones.</t>
  </si>
  <si>
    <t>Actualizaciones  a la información publicada en formato datos abiertos, sobre los PSS sujetos a Medidas Especiales.</t>
  </si>
  <si>
    <t xml:space="preserve">Con relación a la justificación de la actualización a la información publicada del tercer trimestre, se establece un cumplimiento del 100% (meta: 3 ejecución: 3) en razón que se realiza el respectivo reajuste, validación y comprobación de la información mes a mes para su respectiva publicación. </t>
  </si>
  <si>
    <t xml:space="preserve">Con relación a la justificación de la actualización a la información publicada, del cuarto trimestre se establece un cumplimiento del 100% (meta: 3 ejecución: 3) en razón que se realiza el respectivo reajuste, validación y comprobación de la información mes a mes para su respectiva publicación. 
</t>
  </si>
  <si>
    <t xml:space="preserve">En el segundo semestre de 2022 se recibieron 6 solicitudes de acuerdos de restructuración de pasivos evaluados de los cuales el 100% se le dio tramite y respuesta pertinente </t>
  </si>
  <si>
    <t>La Delegada para Entidades de Aseguramiento en Salud ha realizado las gestiones necesarias para lograr cumplir de forma oportuna, agil y eficiente con las solicitudes realizada por los usuarios del SGSSS , implementando verificaciones de operación y control que permiten generar respuestas organizadas en forma estructuradas y presentadas eficazmente a los usuarios. Asi las cosas, en el primer trimestre de 2022 se presentaron 5278 solicitudes de las cuales,  el 100% se han gestionado, de hecho 2941 de ellas ya estan finalizadas con respuesta de fondo a los peticionarios y 2337 ya se encuentran asignadas a los profesionales quienes ya le han realizado alguna gestion, cumpliendo asi con la meta propuesta para este periodo.</t>
  </si>
  <si>
    <t>Al mes de agosto de 2022, la Delegada para Entidades de Aseguramiento en Salud desde la Dirección de Inspección y viglancia recibió  tramitó 49 solicitudes de trámite. Esta actividad es de gran importancia  en el cumplimiento de las funciones de esta depdendencia, toda vez que con ella se gestionan los requerimientos realizados por parte de nuestros vigilados, evidenciando la oportunidad y eficiencia en el ejercicio del deber funcional de la entidad</t>
  </si>
  <si>
    <t>De las 15 solicitudes recibidas durante el periodo se finalizó 1 y 14 se encuentran en gestión</t>
  </si>
  <si>
    <t>​La Delegada para Entidades de Aseguramiento en Salud ha realizado las gestiones necesarias para lograr cumplir de forma oportuna, agil y eficiente con las solicitudes realizada por los usuarios del SGSSS , implementando verificaciones de operación y control que permiten generar respuestas organizadas en forma estructuradas y presentadas eficazmente a los usuarios. Asi las cosas, en el primer trimestre de 2022 se presentaron 5278 solicitudes de las cuales,  el 100% se han gestionado, de hecho 2941 de ellas ya estan finalizadas con respuesta de fondo a los peticionarios y 2337 ya se encuentran asignadas a los profesionales quienes ya le han realizado alguna gestion, cumpliendo asi con la meta propuesta para este periodo.</t>
  </si>
  <si>
    <t>Porcentaje acumulado de Trámites   de las Entidades de Aseguramiento en Salud gestionados  en el aplicativo de racionalización de trámites (SUIT)</t>
  </si>
  <si>
    <t>Gestionar en el aplicativo de racionalización, las solicitudes de trámites de las Entidades de Aseguramiento en Salud</t>
  </si>
  <si>
    <t>Teniendo en cuenta que el resultado del indicador de utilización del sistema de racionalización de trámites para el 1er trimestre de 2022 fue del 52% y que la meta para ese trimestre era del 5%, al respecto se  informa que ese resultado se generó producto de la utilización del sistema para la recepción de información reportada por las EPS como requisito para las auditorias que se están adelantado en cumplimiento de la verificación de estándares y criterios de habilitación en el marco de la Resolución 497 de 2021, dicha situación es esporádica, lo cual no indica que estos resultados se mantengan para los próximos trimestres ya que la radicación por los procesos de habilitación pueden disminuir y los diferentes trámites aumentar generando un cambio en los resultados.</t>
  </si>
  <si>
    <t>​Se incluyen todos los trámites radicados a traves del sistema de racionalización de trámites, frente a los radicados directamente en el aplicativo Superargo para el segundo trimestre de 2022.</t>
  </si>
  <si>
    <t>​Al mes de septiembre se tramitaron 6 solicitudes radcadas por el sistema de racionalización de trámites de un total de 24 solicitudes recibidas</t>
  </si>
  <si>
    <t>Durante el periodo reportado se recibieron un total de 13 solicitudes de trámites de los cuales 12 fueron radicados por el aplicativo de racionalización de trámites</t>
  </si>
  <si>
    <t>Documento técnico elaborado por los actuarios de la Dirección de IV-EAs en el que se proponen mejoras en la metodologia de reserva técnica.</t>
  </si>
  <si>
    <t>Se adjunta documento tecnico elaborado por los actuarios de la Dirección de IV-EAS, el cual se encuentra en revisión para remisión a la OAP para su posterior aprobación y codificación</t>
  </si>
  <si>
    <t>Al mes de septiembre de 2022 se realiz´la caracterización de riesgo en salud para las siguientes EPS:
Sanitas
Comfachocó
Nueva EPS
Cajacopi
Famisanar
Saludmia
Saviasalud
Compensar
Salud Total
Coosalud</t>
  </si>
  <si>
    <t>Se adjunta documentos de las evaluaciones realizadas a las EPS, es importante resaltar que debido a la liquidación de las EPS Coomeva, Medimas , Comfamiliar Huila, Convida y Comfaguajira.</t>
  </si>
  <si>
    <t xml:space="preserve">A Agosto de 2022, la Delegada para Entidades de Aseguramiento en Salud desde su  Dirección de Inspección y Vigilancia  ha realizado el seguimiento a la gestion del Riesgos en Salud a las siguientes EPS:
Comfamiliar Huila ( 2 )
Comfenalco Valle ( 2 )
Mutual ser
Nueva EPS
Savia Salud
</t>
  </si>
  <si>
    <t>Se adjunta documentos de los seguimientos realizados a las EPS</t>
  </si>
  <si>
    <t>Audítorias a las Entidades de aseguramiento en salud en el marco de las funciones de inspección y vigilancia.</t>
  </si>
  <si>
    <t>Realizar visitas y/o auditorías a las entidades de aseguramiento en salud</t>
  </si>
  <si>
    <t xml:space="preserve">Número de visitas y/o auditorias realizadas a las Entidades de Aseguramiento en Salud </t>
  </si>
  <si>
    <t xml:space="preserve">Este indicador mide el numero de visitas y/o auditorias realizadas a las Entidades de Aseguramiento en Salud </t>
  </si>
  <si>
    <t>En el primer semestre de 2022, la Delegada para Entidades de Aseguramiento en salud realizó 16 visitas de auditoria en el marco de las funciones de Inspección yvigilancia, en las cuales se pudo verificar in situ las coniciones de habilitación y pemanencia, de salud publica y prestación de servicios. La informaicón recogida hace parte del insumo que tiene en cuenta la alta dirección para la toma de decisiones</t>
  </si>
  <si>
    <t>Se adjunta los autos de las auditorias realizadas durante el  segundo semestre de 2022</t>
  </si>
  <si>
    <t>​A marzo del año 2022, de las 14 entidades que se encuentran bajo seguimiento de alguna acción o medida especial, 14 reportaron el desempeño de los indicadores al equipo tecnico de la Delegada para Entidades de Aseguramiento en Salud.  Este reporte se consolida en unas fichas tecnicas de seguimiento las cuales contienen la información financiera, juridica y tecnico-cientifico de la entidad  y se constituyen en una herramienta fundamental  para la toma de decisiones oportuna y efectiva.</t>
  </si>
  <si>
    <t>De las 13 entidades que a 30 de junio se encontraban bajo seguimiento de la dirección de medidades especiales, la totalidad reportaron información correspondiente a sus indicadores de gestion. Con el acompañamiento del grupo de profesionales de esta dependencia se logra tener insumos tecnicos necesario para la toma desiciones por parte de la alta dirección.</t>
  </si>
  <si>
    <t>Al mes de septiembre de 2022 y como resultado del ejercicio de acompañamiento del equipo tecnico de la dependencia de las 11 entidades que se encontrabajn bajo accion o medida especial, 11 reportaron información oportuna. Tal información  se constituye en insumo para la toma de decisiones de la alta dirección.</t>
  </si>
  <si>
    <t>Como resultado del ejercicio de seguimiento realizado por el equipo tecnico de la Superintedecia Nacional de Salud a la gestión de los agentes interventores, liquidadores y contralores, de las 9 entidades que a 30 de diciembre se encontraban bajo alguna accion o medida especial, 9 reportaron oportunamente la información solicitada la cual se utiliza como insumo para la toma de decisiones por parte de la alta dirección de la Entidad. Las evidencias de esta actividad se encuentran en el enlace adjunto.</t>
  </si>
  <si>
    <t>A marzo de 2022, la Delegada para Entidades de Aseguramiento en Salud ha realizado 8 visitas que han tenido por objeto la verificación in situ de la información contable, financiera, jurídico, administrativa y técnico-científica dentro del eje de control y como seguimiento y monitoreo a la medida adoptada de las siguientes entidades:
1. COMFASUCRE
2.COMFACHOCO
3. MEDIMAS
4. COMFAGUAJIRA
5. CAPRESOCA
6. COMFAORIENTE
7. DUSAKAWI
8. CAPRESOCA</t>
  </si>
  <si>
    <t xml:space="preserve">​En en segundo trimestre de 2022, la Delegada para Entidades de Aseguramiento en Salud realizó 12 visitas que han tenido como objeto la verificación in situ de la información contable, financiera, juridico, administrativa y tecnico-cientifica dentro del eje de control y como seguimiento y monitoreo a la medida adoptada, asi:
1.Medimas
2. Asmesalud
3. Ecoopsos
4. Emssanar
5. Servicio Occidental de Salud SOS
6. Savia Salud
7. Convida
8. Comfachocó
9. Comfahuila
10. Capresoca
11. Comfaguajira
12. Comfaoriente
</t>
  </si>
  <si>
    <t>Dentro de las estrategias definidas por la Delegada para Entidades de Aseguramiento en Salud y la Direccion de Medidas Especiales para EPS y Entidades Adaptadas en cumplimiento de lo establecido en el artículo 24 del Decreto 1080 de 2021 es el seguimiento a las entidades vigiladas con medida especial mediante auditorias presenciales, requerimientos o cualquier otro método técnico que permita evaluar el estado de avance en las ordenes emitidas en el momento de la decisión por parte de esta Entidad.
Teniendo en cuenta lo anterior esta Direccion definió realizar visitas a las EAPB bajo acción o medida especial para la vigencia 2022 en un total de 45 distribuidas por trimestres así: 8,12, 15 y 10, con un presupuesto de $ 426.030.184. 
A corte de agosto del presente año el valor ejecutado por viaticos para esta Direccion era de $188.669.804 y por ejecutar a 8 de septiembre de $237.360.380. Lo que llevo a realizar un análisis técnico de las visitas programadas en los últimos meses del año, teniendo en cuenta las directrices impartidas por el nuevo gobierno especialmente la directiva presidencial No 8 de 2022 relacionada con la asuteridad y eficiencia en el gasto publico y trasmitidas por la Delegada para Entidades de Aseguramiento en Salud. Así las cosas, en el tercer trimestre de 2022 se definió realizar auditorias  conjuntas con la dirección de inspección y vigilancia a los sujetos vigilados y de esta forma ejecutar los recursos proyectados en el presupuesto de la DEAS con eficiencia. Como  resultado del ejercicio de revisión de este indicador, en los proximos dias se estara solicitando una modificacion de la meta del mismo en la oficina asesora de planeación</t>
  </si>
  <si>
    <t>​Al mes de junio de 2022, la Delegada para Entidades de Aseguramiento en Salud realiza seguimiento a doce ( 12 )entidades que se se encuentran en medida preventiva. Este seguimiento se realiza con el objetivo  de lograr que sus indicadores de desempeño puedan ser mejorados y asi evitar que se les deba aplicar medidas mas fuertes coomo la intervención para administrar o para liquidar.</t>
  </si>
  <si>
    <t>Al mes de diciembre de 2022, la Delegada para Entidades de Aseguramiento en Salud,  tenía bajo seguimiento de medida especial preventiva 9 entidades, a saber:
ECOOPSOS, COMFAORIENTE, SAVIA SALUD, ASMET SALUD, DUSAKAWI, COMFACHOCO,EMSSANAR,SOS Y CAPRESOCA</t>
  </si>
  <si>
    <t>​En el primer semestre de 2022 y en el marco de la ejecución del contrato No 69 de 2022,  la Delegada para Entidades de Aseguramiento en Salud ha  desarrollado dos ( 2 ) eventos asi: el primero en la ciudad de Medellín cuyo objeto especifico fue tratar los efectos de la liquidación de las EPS Coomeva Y Medimas en el departamento de Antioquia. Al evento asistieron 45 personas en representación de las IPS de Antioquia. Se aprovecho el espacio para dar las explicaciones a cerca de las funciones de la Superintendencia Nacional de Salud frente a los contratos entre privados dejando claro que: "No puede la Superintendencia Nacional de Salud asumir compromisos más allá de sus competencias.</t>
  </si>
  <si>
    <t>​Enfocados en los lineamientos de austeridad y eficiencia en el gasto público se realizó ejercicio de revisión de planeación y priorización de actividades que apuntaran efectivamente a garantizar la prestación de los servicios de salud.  En ese escenario se realizó un evento con Contralores y Liquidadores e Interventores, en conjunto con la Oficina de Liquidaciones quien lo reportó dentro de su PAG.</t>
  </si>
  <si>
    <t>Durante el primer triesmtre de la vigencia 2022, la delegada para Entidades de Aseguramiento en realizó las publiciones de la información relacioanda con las entidades bajo accion o medida especial. Estas publciaciones permiten mantener la ciudadania informada y actualizada en lo temas relacioandos con las Empresas Promotoras de Salud que son intervenidas por la Superintedencia Nacional de Salud y con esto coadyuvar al cumplimiento del derecho a la información y trasnparencia del sector publico.</t>
  </si>
  <si>
    <t>​En el segundo trimestre de 2022, la Delegada para Entidades de Aseguramiento en Salud realizó 3 publicaciones relacionadas con la información de acciones y medidas especiales, lo cual ha permitido que los ciudadanos en general tenga acceso a las decisiones adoptadas en esta area</t>
  </si>
  <si>
    <t>En cumplimiento de la Ley 1712 de 2014 y al principio de transparencia que propende la Entidad, en el tercer trimestre de 2022 se publicó la información relacioanda con las actualziaciones de las entidades que se encuentran bajo accion de medida especial en el micrositio que se tiene disponible para tal fin.</t>
  </si>
  <si>
    <t xml:space="preserve">Cumpliendo con los lieneamientos establecidos para dar cumplimiento a la Ley de Transparencia, la Delegada para Entidades de Aseguramiento en Salud realizó durante el periodo comprendido entre octubre y diciembre de 2022 la publicación de la información de las entidades que se encuentran bajo seguimiento de alguna acción o medida especial. </t>
  </si>
  <si>
    <t>El número de EPS evaluadas cambio,  dado que entraron en proceso de liquidación dos (2) EPS, una (1) del regimen contributivo y otra de doble regimen, lo cual afecta el resultado del indicador, ya que el denominador del indicador se redujo.</t>
  </si>
  <si>
    <t xml:space="preserve">Se realizó el cálculo del nivel de riesgo para las EPS activas por régimen (RC y RS sin EPSI), identificándose un total de 14 EPS en riesgo medio alto y alto ( 6 EPS de RC en riesgo alto y medio alto y 8 EPS del RS en riesgo alto y medio alto).  Total 14 de 28.(14/28) * 100 = 50.0 % 
Nueva EPS, Mutual Ser y Coosalud se analizan en ambos regimenes, por ser EPS de doble regimen. El resultado del indicador se vio afectado por la liquidación de las EPS Coomeva, Medimas. Convida, Comfamiliar Huila, Comfaguajira
</t>
  </si>
  <si>
    <t>Respecto al cálculo del indicador se indica que dado los tiempos de reporte por parte de los vigilados (10 primeros días hábiles del mes), se realizará el reporte del indicador a finales del mes de julio.</t>
  </si>
  <si>
    <t>se informa que la Delegada para Entidades de Aseguramiento en Salud realizó el reporte del avance de los indiciadores de gestión programados para el mes de diciembre de 2022.</t>
  </si>
  <si>
    <t xml:space="preserve">Realizar las medidas, en materia de control que se requieran, para garantizar el aseguramiento y la prestación de servicio de salud a los usuarios con calidad. </t>
  </si>
  <si>
    <t>ME08</t>
  </si>
  <si>
    <t>Medidas especiales adoptadas</t>
  </si>
  <si>
    <t>Número de medidas especiales adoptadas en el periodo</t>
  </si>
  <si>
    <t>Este indicador mide el número de medidas especiales adoptadas en el periodo</t>
  </si>
  <si>
    <t>El primer semestre de 2022, la Delegada para Entidades de Aseguramiento en Salud ha eadoptado 2 medidas especiales ordenadas por el Comité de Medidas Especiales, ellas son:
RESOLUCIÓN NÚMERO 2022320000002546-6 DE 2022:
“Por la cual se ordena la intervención forzosa administrativa para administrar la
Entidad Promotora de Salud Emssanar S.A.S., identificada con el NIT. 901.021.565-8”
RESOLUCIÓN NÚMERO 2022320000000189-6 DE 2022
“Por la cual se ordena la liquidación como consecuencia de la toma de posesión a
COOMEVA ENTIDAD PROMOTORA DE SALUD S.A, identificada con NIT 805.000.427-1”
Estas entidades presentaron incumplimientos reiterativos en los componentes técnico científico, financiero y jurídico. Ademas no cumplian con los planes de acción acordados, por lo que no lograron superar todos los hallazgos que dieron origen a la medida de vigilancia especial. Ante tal situacion se tomo la decisión de aplicar la medida de intervención para administrar en el caso de Emssanar y  de intervención para liquidar en el caso de Coomeva</t>
  </si>
  <si>
    <t>​Durante el último semestre de 2022, y específicamente bajo la administración del nuevo Gobierno se adoptaron 4 medidas así: 3 Liquidaciones a los programas de salud de las Cajas de Compensación Familiar del Huila y La Guajira y a CONVIDA EPS; y una Toma de Posesión a la EPS ECOOPSOS SAS.
Así se cumple con la premisa de tomar decisiones oportunamente y así garantizar la adecuada prestación de servicios de salud a los Colombianos,</t>
  </si>
  <si>
    <t>Entidades con medida especial preventiva</t>
  </si>
  <si>
    <t>ME10-A</t>
  </si>
  <si>
    <t>Porcentaje  de solicitudes de inscripción en el registro de Interventores, Liquidadores y Contralores evaluadas y registradas.</t>
  </si>
  <si>
    <t>Evaluar las solicitudes de inscripción recibidas en la segunda convocatoria de registro de Interventores, Liquidadores y Contralores (RILCO) a realizarse en el periodo.</t>
  </si>
  <si>
    <t>Evaluar las solicitudes de inscripción recibidas en la segunda convocatoria de registro de Interventores, Liquidadores y Contralores (RILCO) a realizarse en el periodo</t>
  </si>
  <si>
    <t>Este indicador mide el número de solicitudes de inscripción recibidas en la segunda convocatoria de registro de Interventores, Liquidadores y Contralores (RILCO) a realizarse en el periodo</t>
  </si>
  <si>
    <t>Al mes de septiembre la Delegada para Entidades tramito las solicitudes de inscripción al Registro RILCO recibidas mediante la plataforma que lleva el mismo nombre. Estas solicitudes fueron tramitadas totalmente en linea  implementando de esta forma  la eficiencia y transparencia en  procesos y procedimientos de la dependencia.
Teniendo en cuenta lo anterior las evidencias podran ser consultadas en el link adjunto.</t>
  </si>
  <si>
    <t>Al mes de diciembre la Delegada para Entidades tramitó las solicitudes de inscripción al Registro RILCO recibidas mediante la plataforma que lleva el mismo nombre. Estas solicitudes fueron gestionadas totalmente en linea  implementando de esta forma  la eficiencia y transparencia en  procesos y procedimientos de la dependencia.
Teniendo en cuenta lo anterior las evidencias podran ser consultadas en el enlace adjunto.</t>
  </si>
  <si>
    <t>De conformidad a la programación establecida en el PAG para la vigencia 2022 y en atención a la actividad "Ejecutar Programa Anual de Auditorías Internas", alusiva al indicador "Auditorías realizadas de acuerdo con el Programa Anual de Auditorias", la Oficina de Control Interno definió reportar en el mes de diciembre el cumplimiento correspondiente al segundo semestre de la presente anualidad; de ello, se puede precisar, que fueron ejecutadas cinco (5) de las ocho (8) auditorías programadas.
Por lo anteriormente señalado, el porcentaje de cumplimiento para el período ahora reportado obedece al 100% de ejecución de acuerdo con el Programa Anual de Auditorias definido.</t>
  </si>
  <si>
    <t>De conformidad a la programación establecida en el PAG para la vigencia 2022 y en atención a la actividad "Ejecutar Programa Anual Seguimiento a la Gestión Institucional", alusiva al indicador "Seguimientos y evaluaciones efectuadas al control institucional", la Oficina de Control Interno definió reportar en el mes de septiembre el cumplimiento correspondiente al tercer trimestre de la presente anualidad; de ello, se puede precisar, que fueron ejecutados los veintinueve (29) seguimientos programados.
Por lo anteriormente señalado, el porcentaje de cumplimiento para el período ahora reportado obedece al 100% de ejecución de acuerdo con el Programa Anual de Seguimientos definidos.</t>
  </si>
  <si>
    <t>De conformidad a la programación establecida en el PAG para la vigencia 2022 y en atención a la actividad "Ejecutar Programa Anual Seguimiento a la Gestión Institucional", alusiva al indicador "Seguimientos y evaluaciones efectuadas al control institucional", la Oficina de Control Interno definió reportar en el mes de diciembre el cumplimiento correspondiente al cuarto trimestre de la presente anualidad; de ello, se puede precisar, que fueron ejecutadas un total de veintinueve (29) actividades (15 Seguimientos y 14 denominadas "otras actividades").</t>
  </si>
  <si>
    <t>De conformidad a la programación establecida en el PAG para la vigencia 2022 y en atención a la actividad "Informe Ejecutivo Seguimiento Evaluación Riesgos de la Entidad", alusiva al indicador "Seguimientos y evaluaciones efectuadas al control institucional", la Oficina de Control Interno definió reportar el cumplimiento correspondiente al informe anteriormente referido; el cual fue presentado a los integrantes del Comité Institucional de Coordinación de Control Interno  mediante radicado N. 202214000001052330 del 20.10.2022.
Por lo anteriormente señalado, el porcentaje para el período ahora reportado obedece al 100% de ejecución de acuerdo con el Programa Anual de Seguimientos definido, dando cumpliendo tanto a la actividad como al indicador definido.</t>
  </si>
  <si>
    <t xml:space="preserve">Se realizaron cinco (5) reuniones de socialización con población Embera </t>
  </si>
  <si>
    <t xml:space="preserve">Teniendo en cuenta que la meta del indicador es acumulativa, donde el valor absoluto es de 27.000 asistentes para la vigencia del 2022, el resultado porcentual del avance del total de la vigencia es de 105% contando con la participación de 28.376 asistentes registrados en total. </t>
  </si>
  <si>
    <t xml:space="preserve">Porcentaje promedio de respuestas con calificación favorable del instrumento de med88ición aplicado. </t>
  </si>
  <si>
    <t>Durante el tercer trimestre de 2022 se aplicaron 465.645 encuestas de satisfacción telefónicas, de las cuales 383.085 fueron calificadas como favorable (bueno y excelente). Con fundamento en lo anterior se obtuvo un promedio de 82,27% de satisfacción en dicho trimestre por dicho canal y un promedio acumulado enero a septiembre de 85,91%.</t>
  </si>
  <si>
    <t>Durante el cuarto trimestre de 2022 se aplicaron 386.333 encuestas de satisfacción telefónicas, de las cuales 322.361 fueron calificadas como favorable (bueno y excelente). Con fundamento en lo anterior se obtuvo un promedio de 83.44% de satisfacción en dicho trimestre.</t>
  </si>
  <si>
    <t>Se corrió la metodología evaluación  de desempeño en la atención al usuario aplicada a las EPS, del primer  trimestre del año 2022   (enero-marzo).  Dicha metodología permite identificar las medidas de control que deben ser adoptadas para cada EPS.</t>
  </si>
  <si>
    <t>Se corrió la metodología evaluación de desempeño en la atención al usuario aplicada a las EPS, del segundo  trimestre del año 2022 (abril - junio). Dicha metodología permite identificar las medidas de control que deben ser adoptadas para cada EPS.</t>
  </si>
  <si>
    <t>i bien la elaboración de la metodología del primer trimestre de 2022 fue proyectada en el plan anual de gestión como una de las actividades a desarrollar durante el segundo trimestre de 2022, las dificultades en la estabilización del nuevo aplicativo y las pruebas que actualmente se desarrollan frente a la nueva metodología hicieron necesario reprogramar dicha actividad, por lo cual se presenta dentro de los productos del presente periodo.
Sin información de presenciaNorma Constanza Collazos Lopez</t>
  </si>
  <si>
    <t>El total de PQRD marcadas para instrucción en el trimestre III de 2022 fue de 39.487, las cuales fueron incluidas en la metodología de evaluación de desempeño.
Adicionalmente el total de PQRD recibidas en el trimestre III de 2022 fue de 334.471, las cuales fueron incluidas en la metodología de evaluación de desempeño.</t>
  </si>
  <si>
    <t>​En el mes de septiembre se realizaron 4 visitas, lo que implica que se cumplió con el 100% de lo programado para dicho mes.</t>
  </si>
  <si>
    <t>En el mes de octubre se realizaron 10 visitas, lo que implica que se cumplió con el 100% de lo programado para dicho mes.</t>
  </si>
  <si>
    <t>Visitas de inspección a los  vigilados realacionadas con la Atención al Usuario</t>
  </si>
  <si>
    <t>​En el tercer trimestre de 2022 se recibieron 108.517 PQR SIS; no obstante es importante resaltar que la Superintendencia Nacional de Salud implementó, a partir del 20 de diciembre de 2021, un nuevo aplicativo de PQRD el cual todavía se encuentra en periodo de ajustes. Con fundamento en lo anterior, la información reportada correspondiente a dicho trimestre puede sufrir modificaciones que, en el evento de materializarse, se reportarán oportunamente desde esta Delegada.</t>
  </si>
  <si>
    <t>En el cuarto trimestre de 2022 se recibieron 99.871 PQRD SIS.</t>
  </si>
  <si>
    <t>En el tercer trimestre de 2022 se recibieron 334.471 PQR; no obstante es importante resaltar que la Superintendencia Nacional de Salud implementó, a partir del 20 de diciembre de 2021, un nuevo aplicativo de PQRD el cual todavía se encuentra en periodo de ajustes. Con fundamento en lo anterior, la información reportada correspondiente a dicho trimestre puede tener duplicados e inconsistencias y, en consecuencia, puede sufrir modificaciones que, en el evento de materializarse, se reportarán oportunamente desde esta Delegada.</t>
  </si>
  <si>
    <t>​En el cuarto trimestre de 2022 se recibieron 309.451 PQRD</t>
  </si>
  <si>
    <t>Se estableció una meta cuatrimestral de 50 expedientes digitalizados para lograr tener 150 a final de año.
En este sentido, se crean 50 expedientes digitalizados en el cuatrimestre en mención, de acuerdo a lo programado. 
Se anexa un archivo word con los pantallazos que muestran los expedientes creados con su respectiva codificación.  Igualmente se anexa, a manera de ejemplo, dentro del mismo word, una muestra de documentos que se encuentran dentro de uno de los expedientes.</t>
  </si>
  <si>
    <t>FC04</t>
  </si>
  <si>
    <t>Capacitación a las Entidades Territoriales respecto del Ranking y metodología.</t>
  </si>
  <si>
    <t>Capacitar a las Entidades Territoriales frente al Ranking y metodología para permanencia de los gerentes de las Empresas Sociales del Estado (ESE).</t>
  </si>
  <si>
    <t>Entidades territoriales capacitadas</t>
  </si>
  <si>
    <t>El 18 de mayo de 2022 se desarrolló la capacitación respecto a la metodología y resultados de evaluación de las Empresas Sociales del Estado a Secretarios de Salud departamentales y Distrito de Bogotá.
Se contó con la participación de funcionarios de Secretarios y funcionarios de Entidades Territoriales, de la Superintendencia Nacional de Salud de la Dirección de Innovación y Desarrollo, la Subdirección de Metodología</t>
  </si>
  <si>
    <t>Se desarrolló la capacitación respecto a la metodología y resultados de evaluación de las Empresas Sociales del Estado a Secretarios de Salud departamentales y Distrito de Bogotá.
Se contó con la participación de funcionarios de Secretarios y funcionarios de Entidades Territoriales, de la Superintendencia Nacional de Salud de la Dirección de Innovación y Desarrollo, la Subdirección de Metodologías, de la Delegada para Prestadores de Servicios de Salud, y de la Delegada para Entidades Territoriales y Generadores, Recaudadores y Administradores de Recursos del Sistema General de Seguridad Social en Salud – SGSSS.</t>
  </si>
  <si>
    <t>El 18 de mayo de 2022 se desarrolló la capacitación respecto a la metodología y resultados de evaluación de las Empresas Sociales del Estado a Secretarios de Salud departamentales y Distrito de Bogotá.</t>
  </si>
  <si>
    <t>Este indicador fué establecido a Demanda.  Se realizaron 45 Auditorías en el período.  Se agregan la relación con los números de radicado y los oficios. Tener en cuenta que en la carpeta de autos hay dos documento adicionales que pertenece a la misma auditoría.</t>
  </si>
  <si>
    <t>FC05</t>
  </si>
  <si>
    <t xml:space="preserve">Capacitación a servidores de las regionales en el proceso actual y/o en las  herramientas para realizar inspección y vigilancia </t>
  </si>
  <si>
    <t xml:space="preserve">Capacitar al talento humano de las regionales en el proceso actual y/o en las  herramientas para realizar inspección y vigilancia </t>
  </si>
  <si>
    <t>Número de capacitaciones a servidores de las regionales sobre el actual proceso actual y/o las  herramientas para realizar inspección y vigilancia</t>
  </si>
  <si>
    <t>El indicador mide número de capacitaciones a servidores de las regionales sobre el actual proceso actual y/o las  herramientas para realizar inspección y vigilancia</t>
  </si>
  <si>
    <t xml:space="preserve">Se realiza capacitación a las regonales en las herramientas e instrumentos e IV del componente de aseguramiento.
</t>
  </si>
  <si>
    <t>Se realiza capacitación a las regionales en el instrumento/  herramienta de IV central de soporte de las acciones de inspección y vigilancia, que tiene temas financieros, de asegurmaiento, de prestación y de salud pública, los cuales deben ser realizados por las Direcciones Regionales.  Se anexa un documento en word con los pantallazos que evidencian la realización de la capacitación en el instrumento.</t>
  </si>
  <si>
    <t>​Se realiza capacitación a funcionarios regionales en el actual procedimiento de auditoría documental, el cual está vigente y se incluye también en las modalidades de auditoría en el marco de la reingeniería.  Este procedimiento es una herramienta fundamental para la realización de inspección y vigilancia, cuando, por razones geográficas, de orden público, o de salud pública (pandemia) puede ser necesario realizar auditorías extra situ.  Capacitación realizada el 8 de noviembre de 2022.</t>
  </si>
  <si>
    <t>Capacitación a servidores de las regionales en el proceso actual y/o en las  herramientas para realizar inspección y vigilancia</t>
  </si>
  <si>
    <t xml:space="preserve">Del total de actos administrativos expedidos por la Superintendencia Nacional de Salud, en el marco del procedimiento de Reintegro de Recursos al SGSSS, establecido en el artículo 3 del Decreto Ley 1281 de 2002, hoy modificado por el artículo 7 de la Ley 1949 de 2019, y Resoluciones 3361 de 2013 y 4358 de 2018, expedidas por el Ministerio de Salud y Protección Social, a la fecha del presente informe se indica que nos encontramos culminando el trámite de los procesos allegados antes del 8 de enero de 2019 (fecha a partir de la cual entró en vigencia de la Ley 1949 de 2019).  </t>
  </si>
  <si>
    <t xml:space="preserve">De acuerdo a lo programado, se realiza el informe trimestral.
Del total de actos administrativos expedidos por la Superintendencia Nacional de Salud, en el marco del procedimiento de Reintegro de Recursos al SGSSS, establecido en el artículo 3 del Decreto Ley 1281 de 2002, hoy modificado por el artículo 7 de la Ley 1949 de 2019, y Resoluciones 3361 de 2013 y 4358 de 2018, expedidas por el Ministerio de Salud y Protección Social, a la fecha del presente informe se indica que nos encontramos culminando el trámite de los procesos allegados antes del 8 de enero de 2019 (fecha a partir de la cual entró en vigencia de la Ley 1949 de 2019).  </t>
  </si>
  <si>
    <t>AI12</t>
  </si>
  <si>
    <t>Proyectos de Documentos y/o propuestas de ajuste de éstos.</t>
  </si>
  <si>
    <t>Realizar proyectos de procesos, procedimientos, guías o cualquier otro tipo de documento similar dentro del actual proceso para realizar inspección y vigilancia, y/o realizar propuestas de ajustes a los existentes, de manera articulada con la OAP y con el Proceso de reingeniería que se viene realizando.</t>
  </si>
  <si>
    <t xml:space="preserve">Número de Entidades Territoriales Capacitadas </t>
  </si>
  <si>
    <t xml:space="preserve">Este indicador mide el número de Entidades Territoriales Capacitadas </t>
  </si>
  <si>
    <t>​Se adjuntan 5 procedimientos realizados y ajustados en el período:
* Visita.
* Mesas de flujo de recursos.
* Saneamiento de cartera circular 030.
* Generación De órdenes
* Auditoría a Sujetos Vigilados.</t>
  </si>
  <si>
    <t>Se anexa archivo comprimido con los siguientes documentos elaborados / ajustados durante elperíodo:
* Instructivo para acta de Visita Procedimiento para atención a Desnutrición
* ABC de los Gestores Regionales
* Procedimiento para articulación del Despacho del Delegado y sus Regionales
* Procedimiento para la Atención Regional de las PQRS</t>
  </si>
  <si>
    <t>Se desarrrollaron los siguientes documentos:
* Procedimiento Auditorías GAUDI
* Plan Anual de Auditoría para ET
* Manual de Auditorías (Aporte de ET)
* Acta de Mesa Territorial
* Guía de mesa Territorial con Enfoque Preventivo
* Formato de Mesa Territorial con Enfoque Preventivo.
La aprobación de los mismos en el SIG depende de los tiempos del proceso de reingeniería.</t>
  </si>
  <si>
    <t>Para este período se tenía programada 1 capacitacitación y seguimiento sobre el aplicativo Gaudí de acuerdo al PAG. Esto se hizo en el departamemto de Antioquia - Secretaría de Salud. 
La idea de este Indicador es Capacitar a 37 Entidades territoriales en el año, en el aplicativo y Guía de auditoría GAUDI.  De acuerdo a lo programado, la gran mayoría de estas capacitaciones se realizaron en los dos promeros triemstres.</t>
  </si>
  <si>
    <t>Se anexa evidencias de mesa de capacitación aplicativo Gaudí, socialización de resultados, socialización 9 sentencias entre otros. Departamento de Antioquia – Secretaría Seccional de Salud y Protección Social.  Mes de Octubre de 2022</t>
  </si>
  <si>
    <t>Se adjunta​n evidencias de 2 mesas Técnicas a las Entidades Territoriales de Sucre y Tolima (Secretarías de Salud).  Las mesas Técnicas a las entidades Territoriales departamentales se extienden, en algunso casos, varios días a algunos de los municipios del departamento, como consta, por ejemplo, en las listas de asistencia de la mesa del departamento de Sucre.</t>
  </si>
  <si>
    <t>Se adjunta evidencia de las 2 mesas programadas:
* Gobernación del Chocó - Secretaría de Salud (Oct 26)
* Municipio de Quibdó Secretaría de Salud (Oct 25)</t>
  </si>
  <si>
    <t>AU02</t>
  </si>
  <si>
    <t>Informe de PQRDS gestionadas,  presentadas por los vigilados y grupos de interés.</t>
  </si>
  <si>
    <t>Tramitar las Peticiones, Quejas, Reclamos, Denuncias y Solicitudes-PQRDS que sean asignadas, presentadas por los vigilados y grupos de interés.</t>
  </si>
  <si>
    <t>Número de Informes de  las  PQRDS gestionadas presentadas por los vigilados y grupos de interés en el período.</t>
  </si>
  <si>
    <t>Este indicador mide el número de Informes de  las  PQRDS gestionadas presentadas por los vigilados y grupos de interés en el período.</t>
  </si>
  <si>
    <t>De acuerdo a lo programado, se realiza un reporte con el flujo de las PQRS que llegan a la Delegada.</t>
  </si>
  <si>
    <t>De acuerdo a las metas programadas para este indicador, se definió realizar un informe cada cuatrimestre para contar con 3 al año.  Se adjunta en este reporte el informe de la gestión de las PQRS de la delegada en el segundo cuatrimestre.</t>
  </si>
  <si>
    <t>​Se prograamron 3 informes en el año.  1 Cada Cuatrimestre.
Se adjunta el informe del estado del las PQRS gestionadas con corte a diciembre de 2022.</t>
  </si>
  <si>
    <t>Realizar mesas internas de apropiación y aplicabilidad del Sistema Integrado de Gestión a los funcionarios de la Delegada.</t>
  </si>
  <si>
    <t>Número de mesas ejecutadas para la apropiación del Sistema Integrado de Gestión al interior de la Delegada.</t>
  </si>
  <si>
    <t>El indicador mide las mesas ejecutadas para la apropiación del Sistema Integrado de Gestión al interior de la Delegada.</t>
  </si>
  <si>
    <t xml:space="preserve">Se realiza mesa de capacitación  a la Delegada en auditorías, lo cual es un tema fundamental tanto para la apropiación del SIG como para la aplicación de estos mismos conocimientos a los sujetos vigilados en las auditorías de IV.
</t>
  </si>
  <si>
    <t>Se realiza capacitación en apropiación del sistema integrado de gestión.  Se mostró como cada dependencia de la Supersalud debe realizar gestión d ecalidad y cuales son los entregables asociados a eso.  Se hablo de planes de mejora del ITS, de como estandarizar la documentación, de valores del código de integridad entre otros temas.
Se adjunta la presentación, pantallazos de asistencia, grabación de la capacitación y correos de convocatoria.</t>
  </si>
  <si>
    <t>​Se realizó mesa de apropiación interna sobre apropiación y aplicabilidad del sistema integrado de gestión, dentro de la reunión de autoevaluación del mes de diciembre.  
Se realizó una jornada especial, más larga y con más temas en el mes de diciembre.  Además de los temas normales y obligatorios por resolución, se tocaron varios temas adicionales en el marco del Sistema Integrado de Gestión, para mejorar la aprehensión del mismo al interior de la Delegatura.</t>
  </si>
  <si>
    <t>Se adjunta el "INSTRUMENTO DE VISITA DE INSPECCION Y VIGILANCIA AL COMPONENTE FINANCIERO DE LA ENTIDAD TERRITORIAL MUNICIPAL"</t>
  </si>
  <si>
    <t>Gestiones para la definición del Modelo Integral de evaluación de riesgos, nivel de desempeño, y priorización de entidades territoriales.</t>
  </si>
  <si>
    <t>Realizar las gestiones para la definición del Modelo Integral de evaluación de riesgos, nivel de desempeño, y priorización de entidades territoriales.</t>
  </si>
  <si>
    <t>Número de gestiones (Reuniones o informes) con la Dirección de Innovación y Desarrollo para definir el Modelo integral en mención, el cual contiene:   Evaluación de riesgos económicos y en salud, nivel de desempeño, y priorización de entidades territoriales, Impacto del instrumento para gestión del aseguramiento, entre otros.</t>
  </si>
  <si>
    <t>Este indicador mide gestiones para la definicion del medelo integral de evaluacion de riesgos, nivel de desempeño y priorización de entiodades territoriales</t>
  </si>
  <si>
    <t>Delegatura para entidades Territoriales t Generadores y Recaudadores y Administrativos de Recursos del SGSSS</t>
  </si>
  <si>
    <t xml:space="preserve">De acuerdo a lo programado, se adjuntan las fichas de caracterización de los siguientes 7 territorios:
* Departamento de Guainía
* Departamento del Meta
* Departamento del Vichada
* Departamento de Arauca
* Departamento de Casanare
* Cartagena
* Barranquilla
</t>
  </si>
  <si>
    <t>Se adjuntan las fichas de caracterización de:
* Departamento del Cauca
* Departamento de NAriño
* Departamento de Bolívar
* Departamento de Vaupés
* Distrito de Cali
* Distrito de Buenaventura
* Distrito de Bogotá</t>
  </si>
  <si>
    <t>CS03</t>
  </si>
  <si>
    <t xml:space="preserve">Sensibilizaciones y socializaciones de normatividad a Vigilados (EPS, entidades territoriales, IPS) </t>
  </si>
  <si>
    <t xml:space="preserve">Realizar y participar en actividades de socialización y orientación técnica </t>
  </si>
  <si>
    <t>Este indicador mide el número de sensibilizaciones y socializaciones de normatividad a vigilados</t>
  </si>
  <si>
    <t>El indicador es a demanda, de acuerdo a las necesidades de estas sensibilizaciones que se presenten.
Se realizan 12 sensibilizaciones sobre temas normativos.  En cada una de ellas participaron vigilados, y también otras entidades.  Orinoquía Realizó 7, Nororiental realizó 1 y Sur realizó 4.​
​</t>
  </si>
  <si>
    <t>En el presente trimestre fueron requeridas la realización de  8 socializaciones / Sensibilizaciones por parte de las Direcciones Regionales.  Se anexan las evidencias de tales socializaciones realizadas.</t>
  </si>
  <si>
    <t xml:space="preserve">El indicador es a demanda de acuerdo a las necesidades de socialización en temas normativos en territorio.
En el presente período se realizaron 10 socializaciones en territorio sobre temas normativos como derechos y deberes, difusión de normas y lenguaje emberá, derechos de transporte en territorio, entre otros.
Se adjuntan las evidencias de estas 10 sensibilizaciones - socializaciones.
</t>
  </si>
  <si>
    <t>El indicador es a demanda de acuerdo a las necesidades de socialización en temas normativos en territorio.
En el presente período se realizaron 27 socializaciones en territorio sobre temas normativos como derechos y deberes, difusión de normas, lineamientos del Ministerio de salud, Normatividad y lineamientos con Fuerzas militares, entre otros.
Se adjuntan las evidencias de estas 27 sensibilizaciones - socializaciones, (actas, y/o listas de asistencia y/o presentaciones donde aplica)</t>
  </si>
  <si>
    <t xml:space="preserve">​El indicador es a demanda de acuerdo a als necesidades de realización de mesas técnicas territoriales por las regionales.  
Se adjuntan las evidencias de la realización de 91 mesas técnicas realizadas por las regionales en el período.
</t>
  </si>
  <si>
    <t>Este indicador fue establecido a demanda, de acuerdo a las necesidades de realziación de este tipo de mesas de articulación en territorio.  En el período actual, las regionales participaron en 105 mesas.  Se adjuntan las evidencias de las mismas (Actas y/o listas de asistencia y/o presentaciones etc)</t>
  </si>
  <si>
    <t>Se adjunta el informe programado sobre seguimiento a la ejecución de las acciones de las Órdenes Defensoriales y Sentencias.</t>
  </si>
  <si>
    <t>El indicador es a demanda.  Las 37 Entidades Departartamentales y Distritales han requerido acciones de IV, tal como se evidencia en el informe de gestión adjunto.  
Se adjunta también memorando con el cual se envió dicho informe a la OAP para su consolidación.
De manera adicional se adjunta el reporte de monitoreo de indicadores trazadores de todos los ejes, donde se ve que se han realizado acciones de IV en los 32 departamentos y 5 distritos.  (Y además, en gran aprte de municipios del país), en los ejes de aseguramiento, financiamiento, prestación y salud pública.</t>
  </si>
  <si>
    <t>De acuerdo a lo programado, se carga el informe de Monitoreo de Indicadores Trazadores del componente Financiero de IV a las Entidades Territoriales.</t>
  </si>
  <si>
    <t>De acuerdo a lo programado, se anexa el reporte de los indicadores trazadores del componente de financiamiento de las Entidades Territoriales, actualizado.</t>
  </si>
  <si>
    <t>Informes de Monitoreo de los riesgos económicos de las entidades territoriales.</t>
  </si>
  <si>
    <t>Número de Informes de Monitoreo de los riesgos económicos de las entidades territoriales.</t>
  </si>
  <si>
    <t>Este indicador mide número de Informes de Monitoreo de los riesgos económicos de las entidades territoriales.</t>
  </si>
  <si>
    <t>Se agrega el informe de monitoreo de riesgos económicos de las Entidades Territoriales.  Es un excel con cálculos técnicos del nivel de riesgo económico bajo los componentes que se auditan dentro del IV que la Delegada de Entidades Territoriales realiza.</t>
  </si>
  <si>
    <t xml:space="preserve">Se anexa el informe de monitoreo de riesgos económicos de las entidades territoriales, actualizado.
</t>
  </si>
  <si>
    <t>AI13</t>
  </si>
  <si>
    <t>Porcentaje de auditorías con Enfoque Basado en Riesgos Iniciadas</t>
  </si>
  <si>
    <t>Realizar auditorias con Enfoque Basado en Riesgos.</t>
  </si>
  <si>
    <t xml:space="preserve">Número de Autos de Auditoría u oficios de acciones de IV, con enfoque basado en riesgos realizadas </t>
  </si>
  <si>
    <t>Número de  auditorías o acciones de IV con enfoque basado en riesgos que se consideren necesarias.</t>
  </si>
  <si>
    <t>Este indicador mide el número el porcentaje de auditorías en riesgos</t>
  </si>
  <si>
    <t>​Se realizaron 8 auditorías a demanda, con enfoque basado en riesgos.
* Cartago
* NAriño
* Cauca
* Santander
* Meta
* Guainía
* Adres - Covid
* Adres
* Licorera del Valle</t>
  </si>
  <si>
    <t>En el presente período se ejecutaron 16 auditorías con enfoque de riesgos.  Se adjunta la relación de las mismas con sus números de auto.  de igual manera se adjunta el documento del auto.</t>
  </si>
  <si>
    <t>El indicador es a demanda.  Se realizarn 9 auditorías con enfoque de riesgos en el período.  Se adjunta la relación de las mismas con el número de radicado.  Igualmente se agregan los autos.  Tener en cuenta que en la carpeta de autos hay un documento adicional que pertenece a la misma auditoría</t>
  </si>
  <si>
    <t>​El indicador es decreciente.
17 de 33 entidades evaluadas, arrojaron nivel de riesgo en salud alto lo cual arroja un porcentaje de 51,5%, lo cual fué lo planeado.
Para efectos de como está parametrizado este share point, no se puede poner el 17 y el 33 como numerador y denominador respectivamente, ya que arrojarían un dato incorrecto de cumplimiento del PAG.  Como las ET llegaron al 51,5% en nivel de riesgo alto, esto significa que se llegó al 100% de lo planeado (es decir se cumplió con que no más del 51,5% de entidades estuvieran en ese nivel de riesgo), por eso, como numerador se pone:  (51,5%), que fué el resultado obtenido sobre un denominador de 51,5% que fue lo planeado.  Como el resultado final fué igual a lo planeado, entonces el valor del indicador en el PAG, es del 100%.</t>
  </si>
  <si>
    <t xml:space="preserve">El indicador es decreciente, por lo tanto, entre menor sea el número de entidades en niveles bajos, será incluso mejor.
Se estableció como meta que máximo 20 entidades podían quedar en nivel bajo o muy bajo, y se logró que fueran 14, lo cual es mucho mejor, de acuerdo a lo que se menciona en el párrafo anterior.
Para efectos de la manera como está configurado este share point, se pone en los datos de numerador y denominador 20/20 = 100%, ya que de otra manera, el share point arrojaría automáticamente un dato incorrecto.
Se anexa El informe con el detalle del nivel de desempeño de las ET.  
</t>
  </si>
  <si>
    <t>Informes de revisión y ajuste de las herramientas a utilizar para el análisis de información reportada por los vigilados.</t>
  </si>
  <si>
    <t>Revisar y ajustar las herramientas a utilizar para el análisis de la información reportada por los sujetos vigilados</t>
  </si>
  <si>
    <t>Este indicador mide el numero de informes de revisión de la información reportada por los vigilados</t>
  </si>
  <si>
    <t>De acuerdo a lo programado, se hace un informe de revisión y ajuste de las herramientas para el análisis de información reportada por el vigilado.</t>
  </si>
  <si>
    <t>​La Delegada para entidades Territoriales, desde nivel central y regionales, realiza revisión periódica de los instrumentos que utiliza.  Se adjunta el informe de seguimiento a la aplicación de los instrumentos de IV, y a  posibles propuesta de ajuste dond eetso pudiera aplicar.  Este informe tiene los análisis que al respecto han hecho los 4 componentes funcionales de la delegada y sus Direcciones Regionales.</t>
  </si>
  <si>
    <t>​Se adjunta informe de gestión aportado a la Oficina Asesora de Planeación para su consolidación.  Se adjunta también el Memo de envío.
Dentro de este informe puede observarse que se han revisado y ajustado herramientas e instrumentos de IV, entre ellos:  Formato para recoger y evaluar información del vigilado en las mesas de flujo de recursos, ciudcular 030 y acuerdo de punto final.  (En el informe también muestra que existe un power BI que se desarrolló para ver en tiempo real los resultados de la información aportada por los vigilados)
En el informe también se habla de los instrumentos para recopilar información del IV a las Entidades Territoriales respecto al cumplimiento de órdenes Defensoriales y sentencias (Aseguramiento), Instrumentos de Salud Pública, Instrumenstos de Prestación, Instrumentos para la evaluación integral de Riesgos a los vigilados.</t>
  </si>
  <si>
    <t>De acuerdo con el análisis realizado se evidenció en esta oportunidad, que la meta establecida superó el 149.7%. Lo que muestra que los funcionarios se estan interesando aún más por los contenidos socializados y adicionalmente interiorizando cada uno de los mensajes.</t>
  </si>
  <si>
    <t>​En el campo de valoración se observa que si se cumplio con la meta estimada toda vez que el valor en porcentaje establecido correspondía a un 60% y como se observa al calcular el pocentaje se da un resultado de 70.6%, lo que evidencia que se cumple a cabalidad con los resultados esperados.</t>
  </si>
  <si>
    <t>Al calcular los datos obtenidos, se evidencia que el porcentaje programado de un 60% se supero a un 98.1% lo que evidencia que la información suministrada a través del correo de comunicaciones está siendo acogida de manera positiva.</t>
  </si>
  <si>
    <t>Se tenía un estimulado base promedio de 85 funcionarios, para esta ocasión se evidenció una participación de 288 colaboradores que nos ilustraron con sus apreciaciones con el fin de evaluar la comunicación interna de la Entidad.
Sin información de presenciaYiset Tatiana Carreazo Romero</t>
  </si>
  <si>
    <t>Se realizó seguimiento a los canales de comunicación establecidos con el fin de formular estrategias de comunicación.</t>
  </si>
  <si>
    <t>El Superintendente Nacional de Salud, Ulahy Beltrán López, se reunió con el medio Diario La Libertad de Barranquilla, para manifestar que durante las primeras dos semanas de trabajo viene desarrollando un análisis a detalle de las problemáticas que atraviesan los territorios, relacionadas con la atención en salud.</t>
  </si>
  <si>
    <t>Un fuerte llamado de atención le hizo el superintendente nacional de Salud, Ulahí Beltrán López, a los agentes especiales, liquidadores, interventores y contralores designados por la entidad, en los diferentes procesos de liquidación y vigilancia especial a las EPS en el país. Este pronunciamiento también lo aclaró en el  medio de comunicación RCN Radio.</t>
  </si>
  <si>
    <t>Al medio de comunicación de EL HERALDO, El superintendente Ulahí Beltrán indicó que, durante lo corrido del 2022, se han aumentado en un 38% el número de quejas gestionadas ante las EPS que cuentan con seguimiento de fallo de tutela.</t>
  </si>
  <si>
    <t>El fuerte llamado de SuperSalud a EPS Sanitas para garantizar atención de usuarios
Debido al ciberataque que desde hace una semana sufrió la entidad de salud en el país. Esto lo hizo en el medio FM.</t>
  </si>
  <si>
    <t xml:space="preserve">                                                                                    </t>
  </si>
  <si>
    <t>Se realizo el apoyo juridico , financiero y Tecnico cientifico de los vigilados a cargo de la Oficina de Liquidaciones haciendo el seguimiento a la actividad de los liquidadores designados por la Superintendencia Nacional de Salud velando por el cumplimiento de los principios y normas que rigen los procesos liquidatarios, la conformidad de sus actos con los principios de la función administrativa.</t>
  </si>
  <si>
    <t xml:space="preserve">Julio
Mediante AUTO N° 2022130000000620-7 DE 28-06-2022 se realizó la visita de seguimiento a:
1. HOSPITAL UNIVERSITARIO CARI E.S.E.,
2.E.S.E. HOSPITAL NIÑO JESÚS DE BARRANQUILLA,
3.E.S.E. HOSPITAL DEPARTAMENTAL DE SABANALARGA
4. HOSPITAL DEPARTAMENTAL JUAN DOMÍNGUEZ ROMERO DE SOLEDAD E.S.E.
Octubre
5.        Mediante AUTO 2022130000001393-7 DE 2022 29-09-2022 por medio del cual se ordenó la visita al programa de entidad promotora de salud del RÉGIMEN SUBSIDIADO DE LA CAJA DE COMPENSACIÓN FAMILIAR DE CARTAGENA Y BOLÌVAR – COMFACARTAGENA - NIT. 890.480.110-1 durante los días 3, 4, 5 y 06 de octubre del 2022. 
6.        Mediante AUTO N° 2022130000001421-7 DE 10-10-2022 se efectuó visita de seguimiento a SALUDCOOP ENTIDAD PROMOTORA DE SALUD ORGANISMO COOPERATIVO – SALUDCOOP EPS S.A EN LIQUIDACIÓN CON NIT 800.250.119-1 durante los días 12, 13 y 14 de octubre de 2022.
7.        Mediante AUTO 2022130000001437-7 DE 2022 se ordenó auditoría de seguimiento a la ASOCIACIÓN MUTUAL BARRIOS UNIDOS DE QUIBDÓ – AMBUQ EPS-S-ESS, IDENTIFICADA CON N.I.T. 818.000.140-0 la auditoría se efectuó durante los días 18, 19, 20 y 21 de octubre de 2022 </t>
  </si>
  <si>
    <t xml:space="preserve">Al comité de medidas especiales se presentaron los documentos de prorroga de Saludcoop y prórroga de Saludvida cumpliendo con la meta anual programada </t>
  </si>
  <si>
    <t xml:space="preserve">En el mes de agosto Mediante la Resolución 2022320010005521-6 DE 26 – 08 – 2022  "Se ordenó la toma de posesión inmediata de los bienes, haberes y negocios y la intervención forzosa administrativa para liquidar el Programa de la Entidad Promotora de Salud de la Caja de Compensación Familiar del Huila –COMFAMILIAR identificada con NIT 891.180.008-2"                                                                                                                                                             
Enel mes de Septiembre Mediante la Resolución     2022320030005874-6 DE 14 – 09 – 2022 se ordenó la toma de posesión inmediata de los bienes, haberes y negocios y la intervención forzosa administrativa para liquidar la EMPRESA PROMOTORA DE SALUD "EPS´s CONVIDA, identificada con NIT 899.999.107-9"  
En el mes de Noviembre  Mediante  Resolución 2022320000007627-6 de 03-11-2022 se ordenó la toma de posesión  inmediata  de los bienes , haberes  y negocios  y la intervención forzosa administrativa para liquidar el programa de la ENTIDAD PROMOTORA DE SALUD DE LA CAJA DE COMPENSACION FAMILIAR DE LA GUAJIRA identificada con el Nit 8921150065   </t>
  </si>
  <si>
    <t xml:space="preserve">Mediente una reunion que se llevo a cabo se citaron a los agentes especiales , liquidadores, contralores e interventores a cargo de las entidades en liquidacion donde asistió el Superintendente Nacional de Salud se explicó el nuevo marco de seguimiento de contralores y liquidadores por parte de la Oficina de Liquidaciones. Se anexa lista de asistencia del 11 de octubre de 2022 </t>
  </si>
  <si>
    <t>Se publicaron tres  documentos en formato datos abiertos, sobre los vigilados en proceso de liquidación o liquidados sujetos de seguimiento por parte de la oficina de liquidaciones de los meses de junio, julio y agosto de 2022.</t>
  </si>
  <si>
    <t>Se publicó y actualizó durante los meses de sepyiembre, octubre, noviembre y diciembre de 2022 mensualmente en el sitio web institucional, información en formato datos abiertos sobre las entidades que son objeto de alguna acción o medida especial por parte de la Superintendencia, que se encuentran en liquidación ordenada y no ordnada por la Superintendencia Nacional de Salud</t>
  </si>
  <si>
    <t xml:space="preserve">Resultado indicador  2do semestre de 2022  = 2,83%
Número de entidades que iniciaron o continuaron el proceso de reporte y cargue de información/
Número de entidades identificadas en liquidación voluntaria (menos las entidades ilocalizables o sin identificación del Liquidador), con corte al final del trimestre anterior  </t>
  </si>
  <si>
    <t>Se dio respuesta a las acciones de tutela que recibió el Grupo de Tutelas  para los meses de julio, agosto y septiembre  de 2022.
Para el mes de septiembre se evidencia un incremento por la tutelaton de CONVIDA EPS</t>
  </si>
  <si>
    <t>Se dio respuesta a las acciones de tutela que recibió el Grupo de Tutelas  para los meses de octubre, noviembre y diciembre de 2022</t>
  </si>
  <si>
    <t>Se dio tramite a los documentos notificados al Grupo de Tutelas para los meses de julio, agosto y septiembre</t>
  </si>
  <si>
    <t>Se dio tramite a los documentos notificados al Grupo de Tutelas para los mesdes de octubre, noviembre y diciembre de 2022.</t>
  </si>
  <si>
    <t>Para el 2 semestre del año 2022 se instauraron 100 tutelas contra la Resolución No. 2022320030005874-6 DE 14 – 09 – 2022, ““Por la cual se ordena la toma de posesión inmediata de los bienes, haberes y negocios y la intervención forzosa administrativa para liquidar la EMPRESA PROMOTORA DE SALUD “EPS´s CONVIDA, identificada con NIT 899.999.107-9” donde se declaró la improcedencia en todos los casos, manteniendo así la resolución en firme.</t>
  </si>
  <si>
    <t xml:space="preserve">Para el primer semestre de 2022 se ordeno la intervención forzosa administrativa para liquidar de los vigilados COOMEVA EPS y MEDIMAS EPS.  Frente a los respectivos actos administrativos que ordenaron las liquidaciones, solo se presentaron acciones de tutelas contra la Resolución que ordenó la medida a MEDIMAS EPS, presentándose 6 acciones de tutelas todas falladas a favor, reconociendo la improcedencia de las pretensiones e identificando la existencia de mecanismos alterno para esta clase de reclamaciones.
</t>
  </si>
  <si>
    <t xml:space="preserve">​Dentro del periodo a reportar la Subdirección de Recursos Jurídicos cumplió con el indicador propuesto (80%) y cinco puntos arriba, toda vez que, resolvió  los recursos de única instancia en el término de oportunidad de dos meses desde la fecha de recepción del recursos. 
A la fecha fueron remitidos 13 solicitudes para tramite de recurso de reposición en única instancia de los cuales se resolvieron 11 en termino y los  adicionales se encuentran en gestión dentro de los términos de oportunidad en única instancia. </t>
  </si>
  <si>
    <t>Durante el periodo a reportar (2022-1) está Subdirección  cumplió con el indicador propuesto (100%),  entregando para firma y notificación los actos administrativos resolviendo los recursos de apelación en promedio cinco meses antes de la fecha de caducidad de que trata el artículo 52 de la ley 1437 de 2011- Código de Procedimiento Administrativo y de lo Contencioso Administrativo</t>
  </si>
  <si>
    <t xml:space="preserve">Dentro del periodo a reportar la Subdirección de Recursos Jurídicos cumplió con el indicador propuesto (80%). </t>
  </si>
  <si>
    <t>El indicador para el tercer trimestre del presente año no alcanzó la meta programada, en razón a que hubo recorte en la cantidad de personal asignado al grupo y no existe un asesor que suscriba las respuestas reiteradas, de información y traslados por falta de competencia (como carga que impacta la gestión del grupo) como se realizaba con anterioridad, lo que impide que las respuestas se gestionen de una manera más ágil y efectiva.</t>
  </si>
  <si>
    <t>ara el periodo reportado se observó un porcentaje de cumplimiento del 82%, superando la meta establecida del 70%: Esto se debió a factores como:
El permanente compromiso de los miembros del grupo y de la Dirección Jurídica de dar respuesta oportuna y de fondo a las solicitudes de concepto jurídico radicadas en la entidad.
La efectiva y oportuna respuesta de las demás dependencias de la entidad, en los casos en los que se ha requerido su apoyo para emitir los conceptos jurídicos a cargo de la Dirección.
El permanente control en los tiempos asignados para proyectar las respuestas correspondientes y su posterior revisión.</t>
  </si>
  <si>
    <t>Durante el tercer trimestre del año se realizó la publicación del boletín Jurídico correspondiente a la información consolidada de los meses de julio a septiembre de 2022.</t>
  </si>
  <si>
    <t>El boletin jurídico correspondiente al último trimestre de 2022 (Oct-Dic) fue elaborado satisfactoriamente y se encuentra en ajuste de diseño con la Oficina de Comunicaciones Estratégicas, para su publicación en la pagina web de la entidad.</t>
  </si>
  <si>
    <t xml:space="preserve">El grupo de defensa recibió y tramito 121 demandas para el tercer trimestre de 2022, de las cuales 50 están en proyecto, puesto que, el despacho no ha notificado el auto admisorio de la demanda 
</t>
  </si>
  <si>
    <t>El grupo de defensa recibió y tramitó 106 demandas para el cuarto trimestre de 2022, de las cuales 67 están en proyecto, puesto que, el despacho no ha notificado el auto admisorio de la demanda.</t>
  </si>
  <si>
    <t>E​l grupo de defensa recibió y tramito 71 solicitudes de conciliación para el tercer trimestre de 2022</t>
  </si>
  <si>
    <t>El grupo de defensa recibió y tramitó 78 solicitudes de conciliación para el cuarto trimestre de 2022</t>
  </si>
  <si>
    <t>Hubo 80 sentencias el cuarto trimestre del 2022, de las cuales 67 fueron favorables y 13 desfavorables. Es decir hubo una tasa de éxito de 84%</t>
  </si>
  <si>
    <t xml:space="preserve">El indicador no se logró cumplir debido a que, durante la vigencia a reportar no se radicaron las suficientes solicitudes de conciliación en las cuales hubiere viabilidad jurídica de conciliar los casos, dado que al revisarlos se encontró que las pretensiones de los convocantes no estaban llamadas a prosperar y a su vez había bastantes elementos probatorios para concluir que las excepciones de mérito a proponer en el medio de control están llamadas a prosperar.  </t>
  </si>
  <si>
    <t>​El indicador no se logró cumplir debido a que, durante la vigencia a reportar no se radicaron las suficientes solicitudes de conciliación en las cuales hubiere viabilidad jurídica de conciliar los casos, dado que al revisarlos se encontró que las pretensiones de los convocantes no estaban llamadas a prosperar y su vez había bastantes elementos probatorios para concluir que las excepciones de mérito a proponer en el medio de control están llamadas a prosperar.</t>
  </si>
  <si>
    <t xml:space="preserve">Para el cuarto trimestre del 2022 se dio cumplimiento a las actividades plasmadas en el plan de acción del FURAG para la política de defensa jurídica de MIPG
</t>
  </si>
  <si>
    <t>El contratista Avance Jurídico SA, indexó un total de 27 documentos jurídicos entre Leyes, decretos, resoluciones, circulares, sentencias y conceptos. Se realizaron tres actualizaciones en las siguientes fechas: 1 de septiembre de 2022, 22 de septiembre de 2022 y 28 de septiembre de 2022</t>
  </si>
  <si>
    <t>El contratista Avance Jurídico SA, indexó un total de 48 documentos jurídicos entre Leyes, decretos, resoluciones, circulares, sentencias y conceptos. Se realizaron dos actualizaciones en las siguientes fechas: 6 de octubre de 2022 y 21 de octubre de 2022. Adicionalmente, se realizó la publicación del Boletín Jurídico No. 60, correspondiente al periodo comprendido entre julio y septiembre de 2022.</t>
  </si>
  <si>
    <t xml:space="preserve">El contratista Avance Jurídico SA, indexó un total de 18 documentos jurídicos entre Leyes, decretos, resoluciones, circulares, sentencias y conceptos. Se realizaron dos actualizaciones en las siguientes fechas: 16 de noviembre de 2022 y 30 de noviembre de 2022. </t>
  </si>
  <si>
    <t>El contratista Avance Jurídico SA, indexó un total de 21 documentos jurídicos entre Leyes, decretos, resoluciones, circulares, sentencias y conceptos y remitió a funcionarios y contratistas de la SNS, 4 boletines normativos los días 7, 14, 21 y 28 de diciembre de 2022</t>
  </si>
  <si>
    <t xml:space="preserve">Desde el mes de Octubre se inició con las jornadas para la formulación del Plan Anual de Gestión para la vigencia 2023, este se socializó a la ciudadanía entre noviembre y diciembre, y una vez formalizado por las areas se aprobó mediante resolución No. 2022100000008321-6 del 02 – 12 – 2022, y se publicó en la pagina web de la entidad el primer dia habil del mes de enero de 2023. </t>
  </si>
  <si>
    <t>Se realiza el seguimiento a los diferentes Planes Estrategicos Institucionales y al Plan Anual de Gestión correspondiente al tercer trimestre del 2022</t>
  </si>
  <si>
    <t>Durante el tercer trimestre de la vigencia 2022, se realizaron las siguientes acciones para la impelemenatción de las Politicas de Planeación Institucional y Seguimiento y Evaluación del Desempeño Institucional, asi: 
1. Se realizó el  seguimiento y consolidación al plan Estratégico Sectorial y fue remitido al MPSS.
2. Se socializó la cartilla sobre la medición de la gestión Institucional, a traves de correo electronico
3. En el mes de agosto se socializó a traves de correos electronicos la ruta para encontrar el seguimiento a los diferentes Planes Estrategicos Institucionales.
4. De acuerdo con los ajustes realizados en el presente trimestre, se actualizó y se solicito la publicación del Listado Maestro de Documentos. 
5. Se realiza informe final sobre las acciones realizadas a las actvidades de planeación realizadas a traves de los recursos de proyecto de inversión.
6. Se enviaron las presentaciones correspondientes a los seguimientos de los diferentes Planes Estrategicos para ser socializadas en el CIGD.
7, 8 y 9 Se realiza las gestiones correspondientes para las modificaciones y aprobaciones de los difrentes PEI.</t>
  </si>
  <si>
    <t xml:space="preserve">Para este último trimestre las acciones se enfocaron en la organización y realización de acciones y estratégias para la formulación de la planeación 2023, entre estas se realizaron las siguientes: 
1. En el mes de Octubre se llevó a cabo el seguimiento y consolidación al plan Estratégico Sectorial correspondiente al tercer trimestre.
2. Se inicia con el levantamiento del Contexto Organizacional de los proceso a traves de la metodologia DOFA.
3. Se realizan las modificaciones solicitadas por las areas a los Planes Institucionales correspondiente al mes de octubre.
4. Se sensibilizó  a  los líderes de Procesos, o gestores en formulación y análisis de indicadores de gestión y estrátegicos en la jornada de planeación.
5. Se realizó sencibilizaión sobre la importancia del proceso de Planeación.
6. Se realizaron estrategias para el fomento de la participación ciudadana en la formulación del PAG 2023.
7. Se realizaron las modificaciones solicitadas por las areas a los Planes Institucionales correspondientes al mes de noviembre
8. Se realiza jornada de Planeación Estrategica con las áreas para la actualización de los Planes Estratrégicos Institucionales.
9. Se actualizó el listado maestro de Indicadores.
10. Se realizó Informe en donde se relacionen las acciones realizadas frente al proceso de Planes.  
11. Se ajustó el proceso de  formulación, implementación seguimiento y evaluación de planes y programas de la entidad, de acuerdo con la implementación de la Reingenieria de Procesos de cara al proceso de Direccionamiento estratégico.
12. Socialización de resultados y retroalimentación en el CIGD frente al seguimiento realizado al tercer trimestre.
13. Se realizaron las modificaciones solicitadas por las areas al PAG frente la vigencia 2023.
14. Se realizó Informe de Evaluación de resltados del cuatrenio denominado "Así cumplimos".  </t>
  </si>
  <si>
    <t xml:space="preserve">Se solicita a las depedencias el reporte al tablero estrategico, y así mismo se cierra en el semestre lo planeado frente al Plan Nacional de Desarrollo frente al cierre de gobierno. Esta información se consolida en el informe "asi cumplimos"  </t>
  </si>
  <si>
    <t>Para el presente trimestre se adelantaron las siguientes acciones frente a la implementación y sostenibilidad del SIG, así:
1. se reporta lo realizado frente al Furag, lo cual se realizó entre los meses de febreo y julio, estas consitieron en Identificar, analizar y socializar brechas/ mejoras resultado de la aplicación del FURAG vigencia 2021.
2. se Coordinaron  ajuste de planes alineados con la identificación de brechas/ mejoras resultado de la aplicación del FURAG vigencia 2021.
3. Se realizó la actualización del Tablero de control del SIG.
4. Se realizó el Informe avance ejecución de estrategia de socialización de la armonización SIG-MIPG.
5. Se realizó Informe de los resultados de los ejercicios trabajados en las mesas técnicas.
6. Se generó Informe de avance de seguimiento a la ejecución de los planes de implementación de componentes y políticas
7. Se actualizó la Matriz de seguimiento de los planes de MIPG y componentes de MIPG y el SIG.
8. Se realizó Informe de avance de implementación de MIPG
Sin información de presenciaAndrea del Pilar Lopez</t>
  </si>
  <si>
    <t>En este trimestre se realizaron las siguientes actividades para el fortalecimiento del Sistema Integrado de Gestión:
1. Se realizó documento sobre la Implementación de consulta por componentes del SIG.
2. En Octubre se realizó un Informe de avance y ejecución de los planes de implementación de componentes y políticas.
3. Se actualizó la Matriz de seguimiento de los planes de MIPG y componentes de MIPG y el SIG.
4. Se actualizó el Site integrado (dimensiones, políticas y componentes) y actualizado con información de interes para los equipos de trabajo de políticas y de componentes.
5. Se  actualiza el Tablero de control con información actualizada frente a la implementación.
6. Se realiza Informe de avance de implementación del tablero de control.
7. Se realiza Documento metodológico para evaluar avance de implementación de las políticas.
8. Se realiza Informe de evaluación de la estrategia de socialización de la armonización SIG-MIPG.
9. Se realiza Informe evaluación de avance en conocimientos del marco de referencia.
10. Se realiza Informe de los resultados de los ejercicios trabajados en las mesas técnicas.
11. Se realiza Informe de avance de implementación de MIPG.
12. Cronograma de ejecución 2023.</t>
  </si>
  <si>
    <t>Para el presente trimestre se adelantaron las siguientes acciones para el cumplimiento del indicador frente a la implementación de la politoca de fortalecimiento Organizacional, asi: 
1. En el mes de julio se realizó el Informe de avance del plan de trabajo dentificación de brechas del Sistema de Gestión de la Calidad.
2. En agosto se realizó el Informe Gestion Administración del Riesgo.
3. Asi mismo se realizó el Informe avance del Plan de Mantenimiento en el mes de Agosto.
4. Se realizó el Informe de avance en ejecución de la estrategia para socializar propósito y lineamientos de política, asi como la articulación con el componente de Gestión de la Calidad.
5. En el mes de Septiembre se realizó el Informe sobre modificaciones a los procesos a través de las modificaciones documentales, presentados en el trimestre.
6. En el trimestre se sigue desarrollando y ejecutando la estrategia con gestores 2022 a traves de los ciclos tematicos desarrollados.
7. Informe de resultados de las mesas de trabajo sobre la la socialización de los indicadores del Modelo de Responsabilidad Social</t>
  </si>
  <si>
    <t>Para la implementación y fortalecimiento de la Politica de Fortalecimiento Organizacional en este último trimestre se llevaron a cabo las siguientes acciones:
1. Se realizó Informe de avance del plan de trabajo dentificación de brechas  ISO 9001:2015.
2. Se realizó Informe de ejecución de la estrategia de la manera en la que se han documentado y formalizado los procesos.
3. Se realizó Informe sobre modificaciones a los procesos a través de las modificaciones documentales.
4. Se realizó Informe de seguimiento a planes de mejora.
5. Se realizó capacitaciones y sensibilizaciones orientadas al fomento del uso del aplicativo de Mejora_ITS  como cultura de autocontrol y el mejoramiento continuo.
6. Se realizó seguimiento y control al inventario de elementos de planta y equipo.
7. Se realizó Informe de avance en ejecución de la estrategia para socializar propósito y lineamientos de política, asi como la articulación con el componente de Gestión de la Calidad.</t>
  </si>
  <si>
    <t>En el tercer trimestre las actividades que se realizaron frente a la politica de Control Interno para dar cumplimiento a lo planeado y al indicador, son:
1. En el mes de agosto se realizaron actividades de socialización del Sistema de Control Interno.
2. Se realizó seguimiento al monitoreo del mapa de riesgos de gestión y corrupción realizado por la primera línea de defensa. 
3. En el trimestre se acompañó  y asesoró en el proceso de actualización de los riesgos de gestión definidos por la primera línea de defensa, se anexan listados de asistencia.
4. En el trimestre se acompañó  y asesoró en el proceso de actualización de los riesgos de corrupción definidos por la primera línea de defensa, se anexan listados de asistencia.</t>
  </si>
  <si>
    <t>Para este último trimestre se realizaron las siguientes acciones para fortalecer la implementación de la política de Control Interno:
1. Se realizaron mesas de trabajo del Sistema de Control Interno.
2. En el mes de octubre se generó la versión del Mapa de Riesgos de Corrupción.
3. En el mes de octubre se generó la versión del Mapa de Riesgos de Gestión.</t>
  </si>
  <si>
    <t>​1. Para esta actividad  se hizo un primer análisis de las salidas de los procesos y se socializó a los gestores, además de otras generalidades de los  mismos,  para posteriomente  hacer la actualización del metamodelo en archimate, que se actualizará una vez finalizada  la publicación de la primera versión de todos los procesos. (Presentar el avance del metamodelo de negocio (Archimate))
2. Para este trimestre se socializan  los Acuerdos de Nivel  de Servicio -ANS  del proceso de control a los participantes de los procesos misionales y se publican en la paginá web en los registros del Sistema Integrado de Gestión : https://www.supersalud.gov.co/es-co/nuestra-entidad/estructura-organica-y-talento-humano/procesos-y-procedimientos  De igual manera se inicia el levanatmiento de los ANS de Financiera.
3. Para este trimestre se socializan  los Acuerdos de Nivel  de Servicio -ANS  del proceso de control a los participantes de los procesos misionales y se publican en la paginá web en los registros del Sistema Integrado de Gestión : https://www.supersalud.gov.co/es-co/nuestra-entidad/estructura-organica-y-talento-humano/procesos-y-procedimientos 
4. Todos los procesos que fueron aprobados  en su primera versión, en su implementación identifican mejoras que se están trabajando junto con la documentación que complementa cada proceso. https://supersalud.sharepoint.com/sites/planeacion/reingenieria/Lists/Tareas/AllItems.aspx
5. Se elabora con todo el equipo el informe trimestral del proyecto, que alimenta el plan de trabajo de la política de MIPG denominada fortalecimiento organizacional y simplificación de procesos. 
6. Se socializa la estructura general del proyecto a la OAP en la autoevaluación del mes de septiembre.
7, 8 y 9 . Se  desarrollan tres reuniones de seguimiento del proyecto mensuales, con el fin de dar directrices generales del mismo</t>
  </si>
  <si>
    <t>Para este trimestre se aprueban las primeras versiones de los siguientes procesos: Direccionamiento Estratégico, Gestión Jurisdiccional y de Conciliación, Gestión Jurídica, Actuaciones Disciplinarias, Seguimiento y Evaluación Interna. Se terminaron de ejecutar las estrategias de gestión del cambio y articulación con otros proyectos definidas al inicio del año. Además se hizo el acompañamiento en le implementación de los procesos para identificar acciones de mejora de los mismos y se inicio el levantamiento de Acuerdos de Nivel de Servicios e identificación de Riesgos en un esquema real por procesos.
para esto se realizaron las actvidades relacionadas en el documentos adjunto</t>
  </si>
  <si>
    <t xml:space="preserve">En el presente trimestre se realizaron seis auditorías internas al Sistema Integrado de Gestión, de las cuales cuatro se realizaron en las regionales, frente al Proceso Gestión de atención al usuario del SGSSS; otra auditoria al proceso -Sistema de Gestión de Seguridad y Salud en el Trabajo  y por último Macroproceso Gestión del Talento Humano
</t>
  </si>
  <si>
    <t xml:space="preserve">Para el presente trimestre se llevaron a cabo las siguientes acciones frente a la ejecución de las auditorias al Sistema Integrado de Gestión a Cargo de la Oficina Asesora de Planeación:
1. En el mes de Octubre se llevó a cabo la auditoria al sistema de gestión ambiental
2. Se anexa informe de las auditorias realizadas entre octtubre y noviembre a la regional Orinoquia al "proceso gestión de atención al usuario del sgsss" y al "proceso auditoría a los sujetos vigilados". </t>
  </si>
  <si>
    <t>Durante el mes de septiembre se elabora y publica en intranet y en la página web de la entidad el respectivo informe de ejecución mensual de los proyectos de inversión a 31 de agosto de 2022.  Se informa a los Jefes de Oficina, Delegados y SG a través del memorando 20221200100091783 del 19 de septiembre, que ya se encuentra disponible la información para su consulta a través de intranet y de la página web.</t>
  </si>
  <si>
    <t>​Durante el mes de noviembre se elabora y publica en intranet y en la página web de la entidad el respectivo informe de ejecución mensual de los proyectos de inversión a 31 de octubre de 2022.  Se informa a los Jefes de Oficina, Delegados y SG a través del memorando 20221200100113183 del 15 de noviembre, que ya se encuentra disponible la información para su consulta a través de intranet y de la página web.</t>
  </si>
  <si>
    <t>1) Durante el mes de octubre se elabora y publica en intranet y en la página web de la entidad el respectivo informe de ejecución mensual de los proyectos de inversión a 30 de septiembre de 2022.  Se informa a los Jefes de Oficina, Delegados y SG a través del memorando 20221200100102863 del 13 de octubre, que ya se encuentra disponible la información para su consulta a través de intranet y de la página web.
2) Durante el mes de octubre se elabora y publica en pagina web, el respectivo Informe de ejecución consolidado de los proyectos de inversión de Enero a Septiembre de 2022.  Se remite el informe al Superintendente, SG, Jefes de Oficina, y Delegados a través del memorando 20221200100109103 del 31 de octubre, y que el mismo  ya se encuentra disponible para su consulta a través de la página web.</t>
  </si>
  <si>
    <t>Durante el mes de diciembre se elabora y publica en intranet y en la página web de la entidad el respectivo informe de ejecución mensual de los proyectos de inversión a 30 de noviembre de 2022.  Se informa a los Jefes de Oficina, Delegados y SG a través del memorando 20221200100123333 del 19 de diciembre:, que ya se encuentra disponible la información para su consulta a través de intranet y de la página web.</t>
  </si>
  <si>
    <t xml:space="preserve">Porcentaje de ejecución del presupuesto de inversión </t>
  </si>
  <si>
    <t>Realizar seguimiento a la ejecución del presupuesto de inversion de la entidad.</t>
  </si>
  <si>
    <t xml:space="preserve">96%
</t>
  </si>
  <si>
    <t>​El porcentaje de ejecución se mide a través de los compromisos registrados a 30 de septiembre (información SIIF nación). A la fecha se registra un porcentaje de compromisos del 75%, presentando un nivel de compromisos menor al de la vigencia 2021 en 14 puntos porccentuales (89%).  A 30 de septiembre se han expido CDPs equivalentes al 95% de la apropiación de inversión de la entidad, sobre los cuales se han generado compromisos por el 79%, arrojando un saldo por utilizar en CDPs de $12.605.687.915; para el último trimestre se esperaría que las dependencias adelanten los procesos necesarios para la suscripción de nuevos contratos y/o generen los compromisos necesarios para la ejecución de estos recursos.  Para el pago de viáticos y gastos de viajes, aun quedan recursos por comprometer por $2.376.980.963.</t>
  </si>
  <si>
    <t>La OAP en cumplimiento de sus funciones de seguimiento a la ejecución de los proyectos de inversión, y como herramienta de gestión que permita tomar decisiones y acciones oportunas encaminadas a mejorar los niveles de ejecución de los recursos de inversión de la Entidad, elaboró y publicó a traves de intranet y página web el informe de ejecución mensual de los proyectos de inversión correspondiente a los meses de enero a noviembre ; y el informe de ejecución consolidado de los proyectos de inversión de enero a marzo,  de abril a junio y de julio a septiembre,
1) Informe de ejecución mensual: Se informa a  los Jefes de Oficina, Delegados y SG a través del memorando   que ya se encuentra disponible la informacion a traves de intranet, para consulta:
Enero: 20221200000013713 del 18 de febrero de 2022
Febrero: 2022120000002375 del 11 de marzo de 2022
Marzo: 20221200000010883 del 13 de abril de 2022
Abril: 20221200000046643 del 14 de mayo de 2022
Mayo: 20221200000055793 del 14 de junio de 2022
Junio: 20221200000063913 del 12 de julio de 2022
Julio:  20221200100076233 del 11 de agosto de 2022
Agosto: 20221200100091783 del 19 de septiembre de 2022
Septiembre: 20221200100102863 del 13 de octubre de 2022
Octubre: 20221200100113183 del 15 de noviembre de 2022
Noviembre: 20221200100123333 del 19 de diciembre de 2022</t>
  </si>
  <si>
    <t>Actividades ejecutadas del cronograma de actividades para la programacion presupuestal, ejecucion y seguimiento a los proyectos de inversion.</t>
  </si>
  <si>
    <t>En el tercer trimestre (julio - septiembre) de 2022, se adelantó una (1) mesa de trabajo con la Delegada para la protección al usuario, con ocasión de la función preventiva que desarrolla la OCDI con el objetivo de poner en conocimiento de esa Delegatura el incremento en las denuncias y quejas interpuestas por la ciudadanía en las cuales se pone de manifiesto las inconformidades con la debida gestión y oportunidad de sus quejas relacionadas con la prestación de servicios de salud.</t>
  </si>
  <si>
    <t>Se realizó jornada de descongestión en el Grupo de Instrucción Disciplinaria.</t>
  </si>
  <si>
    <t>​1. Para el Trimestre III, en se continuó con la validación y pruebas de las fichas de caracterización de los siguientes vigilados:
- Vigilados de aseguramiento
- EPS_Departamental
- EPS_Nacional
- Entidades Territoriales_Departamental 
- Entidades Territoriales_Municipal
En ralción con la ficha de caracterización para IPS, durante este trimestre se avanzó en la consolidación y diseño de la misma, para lo cual se encuenta en proceso de validación por la respectiva delegada.
2. Frente a la actualización del Modelo de Seguimiento para las Entidades Aseguradoras e Instituciones Prestadoras, durante el Trimestre III se avanzó en:
- Consolidación y revisión de los comentarios presentados por las diferentes dependencias misionales en el proyecto de circular para su versión final.
- Elaboración de proyecto de REsolución en su versión final.</t>
  </si>
  <si>
    <t>Implementar el plan estratégico de tecnologías de la información y las comunicaciones PETI para los procesos de transformaciones digital de la entidad</t>
  </si>
  <si>
    <t xml:space="preserve">Durante este primer trimestre se realizaron las siguientes actividades:
1. Se elaboraron los estudios previos y se realizó la contratación de un asesor para la ejecución del Plan Estratégico de Tecnología (PETI), el ingeniero Ernesto Canales, donde se suscribió el contrato 050 de 2022.
2. Se realizaron los informes de Gestión de la ejecución del Plan Estratégico de Tecnología (PETI) del contrato 050 de 2022.
3. Se realizaron sesiones semanales con los procesos involucrados en la estructuración y en la arquitectura de Big Data/ Data Lake (mapa de datos) con la Subdirección de Analítica, Subdirección de Tecnologías de la Información, con el fin de articular este proyecto con el sistema de información Genesis. 
4. Se realizaron sesiones mensuales de avance con el Comité Directivo y Dirección de Innovación y Desarrollo con el equipo de la Subdirección de Tecnologías de la Información.
5. Se presentaron sesiones telefónicas con el señor Superintendente para apoyar el refuerzo de los temas de Seguridad de TI, Accesos y demás elementos que garantizarán la no intervención ajena de extraños o internos que harían un eventual uso indebido de la información de la SNS. 
6.Se realiza seguimiento a los indicadores PETI en el tablero Estratégico y se actualizan los avances presentados para evaluar el estado actual y cumplimiento de cronogramas de todas las actividades/proyectos y tareas definidos en el PETI.
7. Se trabajó desde la Dirección de Innovación y Desarrollo en el formato de tablero estratégico con la Oficina Asesora de Planeación y se acordó que los avances se coloquen en función de la actividad diaria; por tanto, los avances de los indicadores de cada proyecto están actualizados en el tablero estratégico a corte de marzo 31 de 2022. </t>
  </si>
  <si>
    <t xml:space="preserve">1.2. Realizar Informes de Gestión de la ejecución del Plan Estratégico de Tecnología (PETI) (Cumplido) 
Durante el segundo trimestre de 2022, se realizó seguimiento a la gestión ejecución de las actividades planteadas para la presente vigencia, las cuales corresponden al Plan Estratégico de Tecnología de la Información (PETI)  
PETI 5. TECNOLOGÍA IMPLEMENTADA CON ÉNFASIS EN MODELOS ANALÍTICOS. 
2.1 Definición de la arquitectura de Big Data/Data Lake (Avance Cumplido) 
Durante el segundo trimestre de 2022: Se definió la arquitectura a alto nivel para la implementación del Mapa de Datos, el cual es el repositorio unificado de datos misionales para la Supersalud.  
Se definió el modelo conceptual y lógico de la Base Unificada de Vigilados. 
2.2 Tecnología implementada con énfasis en modelos analíticos. Big Data (Avance Cumplido) 
Durante el segundo trimestre de 2022, se implementó la arquitectura definida para el Mapa de Datos, sobre la Base Unificada de Vigilados. 
PETI 11. Reestructuración Organizacional OTI 
3.1. Planta definitiva de acuerdo con PETI (Cumplido) 
Su Diseño de acuerdo con lo planteado en el PETI 2020 – 2022, se encuentra al 100%.  No todas las plazas se encuentran ocupadas con lo que se identifica un avance del 91%. El Empalme muestra el avance así: 
Ejecutar Plan de Comunicaciones del PETI 
4.1	Realizar sesiones de avance con el Comité Directivo y Dirección de Innovación y Desarrollo (Cumplido) 
Durante el segundo trimestre de 2022, se realizan sesiones con el Comité Directivo y la Dirección de Innovación y Desarrollo, con el fin de contar con la información actualizada de los avances del Plan Estratégico de Tecnologías de la Información (PETI). 
4.2	Sesiones con el Sr Superintendente (Cumplido) 
Durante el segundo trimestre de 2022, se ha adelantado la preparación de la información que la Superintendencia entregará al equipo administrativo siguiente.  Es por esto que se han llevado a cabo sesiones internas en la Superintendencia Nacional de Salud con el fin de coordinar el proceso de empalme.  </t>
  </si>
  <si>
    <t>Durante el tercer trimestre se cumplieron las siguientes actividades:
Realizar Informes de Gestión de la ejecución del Plan Estratégico de Tecnología (PETI)
Durante el segundo trimestre, se realizó seguimiento a la gestión realizada para las actividades planteadas a ejecutar en la vigencia 2022, las cuales corresponden al Plan Estratégico de Tecnología de la Información (PETI)
Realizar sesiones de avance con el Comité Directivo y Dirección de Innovación y Desarrollo
Se realizó la presentación al Comité del informe presentado al Superintendente
Reunión sobre empalme DID - TI (PETI)
Sesiones con el Sr Superintendente
Seguimiento Indicadores PETI.  Tablero Estratégico
Se realizó el seguimiento a los Indicadores Estratégicos en el Tablero Peti
Seguimiento con DID / OAP
viernes, 17 de junio de 2022 9:00 a. m.-10:00 a. m.
Documento PETI 2020 - 2022 con ajustes
Se tiene actualizado el Documento PETI en la pagina de la Entidad</t>
  </si>
  <si>
    <t xml:space="preserve">Durante el cuarto trimestre de 2022, se realizaron las actividades que se encuentran relacionadas en el cronograma del Plan Estratégico de Tecnologías de la Información, entre esas el seguimiento del contrato No 50 de 2022 suscrito con el ingeniero Ernesto Canales, donde se ejecutaron las actividades inicialmente planeadas.
</t>
  </si>
  <si>
    <t>GG06</t>
  </si>
  <si>
    <t>Implementación de herramientas de cuarta revolución ()</t>
  </si>
  <si>
    <t>Implementación de herramientas de cuarta revolución (Inteligencia Artificial)</t>
  </si>
  <si>
    <t>Ejecutar las actividades que permitan la apertura de los Datos Abiertos de la Superintendencia Nacional de Salud a la sociedad en general</t>
  </si>
  <si>
    <t>FORTALECIMIENTO INSTITUCIONAL</t>
  </si>
  <si>
    <t>GG07</t>
  </si>
  <si>
    <t>Implementar el Plan Estratégico de Tecnologías de la Información y las Comunicaciones PETI para los procesos de transformación digital de la Entidad</t>
  </si>
  <si>
    <t>Herramientas de cuarta revolución (Inteligencia Artificial) puestas en producción para mejorar los indicadores de atención</t>
  </si>
  <si>
    <t xml:space="preserve">Se realizó el desarrollo y la implementación de la herramienta Chat Vigilados (asistente virtual en la página web de la Supersalud) Y se puso en marcha el 25 de mayo de 2022, lo que permitió dar cumplimiento a la actividad. 
</t>
  </si>
  <si>
    <t xml:space="preserve">Implementación del Marco de Interoperabilidad - Xroad </t>
  </si>
  <si>
    <t>El indicador mide el avance en la herramienta de cuarta revolución</t>
  </si>
  <si>
    <t>Implementación del Marco de Interoperabilidad - Xroad</t>
  </si>
  <si>
    <t>El indicador mide el avance en la Implementación del Marco de Interoperabilidad - Xroad</t>
  </si>
  <si>
    <t>Durante el segundo trimestre de la vigencia 2022:
se acordó el cronograma de actividades Xroad, para la implementación de la interoperabilidad de acuerdo con el proyecto Mapa de Datos, para lo cual se priorizó el consumo de la información del servicio RUES de Confecámaras. 
se solicitó a infraestructura de la entidad realizar la instalación en el ambiente de pruebas (QA)  de la aplicación para lo cual se generaron pruebas de consumo.  
Sin información de presenciaCarolina Hernandez Alzate</t>
  </si>
  <si>
    <t xml:space="preserve">No se cumplió con esta actividad, se anexa correo del Subdirector de Tecnologías de la Información con la razón que explica el incumplimiento. 
</t>
  </si>
  <si>
    <t>RS02</t>
  </si>
  <si>
    <t>Índice de avance de la política de Gobierno Digital</t>
  </si>
  <si>
    <t xml:space="preserve">Número de actividades ejecutadas </t>
  </si>
  <si>
    <t xml:space="preserve"> número de actividades programadas</t>
  </si>
  <si>
    <t>Este indicador mide el índice de avanca de la política de gobierno digital</t>
  </si>
  <si>
    <t>PROVISIÓN DE SOLICIONES TECNOLÓGICAS</t>
  </si>
  <si>
    <t>Durante este primer trimestre se realizaron la siguiente actividad:
Se realizó actualización del autodiagnóstico de la política de Gobierno Digital por medio de mesas de trabajo con la Dirección de Innovación y Desarrollo, donde se socializa el autodiagnóstico de la política de Gobierno Digital, con base en lo respondido para FURAG.</t>
  </si>
  <si>
    <t xml:space="preserve">Se actualizó el diagnóstico de los servicios ciudadanos básicos, donde se evidencia que tiene un avance del 30.6%, logrado a través de la implementación de X-ROAD que actualmente se encuentra en un ambiente de pruebas (QA).  
Adicionalmente, del resultado de la encuesta de FURAG a través del índice de desempeño institucional, la Oficina Asesora de Planeación remitió las recomendaciones sobre las actividades a desarrollar en los servicios ciudadanos digitales, como habilitador de la política de gobierno digital 
la identificación de los procesos de la Superintendencia Nacional de Salud que requieren ser automatizados deben ser definidos por la Oficina Asesora de Planeación. Es por lo anterior, que se remitió un memorando el 07 de junio de 20022 en donde se solicita a la Oficina Asesora de Planeación el resultado del autodiagnóstico de la política de racionalización de trámites, el cual es el insumo para digitalizar y automatizar los trámites, de acuerdo con el cumplimiento del decreto 088 de 2022.
Después de tener identificados los procesos, la Subdirección de Tecnologías de la Información brindará apoyo y soporte a las actividades que permitan llevar a cabo la automatización de los mismos.  
A pesar de no contar con los trámites que se deben automatizar, desde la Subdirección de Tecnologías de la información, durante el segundo trimestre de 2022 se adelantó el proyecto de racionalización de trámites en el BPM AuraPortal, el cual actualmente ya está en producción y en proceso de mantenimiento.  
El 30 de junio de 2022 se generó el autodiagnóstico de la política de Gobierno Digital, adicionalmente se recibieron 38 recomendaciones de la implementación de la Política de Gobierno Digital de acuerdo con los resultados de FURAG por parte de la Oficina Asesora de Planeación. 
De acuerdo con el autodiagnóstico y los avances en la implementación de la Política de Gobierno Digital, se obtiene una calificación total de 71,6.  
</t>
  </si>
  <si>
    <t>Durante el tercer trimestre se dio cumplimiento a la siguiente actividad:
Propiciar ejercicios de participación ciudadana en la Entidad
Dentro de las actividades realizadas por la entidad desde la vigencia 2021 se realizó el diagnóstico del estado de avance en la adopción de los Servicios Ciudadanos Digitales en la Superintendencia Nacional de Salud. El documento con nombre "29092021_Actualización_Diagnóstico SCD.pdf" contiene el contexto conceptual sobre los servicios ciudadanos digitales básicos (SCD): Interoperabilidad, autenticación electrónica y carpeta ciudadana; específicamente en qué consisten, el análisis de impacto con su adopción y las recomendaciones pertinentes para su avance. 
Realizar actualización del autodiagnóstico de la política de Gobierno Digital
Se generaron el autodiagnóstico de la política de Gobierno Digital el 30 de junio de 2021 y también se recibieron las 38 recomendaciones de la implementación de la Política de Gobierno Digital de acuerdo con los resultados de FURAG por parte de la OAP.
El resultado del autodiagnóstico tiene una calificación total de 71,6. de acuerdo el autodiagnóstico y los avances en la implementación de la Política de Gobierno Digital.
No se dio cumplimiento a la siguiente actividad:
Identificar nuevos proyectos, actividades e iniciativas para incluir en el PETI de la Entidad 2023- 2026
No se identificaron nuevos proyectos a razón de el informe de empalme en el cual se sugirió ajustar el PETI con nuevos proyectos. Esta actividad se debe incluir en la actualización del PETI</t>
  </si>
  <si>
    <t xml:space="preserve">Durante el cuarto trimestre de 2022 no se dio cumplimiento a la siguiente actividad del cronograma de Gobierno Digital:
"Validar el cumplimiento de los criterios de accesibilidad AA en el nuevo portal web de la SNS".
Esta actividad no se cumplio en su totalidad, debido a  que no se contó con el personal suficiente para su cumplimiento. Se anexan los memorandos y la gestión realizada.
</t>
  </si>
  <si>
    <t>Porcentaje de actividades implementadas en el Plan de Seguridad y Privacidad de la Información.</t>
  </si>
  <si>
    <t>Gestionar y Administrar el sistema integrado de Gestión, mediante la aplicación de buenas practicas para el desarrollo institucional con el propósito de fortalefcer la Misionalidad y el cumplimiento de los objetivos Institucionales.</t>
  </si>
  <si>
    <t>Durante el primer trimestre se realizaron las siguientes actividades:
1.     Se consolidó el insumo para la estructuración de los estudios previos, ficha técnica y anexo de especificaciones para contratación de la implementación de Ipv6, de acuerdo con los lineamientos de MINTIC y fueron radicados a la Dirección de Contratación, se espera que la contratación inicie su ejecución.
2.     Se realizó cronograma y plan de trabajo de implementación Fase 2, Fase 3 y Fase 4 IPV4-IPV6 con la relación de las actividades que se deben cumplir de acuerdo con los lineamientos de MicTic para la implementación de las siguientes fases de IPV6.
3.     Se realiza avance en el seguimiento a las políticas del subsistema de seguridad de la información.</t>
  </si>
  <si>
    <t xml:space="preserve">Actividad: realizar documento que contenga: 
Preparación y presentación del Informe del plan detallado de implementación del nuevo protocolo. 
Documentación con todas las configuraciones del nuevo protocolo realizadas en las plataformas de hardware, software y servicios que se han intervenido durante esta fase, incluyendo las configuraciones realizadas sobre el/(los) canal(les) de comunicaciones con acceso a Internet Informe de configuración de las pruebas piloto y las definitivas realizadas a nivel de comunicaciones, de aplicaciones y de sistemas de almacenamiento"(No Cumplido) 
No se dió  cumplimiento a las actividades, debido a que éstas se encuentran asociadas como entregables del proceso de contratación: “Desarrollar e implementar la fase II y III del protocolo IPV4 a IPV6, de conformidad con los lineamientos establecidos por el Ministerio de Tecnologías de la Información y Comunicaciones MINTIC”. 
Es importante mencionar, que este proceso se inició en el mes de febrero de 2022, en mayo se realizó proceso de Selección Abreviada y se evaluaron las propuestas recibidas, dando respuesta a las observaciones recibidas.  </t>
  </si>
  <si>
    <t>Durante el tercer trimestre se cumplió la siguiente actividad:
Ejecutar el Cronograma de capacitación y de campañas de seguridad de la información para el 2022
Se realizó una primera capacitación de seguridad de la información, como habilitador de la Política de Gobierno Digital y también como parte del marco de Arquitectura Empresarial.
No se dio cumplimiento a la actividad:
Realizar capacitación a los funcionarios sobre el proceso de transición ipv6
Esta actividad no se cumplió dado que la realiza el proveedor del contrato 104 de 2022 y quedo programada para realizarse entre el 18 al 28 de octubre de 2022</t>
  </si>
  <si>
    <t xml:space="preserve">Durante el cuarto trimestre de 2022 se realizaron todas las actividades inicialmente planeadas en el cronograma de seguridad. </t>
  </si>
  <si>
    <t xml:space="preserve">Durante el primer trimestre se realizó la siguiente actividad:
Se generó un informe en el cual se evidencian las acciones realizadas en las herramientas de seguridad que se administran desde la Subdirección de Tecnologías de la Información, las cuales permiten mitigar los riesgos de seguridad de la información. </t>
  </si>
  <si>
    <t>Durante el segundo trimestre de 2022:
se realizó desde la Subdirección de Tecnologías de la Información la evaluación de la política de administración del riesgo de seguridad de la información y se envió a la Oficina de Planeación mediante memorando No. 20221530000039693 indicando todas las actividades realizadas para este proceso. El resultado de la evaluación de la política fue socializado por la Oficina Asesora de Planeación en el comité del CICCI, realizado en el mes de mayo de 2022.  
se realizaron mesas de trabajo conjuntas con la Oficina Asesora de Planeación en las que se trabajó el seguimiento de los procesos y se trabajó el manual de administración del riesgo. 
se trabajó conjuntamente con la Oficina Asesora de Planeación en la actualización de la Política de Administración del Riesgo. La socialización a la entidad se realizó mediante correo electrónico enviado el día 25 de mayo de 2022.  
dentro de las actividades de fortalecimiento para la apropiación metodológica de la Gestión de Riesgos de Seguridad de la Información se realizó capacitación sobre la administración del riesgo a otros procesos de la entidad.</t>
  </si>
  <si>
    <t>Durante el tercer trimestre se cumplió las siguientes actividades:
Presentar la gestión desarrollada por la segunda línea de defensa frente a los Riesgos de Seguridad de la Información identificados en la vigencia 2021:
Se realizó informe de monitoreo de riesgos correspondiente al primer semestre de 2022. Se le compartió al Subdirector de Tecnologías de la Información para su revisión y divulgación. 
Realizar el proceso de actualización de los Activos de Información:
Se realizó capacitación de gestión de actualización de activos el día 09/08/2022
Actualmente los gestores se encuentran actualizando sus activos en la plataforma de Sharepoint. Se han presentado inquietudes debido a que se está trabajando teniendo en cuenta los procesos según la reingeniería.
Se comparte link de Sharepoint donde se encuentran los activos de información.
Se comparte link con las evidencias de las capacitaciones a los gestores sobre actualización de activos de información (listados de asistencia)
Ejecutar actividades, controles y medidas de protección que permitan la mitigación de riesgos de seguridad
En el informe se evidencia algunas de las acciones realizadas en las herramientas de seguridad que administramos a nivel de seguridad.
No se dio cumplimiento a la actividad:
Acompañar y asesorar el proceso de actualización de los riesgos de Seguridad de la Información definidos por la primera línea de defensa.
No se cuenta aún con matriz de riesgos de seguridad actualizada, debido a que actualmente los gestores se encuentran en el proceso de actualización de activos de información, proceso fundamental para proceder con el levantamiento e identificación de los riesgos.</t>
  </si>
  <si>
    <t xml:space="preserve">​Durante el cuarto trimestre de 2022 no se dio cumplimiento a la siguiente actividad:
Acompañar  y asesorar el proceso de actualización de los riesgos de Seguridad de la Información definidos por la primera línea de defensa.
No se cuenta actualmente con la matriz de riesgos de seguridad de la información actualizada, sin embargo, se comparten las evidencias de la gestión realizada para el insumo del proceso,  ya se cuenta con los activos de información actualizados y se están realizando mesas de trabajo con los procesos para realizar el levantamiento de los riesgos de seguridad de la información,  teniendo en cuenta la reingeniería de la SNS. 
</t>
  </si>
  <si>
    <t>Porcentaje de actividades implementadas en la operación y garantía del funcionamiento de los componentes tecnológicos</t>
  </si>
  <si>
    <t>Gestionar la operación y garantizar el funcionamiento de los componentes tecnológicos desde la Subdirección  de Tecnologías de la Información para la Superintendencia Nacional de Salud</t>
  </si>
  <si>
    <t>número de actividades programadas</t>
  </si>
  <si>
    <t>El indicador mide el total de las actividades ejecutadas del proceso</t>
  </si>
  <si>
    <t>Durante el primer trimestre se realizaron las siguientes actividades:
1.Se realizó el seguimiento al contrato 311 de 2021 durante el primer trimestre, generando el informe correspondiente al mes de diciembre 2021, la cuenta de pago quedó radicada el 17 de marzo. Actualmente se encuentra en revisión la evaluación de ANS de enero por parte del proveedor y se encuentra en gestión la revisión de ANS de febrero. 
2. Se realizó la contratación para la actualización, mantenimiento, soporte técnico funcional y no funcional y sistema de Gestión de Talento Humano y Nomina, donde se suscribió el Contrato 049 de 2022.
3.Se realizó la contratación para el aplicativo Sistema Integrado de Planeación y Gestión - ITS-GESTIÓN, donde se suscribió el Contrato 051 de 2022.
4. Se realizó la elaboración y la radicación del insumo para el proceso del sistema de información georreferenciada de la SNS – Realizar la Contratación de Licenciamiento ARCGIS a la Dirección de contratación.
5. Se realizó la contratación para la administración de la plataforma de SharePoint, se suscribió el Contrato 057 de 2022.
6. Se realizaron los respectivos seguimientos de soporte técnico de la plataforma de SharePoint y al contrato 285 de 2021 suscrito con Edwin Leonardo Rocha Castaño.</t>
  </si>
  <si>
    <t xml:space="preserve">se realizaron los informes de seguimiento contractual correspondientes a los meses de enero a abril de 2022. Al corte de este informe se encuentran en revisión los meses de mayo y junio de 2022.  
De manera conjunta con la Dirección de Talento Humano se realizó seguimiento al contrato 049 de 2022, con el fin de validar el cumplimiento de las actividades correspondientes al contrato. 
De manera conjunta con la Oficina Asesora de Planeación se realizó el seguimiento al contrato 051 de 2022 con el fin de validar el cumplimiento de las actividades correspondientes al contrato. 
se realizó seguimiento a las actividades asociadas al contrato 057 de 2022 suscrito con Edwin Leonardo Rocha Castaño. 
se realizó seguimiento a las actividades asociadas al contrato por parte de la supervisión y se han gestionado los pagos correspondientes. 
Se tramitó adición a la orden 542 de 2021 de compra hasta noviembre de 2022. </t>
  </si>
  <si>
    <t xml:space="preserve">Durante el tercer trimestre se dio cumplimiento a las siguientes actividades:
Renovación soporte y mantenimiento de la Herramienta de Gestión Service Desk Management – CA
Se realizo y radico el insumo y la ficha técnica para la contratación asimismo se llevó a cabo una mesa de trabajo con la abogada asignada donde hizo las observaciones y solicito ajustes los cuales ya fueron realizados y también radicados con los siguientes radicados:
20221530000082353 y 20221530000093293
Informes de seguimiento
Se realizó el informe de seguimiento contractual correspondiente a los meses de enero a abril de 2022. Actualmente se encuentra en revisión la evaluación de ANS de marzo a mayo de 2022.
Supervisar los servicios de nube privada al amparo del Acuerdo Marco de Precios para la SNS - Contrato Media Commerce
Se ha realizado la Supervisión y gestión de pagos de los meses de enero a mayo de 2022.
Realizar la contratación para los servicios de Conectividad para la SNS a partir de agosto de 2022
Se realiza Adición a la orden del contrato 542 de 2021 de compra hasta noviembre de 2022
Realizar la contratación de equipos de Conectividad para la SNS
El 12 de agosto de 2022 se suscribió el acta de inicio del contrato 122 de 2022 con la empresa MCO GLOBAL S.A.S.
Objeto: Adquirir equipos de conectividad de la red LAN, de acuerdo con el rediseño de la Superintendencia Nacional de Salud.
Supervisar los servicios de nube privada al amparo del Acuerdo Marco de Precios para la SNS - Contrato IFX
Se ha realizado la Supervisión y gestión de pagos de los meses de enero a mayo de 2022, también se realizó la adición a la OC
Realizar la contratación para los servicios de Nube Privada para la SNS a partir de agosto de 2022
Se generó la Orden de Compra 92473 de 2022 con vigencia al 30 de noviembre de 2022.
Realizar Informes de Gestión en el avance del desarrollo e implementación (SIVICAL)
Sivical ya se encuentra en operación por parte de SNS desde el 1/8/2022 con el contrato 115 del 2022.
En lo referente a nuevo Sivical Se debe contar la priorización de la SNS
</t>
  </si>
  <si>
    <t xml:space="preserve">Durante el cuarto trimestre de 2022 se dio cumplimiento de las actividades descritas en este cronograma. </t>
  </si>
  <si>
    <t>El indicador mide el total de las actividades del plan de accion de MIPG</t>
  </si>
  <si>
    <t>Durante el primer trimestre se realizaron las siguientes actividades:
1. Se trabajó en el plan de capacitaciones de la estrategia de uso y apropiación de Tecnología de la Información para la vigencia 2022, el cual incorporó actividades y se verificó con la Dirección de Innovación y Desarrollo para su revisión y aprobación.
2.Para la actualización del plan de integración de la Supersalud en conjunto con la Agencia Nacional Digital, de acuerdo con los tramites digitales que sean definidos  por la SNS en el portal denominado GOV.CO, se avanzó con una reunión con la Oficina Asesora de Planeación, debido a que los trámites y servicios dependen de la Política de Racionalización de Trámites de la entidad, la cual se lidera desde la Oficina Asesora de Planeación; desde la Subdirección de Tecnología de la Información se indicó que el trámite de RILCO no es un trámite definido para toda la ciudadanía como lo pide la PGD, es decir, que para seguir avanzando se debe tener la definición de la Política de Racionalización de Trámites.</t>
  </si>
  <si>
    <t xml:space="preserve"> Durante el segundo trimestre de 2022:
se realizaron capacitaciones de seguridad de la información, como habilitador de la Política de Gobierno Digital y también como parte del marco de Arquitectura Empresarial. Además, se realizaron campañas de seguridad a través de correo electrónico y fondos de pantalla. 
Con la expedición del decreto 767 de 2022 de la política de Gobierno Digital, durante el segundo trimestre de 2022 se inició la actualización del documento de uso y apropiación. 
se implementó el Plan de Integración, para el proyecto Mapa de Datos, para el consumo de la información del servicio RUES de Confecámaras. 
Las actividades de los 4 dominios del marco de interoperabilidad se realizaron con el acompañamiento de MinTIC y de la Agencia Nacional Digital (AND). 
se realizó el autodiagnóstico del modelo de seguridad y privacidad de la información utilizando la herramienta MSPI envidada por MinTIC. El resultado de este autodiagnóstico nos indica que la SNS cuenta con 50% de cumplimiento del PHVA y un 33% del componente de madurez de seguridad.</t>
  </si>
  <si>
    <t>Durante el tercer trimestre se cumplió las siguientes actividades:
Implementar el plan de capacitaciones de la estrategia de uso y apropiación de TI en la SNS para la vigencia 2022:
Se realizó una primera capacitación de seguridad de la información, como habilitador de la Política de Gobierno Digital y también como parte del marco de Arquitectura Empresarial.
La capacitación se llevó a cabo el pasado 7 de junio y fue dirigida a todo el equipo de la STI.
Dentro de la carpeta "evidencias" se encuentran las campañas de seguridad enviadas por correo electrónico y que fueron usadas de fondo de pantalla, adicionalmente las presentaciones elaboradas para las capacitaciones realizadas.
Y las actas de las reuniones sobre las capacitaciones realizadas.
Por último, de acuerdo con la expedición de la resolución 767 del 2022 en donde se actualiza la Política de gobierno digital, se encuentra en actualización el documento de Estrategia de Uso y Apropiación SNS 2022.
Realizar un ejercicio de participación con el uso de los datos abiertos de la SNS
El 15 de julio del 2022 se remitió un comunicado a todos los servidores públicos y contratistas de la SNS, denominado: Porqué la Supersalud publica datos abiertos?, en el cual, se explica todo lo referente a este tema, directamente desde el portal interactivo de datos abiertos.
Recolectar las evidencias sobre la adecuada apropiación de los procedimientos de seguridad de la información para la presente vigencia
Se realizo monitoreo de las herramientas que posee la Supersalud, dando cumplimiento a las politicas de seguridad
Recolectar las evidencias sobre la adecuada gestión de los activos de seguridad de la información para la presente vigencia
Se realizó capacitación de gestión de actualización de activos el día 09/08/2022
Actualmente los gestores se encuentran actualizando sus activos en la plataforma de Sharepoint. Se han presentado inquietudes debido a que se está trabajando teniendo en cuenta los procesos según la reingeniería.
Se comparte link de Sharepoint donde se encuentran los activos de información.
Se comparte link con las evidencias de las capacitaciones a los gestores sobre actualización de activos de información (listados de asistencia)
Recolectar las evidencias sobre la adecuada gestión los riesgos de seguridad de la información y aplicación del plan de tratamiento de riesgos para la presente vigencia
Actualmente los gestores se encuentran realizando actualización de activos de información para realizar el levantamiento de los riesgos de seguridad y privacidad de la información ; se realizó el monitoreo a los riesgos del 2021
Recolectar las evidencias sobre la adecuada gestión y seguimiento al plan operacional de seguridad de la información para la presente vigencia
Establecer un marco de acción para aportar a la implementación del Modelo de Seguridad y Privacidad de la información, desde el enfoque de la seguridad informática frente a ciberamenazas sobre los activos de tecnologías de  información que soportan  la  prestación de  servicios digitales de  la Superintendencia Nacional de  Salud,  en  atención al  contexto organizacional de la  entidad, las  capacidades y  recursos disponibles, para fortalecer la confianza de los ciudadanos, usuarios, socios y demás partes interesadas. 
Recolectar las evidencias sobre la adecuada gestión y seguimiento a los indicadores de seguridad de la información para la presente vigencia
Se realizo el autodiagnóstico del modelo de seguridad y privacidad de la información utilizando como herramienta envidada por MinTIC, en donde se cuenta con 74% de cumplimiento del PHVA y un 61 % del componente de madurez de seguridad en el primer semestre de la vigencia 2022</t>
  </si>
  <si>
    <t>Durante el cuarto trimestre de 2022 se realizaron todas las actividades inicialmente planeadas en el cronograma FURAG</t>
  </si>
  <si>
    <t>Porcentaje de requerimientos solicitados que fueron atendidos durante el mes</t>
  </si>
  <si>
    <t>Número de requerimientos solucionados durante el mes</t>
  </si>
  <si>
    <t>Número de requerimientos recibidos durante el mes</t>
  </si>
  <si>
    <t xml:space="preserve">El indicador mide el total de requerimientos solucionados dentro del mes </t>
  </si>
  <si>
    <t>Durante el primer trimestre de 2022, se recibieron 16.053 casos de los cuales 15.120 se solucionaron, 351 de ellos fueron cancelados por el usuario, para un total de porcentaje de cumplimiento del 96,37%. De acuerdo con la meta programada para el trimestre que corresponde al 90%, se mejoró la eficiencia en la prestación del servicio en un 6,37%.</t>
  </si>
  <si>
    <t>​Durante el segundo trimestre de 2022, se recibieron 9.828 casos de los cuales 9.152 se solucionaron, 162 de ellos fueron cancelados por el usuario, para un total de porcentaje de cumplimiento del 94,77% (aquí en el porcentaje se tienen en cuenta los casos gestionados más los cancelados y se dividen en el total de casos recibidos)</t>
  </si>
  <si>
    <t>Durante el tercer trimestre de 2022, se recibieron 5.066  casos de los cuales 4.467 se solucionaron, 196 de ellos fueron cancelados por el usuario, para un total de porcentaje de cumplimiento del 92,05%</t>
  </si>
  <si>
    <t xml:space="preserve">​La meta programada para este indicador era del 91%, para el cuarto trimestre del 2022 se cumplió en un 95,6%. 
Nota: debimos ajustar la información de numerador y denominador debido a que nos salía un error. 
Se recibieron 4678 casos de los cuales 4.461 se solucionaron, 11 de ellos fueron cancelados por el usuario, para un total de porcentaje de cumplimiento del 95,6% (aquí en el porcentaje se tienen en cuenta los casos gestionados más los cancelados y se dividen en el total de casos recibidos), </t>
  </si>
  <si>
    <t>Porcentaje de actividades ejecutadas en la implementación de la Arquitectura de Tecnologías de la Información.</t>
  </si>
  <si>
    <t xml:space="preserve">Número de actividades ejecutadas en la implementación de la arquitectura de TI </t>
  </si>
  <si>
    <t>Este indicador mide el índice de actividades ejecutadas en la implementacion de tecnologias de la información</t>
  </si>
  <si>
    <t>Durante el primer trimestre se realizaron las siguientes actividades:
1.Se trabajó en el plan de capacitaciones de la estrategia de uso y apropiación de Tecnología de la Información para la vigencia 2022, el cual incorporó actividades y se verificó con la Dirección de Innovación y Desarrollo para su revisión y aprobación.
2.Para la actualización del plan de integración de la Supersalud en conjunto con la Agencia Nacional Digital, de acuerdo con los tramites digitales que sean definidos  por la SNS en el portal denominado GOV.CO, se avanzó con una reunión con la Oficina Asesora de Planeación, debido a que los trámites y servicios dependen de la Política de Racionalización de Trámites de la entidad, la cual se lidera desde la Oficina Asesora de Planeación; desde la Subdirección de Tecnología de la Información se indicó que el trámite de RILCO no es un trámite definido para toda la ciudadanía como lo pide la PGD, es decir, que para seguir avanzando se debe tener la definición de la Política de Racionalización de Trámites.</t>
  </si>
  <si>
    <t xml:space="preserve">Durante el segundo trimestre de 2022:
se realizó actualización del Catálogo a corte de 29 de junio de 2022; el mismo se debe actualizar periódicamente acorde a los desarrollos que pasen a producción.
se crea una vista preliminar de interoperabilidad de los sistemas de la Superintendencia Nacional de Salud, la cual se debe actualizar a medida que avanza cada integración. </t>
  </si>
  <si>
    <t>Durante el tercer trimestre se dio cumplimiento a la siguiente actividad:
Definir/actualizar la arquitectura de software de la SNS teniendo en cuenta los lineamientos del Marco de arquitectura empresarial de MinTIC
Se elaboró documento de Arquitectura de Software para la Ley 1797 y adicionalmente se está trabajando para el sistema Génesis, así como el documento de Arquitectura de Referencia.
No se dio cumplimiento a las siguientes actividades:
Adoptar el Lenguaje común de intercambio de información
Se tienen ambientes de QA y producción de intercambio de información con RUES (80%, 4 dominios). Queda pendiente la certificación de la Agencia Nacional Digital, para continuar con la implementación, lo cual depende de las gestiones que realice la DID en relación con intercambio de información.
Articular la Arquitectura de TI con los objetivos misionales y estratégicos de la SNS
Esta es una actividad es de toda la SNS. y debe estar alineada con la reingeniería propuesta por la OAP., STI y la DID. Se están haciendo mesas de trabajo sobre el fortalecimiento institucional (diagrama de proceso), por esta razón la articulación de la Arquitectura de TI se iniciaría cuando se tenga la última versión del mapa de procesos de la Entidad.</t>
  </si>
  <si>
    <t xml:space="preserve">Durante el cuarto trimestre de 2022 se dio cumplimiento a todas las actividades inicialmente planeadas en el cronograma de Arquitectura. </t>
  </si>
  <si>
    <t xml:space="preserve">​1. Se realiza una actualización al instrumento teniendo como marco de referencia la Resolución 518 de 2015 y la Resolución 1035 de 2022, la primera se relaciona con los procesos de la gestión pública y la segunda se desarrolla el Plan Decenal en Salud Pública-PDSP 2022-2031.
Es importante indicar, que este instrumento se debe actualizar nuevamente para el año 2023, debido a que en el cronograma del PDESAP 2022-2031, la implementación de este se realiza en año 2024, lo que implica que se debe implementar nuevas acciones de vigilancia para su cumplimiento. Por lo anterior, se van a presentar varias versiones de los instrumentos propuestos, hasta lograr la estandarización de estos.
2.  El documento describe una aproximación de la ejecución de auditorías financieras y los instrumentos utilizados en la misma por parte de la Superintendencia Nacional de Salud (SNS), en el marco del cumplimiento de las acciones de Inspección, Vigilancia y Control (IVC)
</t>
  </si>
  <si>
    <t>1 . En el tercer trimestre del 2022 fuero n entregadas y automatizadas por parte de Analítica  las siguientes fichas de caracterización: Entidad Territorial Departamental, Entidad Territorial Municipal, Aseguramiento Obligatorio, EPS Nacional y EPS Departamental. En el IV trimestre se elaboró la ficha de "IPS Específica" y se envió a la subdirección de Analítica para la automatización de las fuentes de información y disposición en un sharepoint. 
2. Se realizaron mesas de trabajo con las diferentes áreas para revisar los comentarios y ajustes propuestos al Proyecto de Resolución relacionada con el seguimiento a entidades que se encuentran bajo medidas especiales o en liquidación. Se compartió la última versión con las delegadas para coordinar una mesa de trabajo conjunta para dejar la versión definitiva y poderla publicar. Paralelo a esto, se está trabajando en los comentarios y ajustes recibidos al proyecto de circular.</t>
  </si>
  <si>
    <t>​Se realiza la caracterización y automatización de la ficha técnica para el vigilado IPS</t>
  </si>
  <si>
    <t xml:space="preserve">ara este trimestre III, la gestión avanzó de la siguiente manera: 
a. Metodología Flujo de Recursos: Se radicó Memorando 20221510000082523 para la  Delegada para Entidades de Aseguramiento en Salud con el asunto:Solicitud aplicación instrumento de evaluación de metodologías MIFT03 para la metodología de “Flujo de Recursos”
b. Metodología Integración Vertical: Se radicó Memorando 202215100000825 para la  Delegada para Entidades de Aseguramiento en Salud con el asunto:Acompañamiento a la implementación de la metodología de seguimiento de integración vertical EPS.
Con memorando número 20223100500099373, se da respuesta por parte de la Delegada a la Dirección de Innovación y Desarrollo
c. Metodología Gasto Administrativo:  Se radicó Memorando 20221510000082200 para la  Delegada para Entidades de Aseguramiento en Salud con el asunto: Solicitud aplicación instrumento de evaluación de metodologías MIFT03 para la metodología “Indicador de Gasto Administrativo”.
Por medio de memorando 20223100500099373, la mencionada Delegada dio respuesta a la solicitud junto el formato MIFT03. 
d. Metodología Dosimetría de la Sanción del No Reporte:  Para esta Metodología, durante el Trimestre III, para su evaluación se avanzó en la celebración de una serie de mesas de trabajo con la Delegada para las Investigaciones Administrativas, Delegada para Prestadores de Servicios, Entidades Territoriales en la cual se estableció un cronograma con el fin de socializar y aplicar esta metodología. 
e. Metodología Índice Global de Desempeño: Teniendo en cuenta que esta metodología se encuentra en proceso de actualización, la evaluación de ésta se hará en el último trimestre de la actual vigencia.
Por medio de memorando número 20221510000087743, se socializó la actualización de esta metodología en el componente de salud con el fin de dejar la última versión y proceder con la evaluación correspondiente. </t>
  </si>
  <si>
    <t xml:space="preserve">. Flujo de recursos: El 28 de agosto de 2022 se envió mediante memorando el formato para evaluación de la metodología de flujo de recursos a la delegada de Prestadores y de Asegurameinto, cumpliendo de esta forma con la actividad planeada en el PAG. Adicionalemente, durante el último trimestre del año 2022 se recibió por parte de las Delegadas mencionas la respuesta  frente a la evaluación de la metodología y comentarios dentro del documento metodológico. Se proyecta que durante la vigencia del 2023 se aborden estos comentarios y se realicen los ajustes respectivos si es el caso a la metodología. Vale la pena resaltar que esta última actividad no se encontraba dentro del PAG de 2022 (en este solo se comtemplaba la disposición de la metodología para evaluación), pero si es de relevancia para desarollar en la vigencia del 2023.
2. Integración vertical: El pasado 3 de octubre de 2022 la Delegada para Entidades de Aseguramiento en Salud mediante Radicado No. 20223100500099373 envió diligenciado el formato MIFT03 para la metodología de integración vertical. En el formato, la Delegada expresa que la metodología ha sido utilizada desde su creación en abril del 2020 para hacer seguimiento a los flujos de recursos del sistema y el cumplimiento de lo establecido en el Artículo 15 de la Ley 1122 de 2007. Así, mismo, han realizado los requerimientos pertinentes a las entidades con alertas identificadas. Respecto a la metodología no sugieren cambios.
3.Gasto administrativo: De acuerdo con el resultado de la evaluación MITF03 enviada a la Delegatura para entidades de aseguramiento en salud, se concluye que: Actualmente se está aplicando el instrumento, que presentan inconvenientes con el hardware y el software con el que se realiza el procesamiento, sin embargo, no encuentran necesario realizar ningún tipo de actualización adicional por lo que no se presenta una nueva solicitud de modificación o ajuste a la metodología actualmente aplicada. Se adjunta memorando respuesta e instrumento de evaluación asociado.
4. Dosimetría de la sanción: Se debe mencionar que, en un inicio, se había acordado un cronograma de trabajo entre el equipo de la Dirección de Innovación y Desarrollo, conformado por Daniel Cantor (Sub. de Metodologías e Instrumentos de Supervisión) Yenny Barón y Sergio Sánchez (Sub. de Analítica), con funcionarios de la Superintendencia Delegada para Investigaciones Administrativas, respecto a esta Metodología, cuyas actividades estaban programadas para ser completadas al final del mes de noviembre del 2022. Sin embargo, durante la última reunión realizada el 1 de diciembre, en la cual participó el nuevo Superintendente Delegado para Investigaciones Administrativas, se realizaron comentarios a los resultados y a la herramienta socializada, motivo por el cual, se decidió extender el plan de trabajo original con fechas por confirmar, tal como se da constancia en el correo adjunto del día 5 de diciembre. Por el motivo anteriormente expuesto, no ha sido posible realizar una evaluación pertinente de la Metodología en cuestión, dado que el plan de trabajo aún no se ha podido finalizar debidamente.
5. Índice Global de Desempeño: El 9 de septiembre de 2022 mediante memorando se envió la sociacilización de la actualización de la metodología de IGD para EPS a la delegada de Aseguramiento.  Durante el último trimestre del año 2022 se recibió por parte de la Delegada la respuesta  frente a la actualización del componente de Salud de la metodología, así como varios comentarios en diferentes apartados del cuerpo del documento metodológico del IGD. Se proyecta que durante la vigencia del 2023 se aborden estos comentarios y se realicen los ajustes respectivos si es el caso a la metodología. Vale la pena resaltar que esta última actividad no se encontraba dentro del PAG de 2022, pero si es de relevancia para desarollar en la vigencia del 2023.
6. Siniestralidad: Se realizaron mesas de trabajo con aseguramiento para aclarar dudas ya que el cambio de los catálogos financieros de forma frecuente no ha interferido con la actualización de la metodología, porque está se ha venido actualizando y manteniendo las cuentas de los catálogos anteriores para que se elabore el histórico del indicador. 
</t>
  </si>
  <si>
    <t xml:space="preserve">Para este trimestre, se avanzó en la actualización de los siguientes capítulos contenidos en la Circular Única: 
1. Título IX - Glosario
2. Compañías Aseguradoras
</t>
  </si>
  <si>
    <t>Para el tercer trimestre de la actual vigencia, se gestionaron las siguientes actividades: 
1. Se socializó el Modelo de la Política de Gestión del Conocimienta y la Innovación con los gestores y ante la mesa SIG.
2. Se socializó la estructura organizativa de la Política de Gestión del Conocimienta y la Innovación con los gestores y ante la mesa SIG.
3. Se realizaron acercamientos con diferentes entidades para compartir buenas prácticas y fortalecimiento de la implementación e la Política de Gestión del Conocimienta y la Innovación.
4. Se realizaron campañas de comunicación para el fortalecimiento de la implementación e la Política de Gestión del Conocimienta y la Innovación.</t>
  </si>
  <si>
    <t>Para el cuarto trimestre se ejecutaron las siguientes actividades:
Gestionar acercamientos con diferentes entidades públicas, fundaciones, Universidades para compartir experiencias exitosas frente a la gestión del Conocimiento y la Innovación
Revisar la propuesta de Modelo de gestión del conocimiento con el equipo base de la DID y establecer un plan de socialización e implementación del mismo
Revisar la propuesta de estructura organizativa para la gestión del conocimiento y la innovación  de la Entidad con el equipo base de la DID y establecer un plan de socialización e implementación del mismo
Realizar actividad en la cual la Superintendencia y otra entidad pública, fundación, entidad privada, universidad y/o organización  compartan sus buenas practicas en la implementación de la Política de Gestión del Conocimiento en el marco de MIPG.
Fortalecer la cultura de gestión del conocimiento y la innovación a través de campañas de difusión con el fin de interiorizar y aplicar la Política de Gestión del Conocimiento.</t>
  </si>
  <si>
    <t>Se construyó el Modelo conceptual de Datos y los respectivos metadatos de acuerdo con la estructura definida. Adicionalmente se presenta la visualización sobre el Mapa de Datos y los respectivos informes de seguimiento.
En el presente periodo se elaboraron cuatro (4) Tableros de Control:  Condiciones Financieras, Indicadores EAPB, Siniestralidad y Dosimetría. Por otra parte, se realizaron los informes sectoriales de (Utilidades) y  (SOAT) y respecto de analítica avanzada se desarrollaron los análisis de: Cluster IPS y determinantes de PQRD
Para la implementación de Gobierno y Gestión de los Datos y la Información, en este corte se documentaron en versión borrador, los manuales de Gestión de Metadatos (Versión 2), Gestión de Calidad de Datos (Versión 2), Gestión de Datos Maestros (Versión 1), Gestión de Bases de Datos (Versión 1), Gestión de Integración de Datos (Versión 1), Gestión de Información Estadística (Versión 1) y Gestión de Analítica (Versión 2).</t>
  </si>
  <si>
    <t>Se cumple el total de las actividades planeadas para el Gobierno de Datos, 7 manuales, 3 tableros de Mando y 1 informe Sectorial.</t>
  </si>
  <si>
    <t>Respecto a la ejecución de las actividades programadas para la política de Gestión de la Información Estadística, se realizó el registro administrativo de los Estados Financieros de las IPS, la cual se cargó en la página Web de la Entidad. Así mismo,  se cargó la Ficha Técnica de Operaciones Estadísticas que se puede encontrar en el sitio de "Cifras y Estadísticas", subsitio de "Estudios Sectoriales".</t>
  </si>
  <si>
    <t xml:space="preserve">Se cumple el total de las actividades planeadas para el desarrollo y la implementación de la política de Gestión de la Información Estadística, Ficha Técnica de caracterización de Operación Estadística y Caracterización del Registro Administrativo para el flujo de recursos de la IPS.
</t>
  </si>
  <si>
    <t>Para Datos Abiertos, se cargó el conjunto correspondiente a la “Base de Planes Voluntarios de Salud” y se actualizó el conjunto correspondiente a “Puntos de Atención de Supersalud y Sedes Regionales”, se realizó la segunda etapa de difusión y divulgación de acceso al portal de Datos Abiertos desde la página de Supersalud y desde el portal GOV.CO. Por último, se construyó una encuesta web como instrumento para medir la satisfacción de los usuarios con los conjuntos de Datos Abiertos y se elaboró un informe con los resultados obtenidos de esta medición</t>
  </si>
  <si>
    <t>​Se cumple el total de las actividades planeadas para el programa de Datos Abiertos, informe de conjuntos DA publicados en el portal Web de la Entidad e informe de satisfacción, uso y calidad de los DA 2022.</t>
  </si>
  <si>
    <t xml:space="preserve">Para el tercer trimestre del 2022 se consiguió un porcentaje de cumplimiento del 100% de las actividades programadas para el período, para un porcentaje acumulado del 65% del total de actividades programadas para el 2021 en la Actividade de Formular,  ejecutar y evaluar  el Plan Estratégico de  Gestión del Talento Humano-PETH basado en el Modelo Integral de Gestión de Personas. (Plan anual de vacantes, Plan de Previsión de Recursos Humanos, Plan institucional de Capacitación, Plan de Bienestar social, Estímulos e Incentivos, Plan Anual de Trabajo de Seguridad y Salud en el Trabajo), cumpliendo todas las actividades establecidas en el cronograma. </t>
  </si>
  <si>
    <t>Para el cuarto trimestre del 2022 se consiguió un porcentaje de cumplimiento del 100% de las actividades programadas para el período, para un porcentaje acumulado del 100% del total de actividades programadas para el 2022 en la Actividad: Formular,  ejecutar y evaluar  el Plan Estratégico de  Gestión del Talento Humano-PETH basado en el Modelo Integral de Gestión de Personas. (Plan anual de vacantes, Plan de Previsión de Recursos Humanos, Plan institucional de Capacitación, Plan de Bienestar social, Estímulos e Incentivos, Plan Anual de Trabajo de Seguridad y Salud en el Trabajo)</t>
  </si>
  <si>
    <t xml:space="preserve">Para el tercer trimestre del 2022 se consiguió un porcentaje de cumplimiento del 100% de las actividades programadas para el período, para un porcentaje acumulado del 7% del total de actividades programadas para el 2021 en la Actividade de Ejecutar el Plan Institucional de Capacitación, cumpliendo todas las actividades establecidas en el cronograma. </t>
  </si>
  <si>
    <t xml:space="preserve">Para el cuarto trimestre del 2022 se consiguió un porcentaje de cumplimiento del 100% de las actividades programadas para el período, para un porcentaje acumulado del 100% del total de actividades programadas para el 2022 en la Actividad: Ejecutar el Plan Institucional de Capacitación, cumpliendo todas las actividades establecidas en el cronograma.
</t>
  </si>
  <si>
    <t>Para el tercer trimestre del 2022 se consiguió un porcentaje de cumplimiento del 100% de las actividades programadas para el período, para un porcentaje acumulado del 71% del total de actividades programadas para el 2021 en la Actividade de EEjecutar el Cronograma del plan de bienestar social y estímulos (Componente Gestión de la Relaciones Humanas), cumpliendo todas las actividades establecidas en el cronograma. * Se modificó el denominador del Indicador de acuerdo con la modificación que se realizó en el mes de Julio.</t>
  </si>
  <si>
    <t>​Para el cuarto trimestre del 2022 se consiguió un porcentaje de cumplimiento del 100% de las actividades programadas para el período, para un porcentaje acumulado del 100% del total de actividades programadas para el 2022 en la Actividad: Ejecutar el Cronograma del plan de bienestar social y estímulos (Componente Gestión de la Relaciones Humanas)</t>
  </si>
  <si>
    <t xml:space="preserve">Para el tercer trimestre del 2022 se consiguió un porcentaje de cumplimiento del 100% de las actividades programadas para el período, para un porcentaje acumulado del 4% del total de actividades programadas para el 2021 en la Actividade de ​​​​Para el tercer trimestre del 2022 se consiguió un porcentaje de cumplimiento del 100% de las actividades programadas para el período, para un porcentaje acumulado del 65% del total de actividades programadas para el 2021 en la Actividade de Ejecutar el Plan Institucional de Capacitación, cumpliendo todas las actividades establecidas en el cronograma, cumpliendo todas las actividades establecidas en el cronograma. </t>
  </si>
  <si>
    <t xml:space="preserve">Para el cuarto trimestre del 2022 se consiguió un porcentaje de cumplimiento del 100% de las actividades programadas para el período, para un porcentaje acumulado del 100% del total de actividades programadas para el 2022 en la Actividad: Ejecutar el Cronograma del plan Anual de Seguridad y salud en el Trabajo (Componente de Gestión de las Relaciones Humanas)
</t>
  </si>
  <si>
    <t>Para el tercer trimestre del 2022 se consiguió un porcentaje de cumplimiento del 100% de las actividades programadas para el período, para un porcentaje acumulado del 69% del total de actividades programadas para el 2021 en la Actividade de Ejecutar el cronograma para la implementación de la Política de integridad desde el componente #6 del PAAC 2022 ( Componente de Gestión de las Relaciones Humanas), cumpliendo todas las actividades establecidas en el cronograma.</t>
  </si>
  <si>
    <t>Para el cuarto trimestre del 2022 se consiguió un porcentaje de cumplimiento del 100% de las actividades programadas para el período, para un porcentaje acumulado del 100% del total de actividades programadas para el 2022 en la Actividad: Ejecutar el cronograma para la implementación de la Política de integridad desde el componente #6 del PAAC 2022 ( Componente de Gestión de las Relaciones Humanas)</t>
  </si>
  <si>
    <t xml:space="preserve">​​​​​Para el tercer trimestre del 2022 se consiguió un porcentaje de cumplimiento del 100% de las actividades programadas para el período, para un porcentaje acumulado del 66% del total de actividades programadas para el 2021 en la Actividade de EEjecutar el cronograma  para la Implementación de la Política de Talento Humano -MIPG. , desde el PETH. (Modelo Integral de la Gestión de Personas), cumpliendo todas las actividades establecidas en el cronograma. </t>
  </si>
  <si>
    <t xml:space="preserve">Para el cuarto trimestre del 2022 se consiguió un porcentaje de cumplimiento del 100% de las actividades programadas para el período, para un porcentaje acumulado del 100% del total de actividades programadas para el 2022 en la Actividad: Ejecutar el cronograma  para la Implementación de la Política de Talento Humano -MIPG. , desde el PETH. (Modelo Integral de la Gestión de Personas)
</t>
  </si>
  <si>
    <t>Se realizó el monitoreo de riesgos a Q2. Ver anexos.</t>
  </si>
  <si>
    <t>La oficina realizó el cumplimiento de la actividad de "Implementar las acciones del Plan Anticorrupción y de Atención al Ciudadano 2022, de competencia de SG" Informe PAAC - diciembre de 2022, para lo cual se anexo como dato adjunto la evidencia de cargue al sistema, así como el documento (PDF) donde se encuentra el contenido de dicha actividad, la cual hace relación a las noticias disciplinarias que llegan a la OCDI ya sea de oficio, Información de servidor publico o queja en el mes de diciembre de 2022.</t>
  </si>
  <si>
    <t>Se realizó el cargue al indicador de seguimiento a la Gestión Contractual de los meses de Julio, Agosto y Septiembre.​</t>
  </si>
  <si>
    <t>Se realizaron los seguimientos a la gestión contractual de los meses de octubre, noviembre y diciembre.</t>
  </si>
  <si>
    <t>SE CARGA LA BASE DE DATOS CON LOS CONTRATOS CELEBRADOS DE ACUERDO CON LAS LINEAS PROGRAMAS DEL PAA DEL PERIODO REPORTADO, Y EL SEGUIMIENTO DEL PAA POR MESES.</t>
  </si>
  <si>
    <t>SE CARGA DOCUMENTO CON LAS MODIFICACIONES CONTRACTUALES REALIZADAS DURANTE EL TRIMESTRE</t>
  </si>
  <si>
    <t>Se carga base con las liquidaciones celebradas y radicadas cumpliendo con su indicador con 77 liquidaciones elaboradas y 82 radicadas para un 93,90%.</t>
  </si>
  <si>
    <t>Se carga evidencia del indicador con un total de 161 estudios previos elaborados de la programación del PAA / 162 procesos estimados en PAA para un 99,38%.</t>
  </si>
  <si>
    <t>Se recibieron 1215 actos de notificación y/o comunicación en el periodo de Enero a Marzo de 2022, es decir se gestiono el 100 %.</t>
  </si>
  <si>
    <t>Se recibieron 4281 actos de notificación y/o comunicación en el periodo de Enero a Junio de 2022, se han tramitado 3736 y se encuentran en tramite 545 por tratarse de actos en curso de citación y/o publicación.</t>
  </si>
  <si>
    <t>Se recibieron 5936 actos de notificación y/o comunicación en el periodo de Enero a septiembre de 2022, se han tramitado 5908 y se encuentran en tramite 28 por tratarse de actos en curso de citación y/o publicación.</t>
  </si>
  <si>
    <t>Se recibieron 8609 actos de notificación y/o comunicación en el periodo de Enero a Diciembre de 2022, se han tramitado 8464 y se encuentran en tramite 145 por tratarse de actos en curso de citación y/o publicación.</t>
  </si>
  <si>
    <t xml:space="preserve">El 97.8 % de los actos administrativos ingresaron para tramite con orden de notificación por medios electrónicos y el 12.2 % son acts administrativos que nacen para ser tramitados por medio físico. </t>
  </si>
  <si>
    <t xml:space="preserve">El 97.8 % de los actos administrativos ingresaron para tramite con orden de notificación por medios electrónicos y el 2.2 % son acts administrativos que nacen para ser tramitados por medio físico. </t>
  </si>
  <si>
    <t>A través de la dirección administrativa se envió el correo: "Solicitud creación de pieza publicitaria y envió de campaña a todos los funcionarios" con el objetivo de recordar a los funcionarios de la entidad el buen uso de los medio electrónicos y su uso en la expedición de los actos administrativos y como pueden consultar la base de autorización de notificaciones electrónicas que se encuentra en la intranet.</t>
  </si>
  <si>
    <t>Se realizó envío de correos masivos segun listado enviado por la direccionde innovacion y desarrollo de los vigilados que no ha autorizado la notificacion electronica.</t>
  </si>
  <si>
    <t xml:space="preserve">De los 5805 actos administrativos que ingresaron al Grupo de Gestión de Notificaciones y Comunicaciones que ordenaban tramitar por medio electrónicos se tramitaron en su totalidad por este medio. </t>
  </si>
  <si>
    <t xml:space="preserve">​De los 8416 actos administrativos que ingresaron al Grupo de Gestión de Notificaciones y Comunicaciones que ordenaban tramitar por medio electrónicos se tramitaron en su totalidad por este medio. </t>
  </si>
  <si>
    <t>Gracias a las campañas realizadas en febrero y junio extendiendo la invitación a los vigilados para autorizar y/o actualizar los datos de la notificación electrónica, y las capacitaciones a los grupos de valor para instruir a los vigilados para autorizar la notificación electrónica, se logró incrementar el número de autorizaciones propuesto para el tercer trimestre de la presente vigencia.</t>
  </si>
  <si>
    <t xml:space="preserve">con las Campañas realizadas durante la vigencia 2022 dirigida a los vigilados y los grupos de valor  para incentivar a los vigilados a autorizar la notificacion electroncia y se cumplio con la meta </t>
  </si>
  <si>
    <t xml:space="preserve">Se trabajó sobre una muestra del 5% de los documentos radicados en el periodo entre septiembre y diciembre de 2022 y el resultado se proyectó al total de radicados en dichos meses, conforme el adjunto </t>
  </si>
  <si>
    <t xml:space="preserve">​Se trabajó sobre una muestra del 5% de los documentos digitalizados en el periodo entre septiembre y diciembre de 2022  y el resultado se proyectó al total de digitalizados en dichos meses, conforme el adjunto </t>
  </si>
  <si>
    <t>Se realizaron tres mesas de trabajo realizadas con el operador de mensajería expresa en el periodo comprendido entre septiembre y diciembre de 2022</t>
  </si>
  <si>
    <t>Ejecutar el PINAR 2022 gestionando las estrategias establecidas para cumplir eficientemente la función archivística.</t>
  </si>
  <si>
    <t>(Número de actividades ejecutadas en el PINAR/Número de actividades formuladas a ejecutar en el período)*100</t>
  </si>
  <si>
    <t>El indicador mide el porcentaje de ejeccuion  del PINAR</t>
  </si>
  <si>
    <t>La ejecución consolidada del primer trimestre comprendido entre enero y marzo de 2022, dio como resultado el cumplimiento cabal de las cinco (5) actividades que estaban programadas, con un avance del 14% del total de las actividades programadas del PINAR para la vigencia.</t>
  </si>
  <si>
    <t>El cumplimiento de la programación semestral se ha cumplido cabalmente; en el primer trimestre se cumplieron 5 actividades y en el segundo trimestre con 11 actividades, para un consolidado de 16 actividades cumplidas.</t>
  </si>
  <si>
    <t xml:space="preserve">​El cumplimiento de la programación al tercer trimestre de 2022 se ha cumplido cabalmente; en el primer trimestre se cumplieron 5 actividades, en el segundo trimestre con 11 actividades y en septiembre 10 actividades, para un consolidado de 26 actividades cumplidas. Ver anexo. </t>
  </si>
  <si>
    <t xml:space="preserve">​El cumplimiento de lo programado en el cuarto trimestre de 2022 se ha cumplido cabalmente; en el primer trimestre se cumplieron 5 actividades, en el segundo trimestre 11 actividades, en el tercer trimestre 10 actividades y en este cuarto trimestre 11 actividades, para un consolidado de 37 actividades cumplidas en la vigencia 2022. Ver anexo. </t>
  </si>
  <si>
    <t>​El cumplimiento de ejecución para la implementación de la política de gestión documental según MIPG ha sido el óptimo. En el primer trimestre se cumplieron con 5 actividades, en el segundo con 13 actividades y 16 actividades en el tercer trimestre, para un consolidado a septiembre de 34 actividades cumplidas cabalmente.</t>
  </si>
  <si>
    <t>​El cumplimiento de lo programado en el cuarto trimestre de 2022 se ha cumplido cabalmente; en el primer trimestre se cumplieron 5 actividades, en el segundo trimestre 13 actividades, en el tercer trimestre 16 actividades y en este cuarto</t>
  </si>
  <si>
    <t>GD11</t>
  </si>
  <si>
    <t>Informes del Despliegue del Modelo de Gestión Documental y Administración de Archivo -MGDA-.</t>
  </si>
  <si>
    <t>Implementar el despliegue del Modelo de Gestión Documental y Administración de Archivo -MGDA-.</t>
  </si>
  <si>
    <t>Número de informes del Despliegue del MGDA elaborado y presentado a la Dirección Administrativa</t>
  </si>
  <si>
    <t>El indicador mide la número de informes del Despliegue del MGDA elaborado y presentado a la Dirección Administrativa</t>
  </si>
  <si>
    <t xml:space="preserve">La implementación gradual del despliegue del MGDA se ha desarrollado de acuerdo con la capacidad, compromisos y lineamientos formulados para su ejecución, cumpliéndose en el primer semestre con el informe de avance de manera cabal.  </t>
  </si>
  <si>
    <t>El indicador se cumplió satisfactoriamente con el informe de avance del MGDA</t>
  </si>
  <si>
    <t xml:space="preserve">Se realizó y publicó Pieza Grafica  de video sobre sensibilización acerca del cuidado de los bienes de la Entidad a cargo de funcionarios y contratistas.
</t>
  </si>
  <si>
    <t>Se realizó y publicó Pieza Grafica que permitía a los funcionarios conocer el manual de usuario final del Aplicativo de Control de Activos denominado "ApliCA".</t>
  </si>
  <si>
    <t xml:space="preserve">e realizó seguimiento a los requerimientos solicitados por medio del correo rfsoluciones@supersalud.gov.co a corte 30 de Septiembre, dando cumplimiento con oportunidad y calidad de acuerdo con los tiempos establecidos. </t>
  </si>
  <si>
    <t>Se realizó seguimiento a los requerimientos solicitados al correo rfsoluciones a corte 31 de diciembre, dando cumplimiento con oportunidad y calidad de acuerdo a los tiempos establecidos.
El sobre cumplimiento con al relación al reporte del indicador, se debió a que el GRF,  brindo la atención oportuna realizando todas la actividades.</t>
  </si>
  <si>
    <t>​Se realizó el seguimiento y cumplimiento al cronograma de Hitos del Sistema de Gestión Ambiental con corte a Septiembre de 2022-Q3 (22 actividades).</t>
  </si>
  <si>
    <t>Se realizó el seguimiento y cumplimiento al cronograma de Hitos del Sistema de Gestión Ambiental con corte a Diciembre de 2022-Q4</t>
  </si>
  <si>
    <t>Porcentaje de Cumplimiento  de la meta de recaudo 2022</t>
  </si>
  <si>
    <t>GESTIÓN PRESUPUESTAL</t>
  </si>
  <si>
    <t>Administrar, gestionar, registrar y controlar  los recursos financieros de la Entidad a travès de la aplicaciòn de  las normas legales vigentes y la gestiòn organizacional, que permita la  disponibilidad de recursos económicos, con el fin de contribuir de forma eficiente y eficaz al cumplimiento de las metas institucionales propuestas.</t>
  </si>
  <si>
    <t xml:space="preserve">Recaudar oportunamente  la Contribución de la vigencia 2022 </t>
  </si>
  <si>
    <t>(Valor recaudo por contribución a la fech</t>
  </si>
  <si>
    <t>Valor liquidado por contribución a la fecha)*100</t>
  </si>
  <si>
    <t>Este indicador muestra el porcentaje de cumplimiento de l ameta de racaudo.</t>
  </si>
  <si>
    <t>Semesatral</t>
  </si>
  <si>
    <t xml:space="preserve">100%
</t>
  </si>
  <si>
    <t>El periodo inicial de recaudo para la Contribución de la vigencia 2022 se estableció hasta el 31 de julio de 2022 cuyo recaudo ascendía al 78.16%, con la Resolución 2022920050004963-6 se prolongó el periodo de pago oportuno hasta el 12 de agosto a través del cual se obtuvo un recaudo del 86,2%, superando así la meta establecida del 80%. Se establecieron las siguientes estrategias de gestión para este indicador: el contacto permanente por vía telefónica, mensajes de texto, piezas gráficas, campañas de correo electrónico y  los demás medios de comunicación con los que cuenta la SNS.</t>
  </si>
  <si>
    <t>Secretaría General</t>
  </si>
  <si>
    <t xml:space="preserve">Número de solicitudes gestionadas con oportunidad por la Dirección Financiera /Número de solicitudes asignadas en el Sistema que maneje la Entidad. </t>
  </si>
  <si>
    <t>El indicador mide el número de solicitudes en la aplicación de la fórmula de liquidacíon</t>
  </si>
  <si>
    <t xml:space="preserve">Durante el primer trimestre del 2022 se gestionó una solicitud, para la entidad IPS INDIGENA MINGASALUD RESGUARDO INDIGENA DE GUACHAVEZ  vigencia 2018.
Durante la vigencia 2020 y 2021 se gestionaron en trabajo conjunto con las Delegaturas intervinientes en el proceso de gestión de tasa, un masivo de liquidaciones adicionales, con el fin de dar trámite a las vigencias pendientes por liquidar. Por lo anterior, se espera que las solicitudes gestionadas a partir de la vigencia 2022 sean significativamente menores, producto del trabajo realizado entre el área misional de la entidad y la Secretaría General.  </t>
  </si>
  <si>
    <t xml:space="preserve">En abril de 2022 no se recibieron solicitudes de aplicación de formula de liquidaciones adicionales de tasa para gestión. </t>
  </si>
  <si>
    <t>Se gestionaron 22 liquidaciones adicionales de tasa entre Mayo-Junio-Julio y Agosto de 2022, las cuales en cumplimiento de lo establecido en el procedimiento, dieron como resultado la generación de los actos administrativos de tasa por parte de la Dirección Financiera.
Los actos administrativos expedidos, obedecieron a las vigencias 2017-2018 y 2019 respectivamente.</t>
  </si>
  <si>
    <t>Se gestionaron 116 liquidaciones adicionales de tasa entre Septiembre, Octubre, Noviembre y Diciembre de 2022, las cuales en cumplimiento a lo establecido en el procedimiento, dieron como resultado la generación de los actos administrativos de tasa por parte de la Dirección Financiera.
Los actos administrativos expedidos, obedecieron a las vigencias 2017-2018 y 2019 respectivamente.</t>
  </si>
  <si>
    <t>Se observa un cumplimiento del indicador en 92,07% en el periodo de medición, lo que contribuye a un porcentaje de cumplimiento del 96,03% en la medición anual del indicador para el año 2022.
Cabe resaltar que todos los radicados que se reportan como vencidos, fueron resueltos a cabalidad por los responsables de la gestión.
Como acción preventiva, se dispuso como control de radicados de excepciones y facilidades la base denominada: "EXCEPCIONES Y RECURSOS", guardada en la nube de expedientes de cobro para consulta de todos los gestores, en la que se dispone la radicación de todos los casos una vez son radicados, con el fin de hacer seguimiento y control para dar respuesta oportuna a todas las solicitudes.</t>
  </si>
  <si>
    <t>En el mes de  Julio se realizó la publicacion de EF de junio y en septiembre se realizan las actividades o hitos programadas, se publicó y socializó el Manual de Políticas Contables y se realizó segundo Comité de Sostenibilidad Contable para la depuración de 96 cuentas., publicó EF con corte agosto de 2022.</t>
  </si>
  <si>
    <t>En el mes de diciembre quedo cumplido el PAG en sus tres hitos, quedaron enviados a la Contaduría General de la Nación los estados financieros a septiembre 30 de 2022, se realizó en el mes de dic un Comité de Sostenibilidad adicional a los dos programados, se realizó la publicación de EF hasta noviembre de 2022 y ya se había cumplido la publicación y socializó el Manual de Políticas Contables</t>
  </si>
  <si>
    <t xml:space="preserve">Realizar seguimiento y emitir alertas tempranas sobre la ejecución del presupuesto. </t>
  </si>
  <si>
    <t>(Compromisos total / Apropiación total final)*100</t>
  </si>
  <si>
    <t xml:space="preserve">Este indicador muestra el compromiso del presupuesto </t>
  </si>
  <si>
    <t xml:space="preserve">95%
</t>
  </si>
  <si>
    <t xml:space="preserve">256463196833	</t>
  </si>
  <si>
    <t xml:space="preserve">Se evidencia al corte de marzo del 2022que presupuestalmente se encuentra comprometido $68.443.069.174 sobre una Apropiación Vigente de $256.463.196.833 el cual representa el 26.7% de la Ejecución Total del Presupuesto y no se alcanza la meta programada debido a que la ley de garantías del presente año restringió la Ejecución Presupuestal que depende de la gestión y las necesidades de las dependencias que afectan los rubros de Funcionamiento y Proyectos de Inversión. </t>
  </si>
  <si>
    <t>​Se evidencia al corte de Junio del 2022 que presupuestalmente se encuentra comprometido $116.645.080.978 sobre una Apropiación Vigente de $256.463.196.833 el cual representa el 45.5% de la Ejecución Total del Presupuesto, alcalzando la meta programada del 36%.</t>
  </si>
  <si>
    <t>​Se evidencia al corte de septiembre del 2022 que presupuestalmente se encuentran comprometidos $159.837.949.031,3 sobre una apropiación vigente de $256.463.196.833, que representa el 62.3% de la ejecución total del presupuesto, se supera la meta programada del 53%.</t>
  </si>
  <si>
    <t>El indicador muestra el porcentaje de Ejecución Presupuestal frente a los compromisos sobre la apropiación total vigente de la Entidad, el cual al cierre de diciembre del 2022 alcanzó un porcentaje de 82.5%. Significa que no se alcanzó al porcentaje de la meta programada y formulada en el Plan Anual de Gestión el cual estaba proyectada en el 95%.</t>
  </si>
  <si>
    <t>(Obligaciones total / Apropiación total final)*100</t>
  </si>
  <si>
    <t>Este indicador muestra el compromiso del presupuesto de obligaciones</t>
  </si>
  <si>
    <t>Se observa al corte de Marzo del 2022, que presupuestalmente se obligó $36.165.565.390 de pesos sobre una Apropiación Vigente de $256.463.196.833 de pesos correspondiente al 14.1% de la Ejecución Total del Presupuesto, el cual significa que se da cumpliendo con la meta programada del 10% para el primer trimestre del año.</t>
  </si>
  <si>
    <t>Se observa al corte de Junio del 2022, que presupuestalmente se obligó $84.963.823.809 de pesos sobre una Apropiación Vigente de $256.463.196.833 de pesos correspondiente al 33.1% de la Ejecución Total del Presupuesto, el cual significa que se da cumpliendo con la meta programada del 20% para el segundo trimestre del año.</t>
  </si>
  <si>
    <t>Se observa al corte de septiembre del 2022 que presupuestalmente se obligaron $139.285.516.044,47 sobre una apropiación vigente de $256.463.196.833 que corresponde al 54.3% de la ejecución total del presupuesto, se supera la meta programada del 35% para el tercer trimestre.</t>
  </si>
  <si>
    <t>​El indicador muestra el porcentaje de la Ejecución Presupuestal frente a las obligaciones sobre la apropiación total vigente de la Entidad, el cual al cierre de diciembre del 2022 alcanzó un porcentaje de 80%. Significa que no se alcanzó al porcentaje de la meta programada y formulada en el Plan Anual de Gestión el cual estaba proyectada en el 85%.
Las razones que no permitieron alcanzar el porcentaje programado corresponden a los cambios que se han generado en la entidad, dentro de ello el rezago del Rediseño Institucional, el cambio de la administración, la nueva Directriz Presidencial y la limitante de actividades que no se pudieron realizar para dar cumplimiento a la norma de Austeridad del Gasto.
Es importante indicar que, con el cambio de administración se presentaron modificaciones en la contratación, pues la entidad contaba con el apoyo de asesores, directivos y contratistas para lograr cumplir la misionalidad institucional, dentro de las cuales en algunos casos contemplaban una ejecución hasta el mes de diciembre, y que por decisiones administrativas se dieron terminaciones contractuales anticipadas que generaron impacto en la ejecución presupuestal de la vigencia.</t>
  </si>
  <si>
    <t xml:space="preserve">(Compromisos_presupuesto de funcionamiento </t>
  </si>
  <si>
    <t>Apropiación final_presupuesto de funcionamiento)*100</t>
  </si>
  <si>
    <t>Este indicador muestra el presupuesto de funcionamiento</t>
  </si>
  <si>
    <t xml:space="preserve">191932060000	</t>
  </si>
  <si>
    <t>Se evidencia al corte de marzo del 2022 que presupuestalmente se encuentra comprometido $37.277.700.751 sobre una Apropiación Vigente de $191.932.060.000 representado en el 19.4% de la Ejecución de los Recursos de Funcionamiento, el cual no alcanza a cumplir con la meta programada del 20% debido a que la Ley de Garantías del 2022 prohíbe a los gobernadores, alcaldes, secretarios, gerentes y directores de Entidades Estatales del orden municipal, departamental y distrital celebrar convenios interadministrativos para ejecutar recursos públicos durante los cuatro (4) meses anteriores a cualquier elección, por ende se restringió la Ejecución Presupuestal que depende de la gestión y las necesidades de las dependencias que afectan los rubros de Funcionamiento.</t>
  </si>
  <si>
    <t>​Se evidencia al corte de junio del 2022 que presupuestalmente se encuentra comprometido $75.390.008.431 sobre una Apropiación Vigente de $191.932.060.000 representado en el 39.3% de la Ejecución de los Recursos de Funcionamiento, el cual refleja que se cumple con la meta programada del 30%.</t>
  </si>
  <si>
    <t>Se evidencia al corte de septiembre del 2022 que presupuestalmente se encuentran comprometidos $112.670.178.576,88 sobre una apropiación vigente de $191.932.060.000 que representa el 58.70% de la ejecución de los recursos de funcionamiento, se supera la meta programada del 48%..</t>
  </si>
  <si>
    <t xml:space="preserve"> indicador muestra el porcentaje de la Ejecución Presupuestal frente a los compromisos sobre la apropiación total vigente de los Gastos de Funcionamiento de la Entidad, el cual al cierre de diciembre del 2022 alcanzó un porcentaje de 80.3%. Significa que no se alcanzó al porcentaje de la meta programada y formulada en el Plan Anual de Gestión el cual estaba proyectada en el 94%.
Las razones que no permitieron alcanzar el porcentaje programado corresponden a los cambios que se han generado en la entidad, dentro de ello el rezago del Rediseño Institucional, el cambio de la administración, la nueva Directriz Presidencial y la limitante de actividades que no se pudieron realizar para dar cumplimiento a la norma de Austeridad del Gasto.
Es importante indicar que, con el cambio de administración se presentaron modificaciones en la contratación, pues la entidad contaba con el apoyo de asesores, directivos y contratistas para lograr cumplir la misionalidad institucional, dentro de las cuales en algunos casos contemplaban una ejecución hasta el mes de diciembre, y que por decisiones administrativas se dieron terminaciones contractuales anticipadas que generaron impacto en la ejecución presupuestal de la vigencia.</t>
  </si>
  <si>
    <t>Informes de ejecución presupuestal  realizados  y entregados a las dependencias</t>
  </si>
  <si>
    <t>MIPG: Realizar seguimiento a la ejecución presupuestal (vigencia actual y reservas presupuestales) y Plan Anual de Adquisiciones, para identificar y controlar el cumplimiento de los objetivos institucionales</t>
  </si>
  <si>
    <t xml:space="preserve">Este indicador muestra el Número de Informes realizados y entregados </t>
  </si>
  <si>
    <t>El informe de Seguimiento Presupuestal y de PAA muestra el porcentaje de ejecución por cada una de las dependencias que tienen asignados recursos para la vigencia 2022, ejecución en compromisos, obligaciones, viaticos, tiquetes, reservas Presupuestales con el fin de tomar decisiones administrativas</t>
  </si>
  <si>
    <t>​El informe de Seguimiento Presupuestal y de PAA muestra el porcentaje de ejecución por cada una de las dependencias que tienen asignados recursos para la vigencia 2022, ejecución en compromisos, obligaciones, viaticos, tiquetes, reservas presupuestales con el fin de tomar decisiones administrativas</t>
  </si>
  <si>
    <t>ABRIL</t>
  </si>
  <si>
    <t>MAYO</t>
  </si>
  <si>
    <t>JUNIO</t>
  </si>
  <si>
    <t>JULIO</t>
  </si>
  <si>
    <t>AGOSTO</t>
  </si>
  <si>
    <t>SEPTIEMBRE</t>
  </si>
  <si>
    <t>El informe de Seguimiento Presupuestal y de PAA muestra el porcentaje de ejecución por cada una de las dependencias que tienen asignados recursos para la vigencia 2022, ejecución en compromisos, obligaciones, viaticos, tiquetes, reservas Presupuestales con el fin de tomar decisiones administrativas.
Sin información de presenciaSnehider Moreno Delgado</t>
  </si>
  <si>
    <t>​El informe de Seguimiento Presupuestal y de PAA muestra el porcentaje de ejecución por cada una de las dependencias que tienen asignados recursos para la vigencia 2022, ejecución en compromisos, obligaciones, viaticos, tiquetes, reservas Presupuestales con el fin de tomar decisiones administrativas.</t>
  </si>
  <si>
    <t>El informe de Seguimiento Presupuestal y de PAA muestra el porcentaje de ejecución por cada una de las dependencias que tienen asignados recursos para la vigencia 2022, ejecución en compromisos, obligaciones, viaticos, tiquetes, reservas presupuestales con el fin de tomar decisiones administrativas.</t>
  </si>
  <si>
    <t xml:space="preserve">El informe de Seguimiento Presupuestal y de PAA muestra el porcentaje de ejecución por cada una de las dependencias que tienen asignados recursos para la vigencia 2022, ejecución en compromisos, obligaciones, viaticos, tiquetes, reservas Presupuestales con el fin de tomar decisiones administrativas.
</t>
  </si>
  <si>
    <t>El informe de Seguimiento Presupuestal y de PAA muestra el porcentaje de ejecución por cada una de las dependencias que tienen asignados recursos para la vigencia 2022, ejecución en compromisos, obligaciones, viaticos, tiquetes, reservas Presupuestales con el fin de tomar decisiones administrativas.</t>
  </si>
  <si>
    <t>El Informe de Seguimiento Presupuestal y de PAA muestra el porcentaje de ejecución por cada una de las dependencias que tienen asignados recursos para la vigencia 2022, ejecución en compromisos, obligaciones, viáticos, tiquetes y reservas presupuestales que sirve como insumo de toma de decisiones administrativas de las áreas ejecutoras.</t>
  </si>
  <si>
    <t>​El Informe de Seguimiento Presupuestal y de PAA muestra el porcentaje de ejecución por cada una de las dependencias que tienen asignados recursos para la vigencia 2022, ejecución en compromisos, obligaciones, viáticos, tiquetes y reservas presupuestales que sirve como insumo de toma de decisiones administrativas de las áreas ejecutoras.</t>
  </si>
  <si>
    <t>​El informe de Seguimiento Presupuestal y de PAA muestra el porcentaje de ejecución por cada una de las dependencias que tienen asignados recursos para la vigencia 2022, ejecución en compromisos, obligaciones, viaticos, tiquetes, reservas presupuestales con el fin de tomar decisiones administrativas.</t>
  </si>
  <si>
    <t xml:space="preserve">Este indicador muestra el Número de socializaciones realizadas. </t>
  </si>
  <si>
    <t>En el  mes de febrero del 2022 se realizó la socialización a los enlaces principales y secundarios de las dependencias que Ejecutan el Presupuesto de la Entidad con los siguientes temas:
1. Socialización Formato GPFT01-Solicitud de Certificado de Disponibilidad Presupuestal
2.Socialización Procesos y Procedimientos de la Gestión Presupuestal ( Procedimiento de Programación Presupuestal y Procedimiento de la Ejecución Presupuestal).</t>
  </si>
  <si>
    <t>En el  mes de noviembre del 2022 se realizó la capacitación a los enlaces principales y secundarios de las dependencias que Ejecutan el Presupuesto de la Entidad con la Socialización deProcesos y Procedimientos de la Gestión Presupuestal (Procedimiento de Programación Presupuestal y Procedimiento de la Ejecución Presupuestal).</t>
  </si>
  <si>
    <t xml:space="preserve">Se realizaron los informes de las comisiones de acuerdo a los reportes generados por el sistema integrado de informacion financiera (SIIF), y se identificaron número de comisiones gestionadas, legalizadas y pendientes de legalizar por cada una de las dependencias de la SNS del tercer trimestre del año 2022. </t>
  </si>
  <si>
    <t xml:space="preserve">Se realizaron los informes de las comisiones de acuerdo a los reportes generados por el sistema integrado de informacion financiera (SIIF), y se identificaron numero de comisiones gestionadas, legalizadas y pendientes de legalizar pára cada una de las dependencias de la SNS del cuarto trimestre del año 2022. </t>
  </si>
  <si>
    <t>​Se envió informe de ejecución PAC del tercer trimestre del año 2022 según lo programado.</t>
  </si>
  <si>
    <t xml:space="preserve">Se enviaron informes de ejecucion PAC del cuarto trimestre del año 2022 segun lo programado. </t>
  </si>
  <si>
    <t>​Se calculó el porcentaje de pagos realizados de acuerdo con los tiempos establecidos en la circular vigente para el mes de septiembre. Ver anexo</t>
  </si>
  <si>
    <t xml:space="preserve">​Se calculo el procentaje de pagos realizados de acuerdo con los tiempos establecidos en la circular vigente para el mes de octubre. Ver anexo </t>
  </si>
  <si>
    <t xml:space="preserve">​Se calculo el porcentaje de pagos realizados de acuerdo con los tiempos establecidos en la circular vigente para el mes de noviembre. Ver anexo. </t>
  </si>
  <si>
    <t>Se calculo el porcentaje de pagos realizados de acuerdo con los tiempos establecidos en la circular vigente para el mes de ddiciembre. Ver Anexo.</t>
  </si>
  <si>
    <t>Se adelantaron las validaciones funcionales de razonabilidad sobre los procesamientos financieros que afectan las cuentas por cobrar al cierre de septiembre de 2022, realizando verificaciones por tercero que permitieron determinar las variaciones presentadas por las aplicaciones para las fuentes de tasa, régimen subsidiado, sanciones y contribución, cumpliendo al 100 % con las actividades del periodo.</t>
  </si>
  <si>
    <t>​Se adelantaron las validaciones funcionales de razonabilidad sobre los procesamientos financieros que afectan las cuentas por cobrar al cierre de octubre de 2022, realizando verificaciones por tercero que permitieron determinar las variaciones presentadas por las aplicaciones para las fuentes tasa, régimen subsidiado, sanciones y contribución, cumpliendo al 100% con las actividades previstas para el periodo.</t>
  </si>
  <si>
    <t>Se adelantaron las validaciones funcionales de razonabilidad sobre los procesamientos financieros que afectan las cuentas por cobrar al cierre de noviembre de 2022, realizando verificaciones por tercero que permitieron determinar las variaciones presentadas por las aplicaciones para las fuentes tasa, régimen subsidiado, sanciones y contribución, cumpliendo al 100% con las actividades previstas para el periodo.</t>
  </si>
  <si>
    <t>Se adelantaron las validaciones funcionales de razonabilidad sobre los procesamientos financieros que afectan las cuentas por cobrar al cierre de diciembre de 2022, realizando verificaciones por tercero que permitieron determinar las variaciones presentadas por las aplicaciones para las fuentes tasa, régimen subsidiado, sanciones y contribución, cumpliendo al 100% con las actividades previstas para el periodo.</t>
  </si>
  <si>
    <t xml:space="preserve">Este proceso inicia con las actividades de planeación del gobierno de datos e información y del gobierno de las tecnologias de la información. Continua con actividades de ejecución de gobierno de datos e información, la administración de tecnologias de la información, analítica, aseguramiento de la privacidad y seguridad de los datos y la información, la gestión documental y de comunicaciones. Finaliza con la evaluación de dicho gobierno y la implementación de acciones de mejora de este.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</si>
</sst>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1"/>
      <color indexed="8"/>
      <name val="Arial1"/>
    </font>
    <font>
      <b/>
      <sz val="10"/>
      <color indexed="8"/>
      <name val="Arial1"/>
    </font>
    <font>
      <sz val="9"/>
      <color indexed="8"/>
      <name val="Arial1"/>
    </font>
    <font>
      <sz val="10"/>
      <color indexed="8"/>
      <name val="Arial1"/>
    </font>
    <font>
      <sz val="8"/>
      <color indexed="8"/>
      <name val="Arial1"/>
    </font>
    <font>
      <b/>
      <sz val="11"/>
      <color indexed="8"/>
      <name val="Arial1"/>
    </font>
    <font>
      <b/>
      <sz val="9"/>
      <color indexed="8"/>
      <name val="Arial1"/>
    </font>
    <font>
      <b/>
      <sz val="8"/>
      <color indexed="8"/>
      <name val="Arial1"/>
    </font>
    <font>
      <b/>
      <sz val="9"/>
      <color indexed="8"/>
      <name val="Arial"/>
      <family val="2"/>
    </font>
    <font>
      <b/>
      <sz val="11"/>
      <color indexed="18"/>
      <name val="Arial1"/>
    </font>
    <font>
      <b/>
      <sz val="10"/>
      <color rgb="FF00000A"/>
      <name val="Arial1"/>
    </font>
    <font>
      <b/>
      <sz val="16"/>
      <color indexed="8"/>
      <name val="Arial1"/>
    </font>
    <font>
      <u/>
      <sz val="11"/>
      <color theme="10"/>
      <name val="Arial1"/>
    </font>
    <font>
      <sz val="11"/>
      <color theme="1"/>
      <name val="Arial1"/>
    </font>
    <font>
      <b/>
      <sz val="18"/>
      <color theme="1"/>
      <name val="Arial1"/>
    </font>
    <font>
      <b/>
      <sz val="12"/>
      <color theme="1"/>
      <name val="Arial1"/>
    </font>
    <font>
      <b/>
      <sz val="20"/>
      <color theme="1"/>
      <name val="Arial1"/>
    </font>
    <font>
      <b/>
      <sz val="12"/>
      <color indexed="8"/>
      <name val="Arial1"/>
    </font>
    <font>
      <sz val="9"/>
      <color rgb="FF000000"/>
      <name val="Arial1"/>
    </font>
  </fonts>
  <fills count="6">
    <fill>
      <patternFill patternType="none"/>
    </fill>
    <fill>
      <patternFill patternType="gray125"/>
    </fill>
    <fill>
      <patternFill patternType="solid">
        <fgColor rgb="FF92D050"/>
        <bgColor indexed="45"/>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s>
  <borders count="67">
    <border>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hair">
        <color indexed="8"/>
      </right>
      <top style="medium">
        <color indexed="64"/>
      </top>
      <bottom/>
      <diagonal/>
    </border>
    <border>
      <left/>
      <right/>
      <top style="hair">
        <color indexed="8"/>
      </top>
      <bottom/>
      <diagonal/>
    </border>
    <border>
      <left/>
      <right style="hair">
        <color indexed="8"/>
      </right>
      <top/>
      <bottom style="hair">
        <color indexed="8"/>
      </bottom>
      <diagonal/>
    </border>
    <border>
      <left/>
      <right/>
      <top/>
      <bottom style="hair">
        <color indexed="8"/>
      </bottom>
      <diagonal/>
    </border>
    <border>
      <left/>
      <right style="medium">
        <color indexed="64"/>
      </right>
      <top/>
      <bottom style="hair">
        <color indexed="8"/>
      </bottom>
      <diagonal/>
    </border>
    <border>
      <left/>
      <right style="hair">
        <color indexed="8"/>
      </right>
      <top/>
      <bottom/>
      <diagonal/>
    </border>
    <border>
      <left/>
      <right style="hair">
        <color indexed="8"/>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tted">
        <color indexed="64"/>
      </left>
      <right style="dotted">
        <color indexed="64"/>
      </right>
      <top style="dotted">
        <color indexed="64"/>
      </top>
      <bottom style="dotted">
        <color indexed="64"/>
      </bottom>
      <diagonal/>
    </border>
  </borders>
  <cellStyleXfs count="2">
    <xf numFmtId="0" fontId="0" fillId="0" borderId="0"/>
    <xf numFmtId="0" fontId="12" fillId="0" borderId="0" applyNumberFormat="0" applyFill="0" applyBorder="0" applyAlignment="0" applyProtection="0"/>
  </cellStyleXfs>
  <cellXfs count="290">
    <xf numFmtId="0" fontId="0" fillId="0" borderId="0" xfId="0"/>
    <xf numFmtId="0" fontId="2" fillId="0" borderId="0" xfId="0" applyFont="1"/>
    <xf numFmtId="0" fontId="6" fillId="0" borderId="46" xfId="0" applyFont="1" applyBorder="1" applyAlignment="1">
      <alignment horizontal="center" vertical="center" wrapText="1"/>
    </xf>
    <xf numFmtId="0" fontId="7" fillId="0" borderId="54" xfId="0" applyFont="1" applyBorder="1" applyAlignment="1">
      <alignment horizontal="center" vertical="center" wrapText="1"/>
    </xf>
    <xf numFmtId="1" fontId="4" fillId="0" borderId="3" xfId="0" applyNumberFormat="1" applyFont="1" applyBorder="1" applyAlignment="1" applyProtection="1">
      <alignment horizontal="center" vertical="center"/>
      <protection locked="0"/>
    </xf>
    <xf numFmtId="1" fontId="4" fillId="0" borderId="55" xfId="0" applyNumberFormat="1" applyFont="1" applyBorder="1" applyAlignment="1" applyProtection="1">
      <alignment horizontal="center" vertical="center"/>
      <protection locked="0"/>
    </xf>
    <xf numFmtId="1" fontId="4" fillId="0" borderId="44" xfId="0" applyNumberFormat="1" applyFont="1" applyBorder="1" applyAlignment="1" applyProtection="1">
      <alignment horizontal="center" vertical="center"/>
      <protection locked="0"/>
    </xf>
    <xf numFmtId="0" fontId="7" fillId="0" borderId="18" xfId="0" applyFont="1" applyBorder="1" applyAlignment="1">
      <alignment horizontal="center" vertical="center"/>
    </xf>
    <xf numFmtId="0" fontId="7" fillId="0" borderId="19" xfId="0" applyFont="1" applyBorder="1" applyAlignment="1">
      <alignment horizontal="center" wrapText="1"/>
    </xf>
    <xf numFmtId="0" fontId="4" fillId="0" borderId="22" xfId="0" applyFont="1" applyBorder="1" applyAlignment="1">
      <alignment horizontal="center" vertical="center"/>
    </xf>
    <xf numFmtId="9" fontId="4" fillId="0" borderId="3" xfId="0" applyNumberFormat="1" applyFont="1" applyBorder="1" applyAlignment="1">
      <alignment horizontal="center" vertical="center"/>
    </xf>
    <xf numFmtId="10" fontId="4" fillId="0" borderId="4" xfId="0" applyNumberFormat="1" applyFont="1" applyBorder="1" applyAlignment="1">
      <alignment horizontal="center" vertical="center"/>
    </xf>
    <xf numFmtId="0" fontId="7" fillId="0" borderId="4"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3" fillId="0" borderId="0" xfId="0" applyFont="1"/>
    <xf numFmtId="0" fontId="2" fillId="0" borderId="0" xfId="0" applyFont="1" applyAlignment="1">
      <alignment horizontal="left"/>
    </xf>
    <xf numFmtId="0" fontId="6" fillId="0" borderId="0" xfId="0" applyFont="1" applyAlignment="1" applyProtection="1">
      <alignment vertical="top" wrapText="1"/>
      <protection locked="0"/>
    </xf>
    <xf numFmtId="0" fontId="4" fillId="0" borderId="4" xfId="0" applyFont="1" applyBorder="1"/>
    <xf numFmtId="1" fontId="4" fillId="0" borderId="26" xfId="0" applyNumberFormat="1" applyFont="1" applyBorder="1" applyAlignment="1" applyProtection="1">
      <alignment horizontal="center" vertical="center"/>
      <protection locked="0"/>
    </xf>
    <xf numFmtId="0" fontId="4" fillId="0" borderId="1" xfId="0" applyFont="1" applyBorder="1"/>
    <xf numFmtId="0" fontId="7" fillId="0" borderId="19" xfId="0" applyFont="1" applyBorder="1" applyAlignment="1">
      <alignment horizontal="center" vertical="center" wrapText="1"/>
    </xf>
    <xf numFmtId="0" fontId="7" fillId="0" borderId="19" xfId="0" applyFont="1" applyBorder="1" applyAlignment="1">
      <alignment horizontal="center" vertical="center"/>
    </xf>
    <xf numFmtId="0" fontId="2" fillId="4" borderId="0" xfId="0" applyFont="1" applyFill="1"/>
    <xf numFmtId="0" fontId="3" fillId="4" borderId="0" xfId="0" applyFont="1" applyFill="1"/>
    <xf numFmtId="0" fontId="2" fillId="4" borderId="0" xfId="0" applyFont="1" applyFill="1" applyAlignment="1">
      <alignment horizontal="left"/>
    </xf>
    <xf numFmtId="0" fontId="6" fillId="4" borderId="0" xfId="0" applyFont="1" applyFill="1" applyAlignment="1" applyProtection="1">
      <alignment vertical="top" wrapText="1"/>
      <protection locked="0"/>
    </xf>
    <xf numFmtId="0" fontId="4" fillId="0" borderId="51" xfId="0" applyFont="1" applyBorder="1" applyAlignment="1">
      <alignment horizontal="center" vertical="center"/>
    </xf>
    <xf numFmtId="9" fontId="4" fillId="0" borderId="63" xfId="0" applyNumberFormat="1" applyFont="1" applyBorder="1" applyAlignment="1">
      <alignment horizontal="center" vertical="center"/>
    </xf>
    <xf numFmtId="0" fontId="4" fillId="0" borderId="29" xfId="0" applyFont="1" applyBorder="1" applyAlignment="1">
      <alignment horizontal="center" vertical="center"/>
    </xf>
    <xf numFmtId="9" fontId="4" fillId="0" borderId="30" xfId="0" applyNumberFormat="1" applyFont="1" applyBorder="1" applyAlignment="1">
      <alignment horizontal="center" vertical="center"/>
    </xf>
    <xf numFmtId="9" fontId="4" fillId="0" borderId="64" xfId="0" applyNumberFormat="1" applyFont="1" applyBorder="1" applyAlignment="1">
      <alignment horizontal="center" vertical="center"/>
    </xf>
    <xf numFmtId="0" fontId="4" fillId="0" borderId="0" xfId="0" applyFont="1"/>
    <xf numFmtId="0" fontId="7" fillId="0" borderId="0" xfId="0" applyFont="1" applyAlignment="1">
      <alignment horizontal="center" vertical="center"/>
    </xf>
    <xf numFmtId="0" fontId="7" fillId="0" borderId="0" xfId="0" applyFont="1" applyAlignment="1">
      <alignment horizontal="center"/>
    </xf>
    <xf numFmtId="10" fontId="4" fillId="0" borderId="0" xfId="0" applyNumberFormat="1" applyFont="1" applyAlignment="1">
      <alignment horizontal="center" vertical="center"/>
    </xf>
    <xf numFmtId="0" fontId="2" fillId="0" borderId="0" xfId="0" applyFont="1" applyAlignment="1">
      <alignment vertical="center"/>
    </xf>
    <xf numFmtId="2" fontId="4" fillId="0" borderId="3" xfId="0" applyNumberFormat="1" applyFont="1" applyBorder="1" applyAlignment="1" applyProtection="1">
      <alignment horizontal="center" vertical="center"/>
      <protection locked="0"/>
    </xf>
    <xf numFmtId="0" fontId="0" fillId="4" borderId="0" xfId="0" applyFill="1"/>
    <xf numFmtId="0" fontId="0" fillId="4" borderId="0" xfId="0" applyFill="1" applyAlignment="1">
      <alignment vertical="center"/>
    </xf>
    <xf numFmtId="0" fontId="0" fillId="4" borderId="6" xfId="0" applyFill="1" applyBorder="1"/>
    <xf numFmtId="0" fontId="0" fillId="4" borderId="1" xfId="0" applyFill="1" applyBorder="1"/>
    <xf numFmtId="0" fontId="0" fillId="4" borderId="2" xfId="0" applyFill="1" applyBorder="1"/>
    <xf numFmtId="0" fontId="0" fillId="4" borderId="7" xfId="0" applyFill="1" applyBorder="1"/>
    <xf numFmtId="0" fontId="0" fillId="4" borderId="8" xfId="0" applyFill="1" applyBorder="1"/>
    <xf numFmtId="0" fontId="0" fillId="4" borderId="9" xfId="0" applyFill="1" applyBorder="1"/>
    <xf numFmtId="0" fontId="0" fillId="4" borderId="4" xfId="0" applyFill="1" applyBorder="1"/>
    <xf numFmtId="0" fontId="0" fillId="4" borderId="5" xfId="0" applyFill="1" applyBorder="1"/>
    <xf numFmtId="0" fontId="0" fillId="4" borderId="7" xfId="0" applyFill="1" applyBorder="1" applyAlignment="1">
      <alignment vertical="center"/>
    </xf>
    <xf numFmtId="0" fontId="0" fillId="4" borderId="8" xfId="0" applyFill="1" applyBorder="1" applyAlignment="1">
      <alignment vertical="center"/>
    </xf>
    <xf numFmtId="0" fontId="13" fillId="4" borderId="0" xfId="0" applyFont="1" applyFill="1"/>
    <xf numFmtId="0" fontId="13" fillId="4" borderId="1" xfId="0" applyFont="1" applyFill="1" applyBorder="1"/>
    <xf numFmtId="0" fontId="14" fillId="4" borderId="0" xfId="0" applyFont="1" applyFill="1" applyAlignment="1">
      <alignment wrapText="1"/>
    </xf>
    <xf numFmtId="0" fontId="13" fillId="4" borderId="0" xfId="0" applyFont="1" applyFill="1" applyAlignment="1">
      <alignment wrapText="1"/>
    </xf>
    <xf numFmtId="0" fontId="15" fillId="4" borderId="0" xfId="1" applyFont="1" applyFill="1" applyBorder="1" applyAlignment="1">
      <alignment vertical="center" wrapText="1"/>
    </xf>
    <xf numFmtId="0" fontId="13" fillId="4" borderId="0" xfId="0" applyFont="1" applyFill="1" applyAlignment="1">
      <alignment vertical="center" wrapText="1"/>
    </xf>
    <xf numFmtId="0" fontId="13" fillId="4" borderId="4" xfId="0" applyFont="1" applyFill="1" applyBorder="1"/>
    <xf numFmtId="0" fontId="0" fillId="4" borderId="0" xfId="0" applyFill="1" applyAlignment="1">
      <alignment horizontal="left"/>
    </xf>
    <xf numFmtId="0" fontId="0" fillId="4" borderId="1" xfId="0" applyFill="1" applyBorder="1" applyAlignment="1">
      <alignment horizontal="left"/>
    </xf>
    <xf numFmtId="0" fontId="11" fillId="4" borderId="0" xfId="0" applyFont="1" applyFill="1" applyAlignment="1">
      <alignment horizontal="left"/>
    </xf>
    <xf numFmtId="0" fontId="0" fillId="4" borderId="4" xfId="0" applyFill="1" applyBorder="1" applyAlignment="1">
      <alignment horizontal="left"/>
    </xf>
    <xf numFmtId="0" fontId="0" fillId="0" borderId="0" xfId="0" applyAlignment="1">
      <alignment horizontal="left"/>
    </xf>
    <xf numFmtId="0" fontId="12" fillId="4" borderId="66" xfId="1" applyFill="1" applyBorder="1" applyAlignment="1">
      <alignment horizontal="center" vertical="center"/>
    </xf>
    <xf numFmtId="0" fontId="0" fillId="4" borderId="66" xfId="0" applyFill="1" applyBorder="1" applyAlignment="1">
      <alignment vertical="center" wrapText="1"/>
    </xf>
    <xf numFmtId="0" fontId="0" fillId="4" borderId="66" xfId="0" applyFill="1" applyBorder="1" applyAlignment="1">
      <alignment wrapText="1"/>
    </xf>
    <xf numFmtId="0" fontId="15" fillId="5" borderId="65" xfId="1" applyFont="1" applyFill="1" applyBorder="1" applyAlignment="1">
      <alignment vertical="center" wrapText="1"/>
    </xf>
    <xf numFmtId="16" fontId="7" fillId="0" borderId="54" xfId="0" applyNumberFormat="1" applyFont="1" applyBorder="1" applyAlignment="1">
      <alignment horizontal="center" vertical="center" wrapText="1"/>
    </xf>
    <xf numFmtId="0" fontId="6" fillId="0" borderId="7"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34" xfId="0" applyFont="1" applyBorder="1" applyAlignment="1" applyProtection="1">
      <alignment horizontal="left" vertical="top" wrapText="1"/>
      <protection locked="0"/>
    </xf>
    <xf numFmtId="0" fontId="6" fillId="0" borderId="16" xfId="0" applyFont="1" applyBorder="1" applyAlignment="1" applyProtection="1">
      <alignment horizontal="left" vertical="top" wrapText="1"/>
      <protection locked="0"/>
    </xf>
    <xf numFmtId="0" fontId="6" fillId="0" borderId="23" xfId="0" applyFont="1" applyBorder="1" applyAlignment="1" applyProtection="1">
      <alignment horizontal="left" vertical="top" wrapText="1"/>
      <protection locked="0"/>
    </xf>
    <xf numFmtId="0" fontId="2" fillId="0" borderId="32" xfId="0" applyFont="1" applyBorder="1" applyAlignment="1">
      <alignment horizontal="center" vertical="center"/>
    </xf>
    <xf numFmtId="0" fontId="5" fillId="2" borderId="29" xfId="0" applyFont="1" applyFill="1" applyBorder="1" applyAlignment="1" applyProtection="1">
      <alignment horizontal="center" vertical="center"/>
      <protection locked="0"/>
    </xf>
    <xf numFmtId="0" fontId="5" fillId="2" borderId="30" xfId="0" applyFont="1" applyFill="1" applyBorder="1" applyAlignment="1" applyProtection="1">
      <alignment horizontal="center" vertical="center"/>
      <protection locked="0"/>
    </xf>
    <xf numFmtId="0" fontId="5" fillId="2" borderId="31" xfId="0" applyFont="1" applyFill="1" applyBorder="1" applyAlignment="1" applyProtection="1">
      <alignment horizontal="left" vertical="center" wrapText="1"/>
      <protection locked="0"/>
    </xf>
    <xf numFmtId="0" fontId="5" fillId="2" borderId="32" xfId="0" applyFont="1" applyFill="1" applyBorder="1" applyAlignment="1" applyProtection="1">
      <alignment horizontal="left" vertical="center" wrapText="1"/>
      <protection locked="0"/>
    </xf>
    <xf numFmtId="0" fontId="5" fillId="2" borderId="33" xfId="0" applyFont="1" applyFill="1" applyBorder="1" applyAlignment="1" applyProtection="1">
      <alignment horizontal="left" vertical="center" wrapText="1"/>
      <protection locked="0"/>
    </xf>
    <xf numFmtId="0" fontId="6" fillId="0" borderId="34" xfId="0" applyFont="1" applyBorder="1" applyAlignment="1">
      <alignment horizontal="center" vertical="center" wrapText="1"/>
    </xf>
    <xf numFmtId="0" fontId="6" fillId="0" borderId="17" xfId="0" applyFont="1" applyBorder="1" applyAlignment="1">
      <alignment horizontal="center" vertical="center" wrapText="1"/>
    </xf>
    <xf numFmtId="0" fontId="2" fillId="0" borderId="15"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35" xfId="0" applyFont="1" applyBorder="1" applyAlignment="1" applyProtection="1">
      <alignment horizontal="lef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2" xfId="0" applyFont="1" applyBorder="1" applyAlignment="1">
      <alignment horizontal="center" vertical="center"/>
    </xf>
    <xf numFmtId="0" fontId="1" fillId="0" borderId="3" xfId="0" applyFont="1" applyBorder="1" applyAlignment="1">
      <alignment horizontal="center" vertical="center"/>
    </xf>
    <xf numFmtId="0" fontId="1" fillId="0" borderId="25" xfId="0" applyFont="1" applyBorder="1" applyAlignment="1">
      <alignment horizontal="center" vertical="center"/>
    </xf>
    <xf numFmtId="0" fontId="1" fillId="0" borderId="26" xfId="0" applyFont="1" applyBorder="1" applyAlignment="1">
      <alignment horizontal="center" vertical="center"/>
    </xf>
    <xf numFmtId="0" fontId="3" fillId="0" borderId="19" xfId="0" applyFont="1" applyBorder="1" applyAlignment="1">
      <alignment horizontal="center" vertical="center" wrapText="1"/>
    </xf>
    <xf numFmtId="0" fontId="3" fillId="0" borderId="3" xfId="0" applyFont="1" applyBorder="1" applyAlignment="1">
      <alignment horizontal="center" vertical="center" wrapText="1"/>
    </xf>
    <xf numFmtId="0" fontId="1" fillId="0" borderId="20" xfId="0" applyFont="1" applyBorder="1" applyAlignment="1">
      <alignment horizontal="center" vertical="center"/>
    </xf>
    <xf numFmtId="0" fontId="1" fillId="0" borderId="1" xfId="0" applyFont="1" applyBorder="1" applyAlignment="1">
      <alignment horizontal="center" vertical="center"/>
    </xf>
    <xf numFmtId="0" fontId="1" fillId="0" borderId="21" xfId="0" applyFont="1" applyBorder="1" applyAlignment="1">
      <alignment horizontal="center" vertical="center"/>
    </xf>
    <xf numFmtId="0" fontId="1" fillId="0" borderId="15"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3" fillId="0" borderId="20"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23" xfId="0" applyFont="1" applyBorder="1" applyAlignment="1">
      <alignment horizontal="center" vertical="center"/>
    </xf>
    <xf numFmtId="0" fontId="3" fillId="0" borderId="26" xfId="0" applyFont="1" applyBorder="1" applyAlignment="1">
      <alignment horizontal="center" vertical="center" wrapText="1"/>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27" xfId="0" applyFont="1" applyBorder="1" applyAlignment="1">
      <alignment horizontal="center" vertical="center"/>
    </xf>
    <xf numFmtId="0" fontId="1" fillId="0" borderId="4" xfId="0" applyFont="1" applyBorder="1" applyAlignment="1">
      <alignment horizontal="center" vertical="center"/>
    </xf>
    <xf numFmtId="0" fontId="1" fillId="0" borderId="28"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24" xfId="0" applyFont="1" applyBorder="1" applyAlignment="1">
      <alignment horizontal="center" vertical="center"/>
    </xf>
    <xf numFmtId="0" fontId="3" fillId="0" borderId="27"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6" fillId="0" borderId="38" xfId="0" applyFont="1" applyBorder="1" applyAlignment="1">
      <alignment horizontal="center" vertical="center"/>
    </xf>
    <xf numFmtId="0" fontId="6" fillId="0" borderId="39" xfId="0" applyFont="1" applyBorder="1" applyAlignment="1">
      <alignment horizontal="center" vertical="center"/>
    </xf>
    <xf numFmtId="0" fontId="6" fillId="0" borderId="4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9"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5" xfId="0" applyFont="1" applyBorder="1" applyAlignment="1">
      <alignment horizontal="center" vertical="center"/>
    </xf>
    <xf numFmtId="0" fontId="6" fillId="0" borderId="36" xfId="0" applyFont="1" applyBorder="1" applyAlignment="1">
      <alignment horizontal="center" vertical="center"/>
    </xf>
    <xf numFmtId="0" fontId="6" fillId="0" borderId="3" xfId="0" applyFont="1" applyBorder="1" applyAlignment="1">
      <alignment horizontal="center" vertical="center"/>
    </xf>
    <xf numFmtId="0" fontId="6" fillId="0" borderId="37" xfId="0" applyFont="1" applyBorder="1" applyAlignment="1">
      <alignment horizontal="center" vertical="center"/>
    </xf>
    <xf numFmtId="0" fontId="2" fillId="0" borderId="39" xfId="0" applyFont="1" applyBorder="1" applyAlignment="1" applyProtection="1">
      <alignment horizontal="left" vertical="center" wrapText="1"/>
      <protection locked="0"/>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0" xfId="0" applyFont="1" applyAlignment="1">
      <alignment horizontal="left" vertical="center" wrapText="1"/>
    </xf>
    <xf numFmtId="0" fontId="2" fillId="0" borderId="14" xfId="0" applyFont="1" applyBorder="1" applyAlignment="1">
      <alignment horizontal="left" vertical="center" wrapText="1"/>
    </xf>
    <xf numFmtId="0" fontId="2" fillId="0" borderId="27" xfId="0" applyFont="1" applyBorder="1" applyAlignment="1">
      <alignment horizontal="left" vertical="center" wrapText="1"/>
    </xf>
    <xf numFmtId="0" fontId="2" fillId="0" borderId="4" xfId="0" applyFont="1" applyBorder="1" applyAlignment="1">
      <alignment horizontal="left" vertical="center" wrapText="1"/>
    </xf>
    <xf numFmtId="0" fontId="2" fillId="0" borderId="28" xfId="0" applyFont="1" applyBorder="1" applyAlignment="1">
      <alignment horizontal="left" vertical="center" wrapText="1"/>
    </xf>
    <xf numFmtId="0" fontId="6" fillId="0" borderId="10"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5" fillId="2" borderId="45"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33" xfId="0" applyFont="1" applyFill="1" applyBorder="1" applyAlignment="1">
      <alignment horizontal="center" vertical="center"/>
    </xf>
    <xf numFmtId="0" fontId="6" fillId="0" borderId="19" xfId="0" applyFont="1" applyBorder="1" applyAlignment="1">
      <alignment horizontal="center" vertical="center"/>
    </xf>
    <xf numFmtId="0" fontId="6" fillId="0" borderId="47" xfId="0" applyFont="1" applyBorder="1" applyAlignment="1">
      <alignment horizontal="center" vertical="center"/>
    </xf>
    <xf numFmtId="0" fontId="6" fillId="0" borderId="48" xfId="0" applyFont="1" applyBorder="1" applyAlignment="1">
      <alignment horizontal="center" vertical="center"/>
    </xf>
    <xf numFmtId="0" fontId="6" fillId="0" borderId="49" xfId="0" applyFont="1" applyBorder="1" applyAlignment="1">
      <alignment horizontal="center" vertical="center"/>
    </xf>
    <xf numFmtId="0" fontId="6" fillId="0" borderId="47"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3" xfId="0" applyFont="1" applyBorder="1" applyAlignment="1">
      <alignment horizontal="center" vertical="center" wrapText="1"/>
    </xf>
    <xf numFmtId="0" fontId="8" fillId="0" borderId="3" xfId="0" applyFont="1" applyBorder="1" applyAlignment="1">
      <alignment horizontal="center"/>
    </xf>
    <xf numFmtId="0" fontId="2" fillId="0" borderId="26" xfId="0" applyFont="1" applyBorder="1" applyAlignment="1" applyProtection="1">
      <alignment horizontal="left" vertical="center" wrapText="1"/>
      <protection locked="0"/>
    </xf>
    <xf numFmtId="9" fontId="2" fillId="0" borderId="41" xfId="0" applyNumberFormat="1" applyFont="1" applyBorder="1" applyAlignment="1" applyProtection="1">
      <alignment horizontal="center" vertical="center"/>
      <protection locked="0"/>
    </xf>
    <xf numFmtId="9" fontId="2" fillId="0" borderId="42" xfId="0" applyNumberFormat="1" applyFont="1" applyBorder="1" applyAlignment="1" applyProtection="1">
      <alignment horizontal="center" vertical="center"/>
      <protection locked="0"/>
    </xf>
    <xf numFmtId="9" fontId="2" fillId="0" borderId="43" xfId="0" applyNumberFormat="1" applyFont="1" applyBorder="1" applyAlignment="1" applyProtection="1">
      <alignment horizontal="center" vertical="center"/>
      <protection locked="0"/>
    </xf>
    <xf numFmtId="0" fontId="6" fillId="0" borderId="41" xfId="0" applyFont="1" applyBorder="1" applyAlignment="1" applyProtection="1">
      <alignment horizontal="center" vertical="center"/>
      <protection locked="0"/>
    </xf>
    <xf numFmtId="0" fontId="6" fillId="0" borderId="42"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1" fontId="2" fillId="0" borderId="26" xfId="0" applyNumberFormat="1" applyFont="1" applyBorder="1" applyAlignment="1" applyProtection="1">
      <alignment horizontal="center" vertical="center"/>
      <protection locked="0"/>
    </xf>
    <xf numFmtId="1" fontId="2" fillId="0" borderId="41" xfId="0" applyNumberFormat="1" applyFont="1" applyBorder="1" applyAlignment="1" applyProtection="1">
      <alignment horizontal="center" vertical="center"/>
      <protection locked="0"/>
    </xf>
    <xf numFmtId="1" fontId="2" fillId="0" borderId="44" xfId="0" applyNumberFormat="1" applyFont="1" applyBorder="1" applyAlignment="1" applyProtection="1">
      <alignment horizontal="center" vertical="center"/>
      <protection locked="0"/>
    </xf>
    <xf numFmtId="0" fontId="2" fillId="0" borderId="10"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6" fillId="0" borderId="3" xfId="0" applyFont="1" applyBorder="1" applyAlignment="1">
      <alignment horizontal="center" vertical="center" wrapText="1"/>
    </xf>
    <xf numFmtId="0" fontId="2" fillId="0" borderId="35"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2" fillId="0" borderId="39" xfId="0" applyFont="1" applyBorder="1" applyAlignment="1" applyProtection="1">
      <alignment horizontal="center" vertical="center" wrapText="1"/>
      <protection locked="0"/>
    </xf>
    <xf numFmtId="0" fontId="6" fillId="0" borderId="26" xfId="0" applyFont="1" applyBorder="1" applyAlignment="1">
      <alignment horizontal="center" vertical="center" wrapText="1"/>
    </xf>
    <xf numFmtId="0" fontId="2" fillId="0" borderId="41" xfId="0"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2" fillId="0" borderId="43" xfId="0" applyFont="1" applyBorder="1" applyAlignment="1" applyProtection="1">
      <alignment horizontal="center" vertical="center" wrapText="1"/>
      <protection locked="0"/>
    </xf>
    <xf numFmtId="0" fontId="6" fillId="0" borderId="6"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2" fillId="0" borderId="51" xfId="0" applyFont="1" applyBorder="1" applyAlignment="1" applyProtection="1">
      <alignment horizontal="center" vertical="center"/>
      <protection locked="0"/>
    </xf>
    <xf numFmtId="0" fontId="2" fillId="0" borderId="52" xfId="0" applyFont="1" applyBorder="1" applyAlignment="1" applyProtection="1">
      <alignment horizontal="center" vertical="center"/>
      <protection locked="0"/>
    </xf>
    <xf numFmtId="0" fontId="2" fillId="0" borderId="53" xfId="0" applyFont="1" applyBorder="1" applyAlignment="1" applyProtection="1">
      <alignment horizontal="center" vertical="center"/>
      <protection locked="0"/>
    </xf>
    <xf numFmtId="9" fontId="2" fillId="0" borderId="10" xfId="0" applyNumberFormat="1" applyFont="1" applyBorder="1" applyAlignment="1" applyProtection="1">
      <alignment horizontal="center" vertical="center"/>
      <protection locked="0"/>
    </xf>
    <xf numFmtId="9" fontId="2" fillId="0" borderId="12" xfId="0" applyNumberFormat="1" applyFont="1" applyBorder="1" applyAlignment="1" applyProtection="1">
      <alignment horizontal="center" vertical="center"/>
      <protection locked="0"/>
    </xf>
    <xf numFmtId="9" fontId="2" fillId="0" borderId="13" xfId="0" applyNumberFormat="1" applyFont="1" applyBorder="1" applyAlignment="1" applyProtection="1">
      <alignment horizontal="center" vertical="center"/>
      <protection locked="0"/>
    </xf>
    <xf numFmtId="9" fontId="2" fillId="0" borderId="14" xfId="0" applyNumberFormat="1" applyFont="1" applyBorder="1" applyAlignment="1" applyProtection="1">
      <alignment horizontal="center" vertical="center"/>
      <protection locked="0"/>
    </xf>
    <xf numFmtId="9" fontId="2" fillId="0" borderId="27" xfId="0" applyNumberFormat="1" applyFont="1" applyBorder="1" applyAlignment="1" applyProtection="1">
      <alignment horizontal="center" vertical="center"/>
      <protection locked="0"/>
    </xf>
    <xf numFmtId="9" fontId="2" fillId="0" borderId="28" xfId="0" applyNumberFormat="1" applyFont="1" applyBorder="1" applyAlignment="1" applyProtection="1">
      <alignment horizontal="center" vertical="center"/>
      <protection locked="0"/>
    </xf>
    <xf numFmtId="0" fontId="7" fillId="0" borderId="19" xfId="0" applyFont="1" applyBorder="1" applyAlignment="1">
      <alignment horizontal="center" vertical="center" wrapText="1"/>
    </xf>
    <xf numFmtId="0" fontId="7" fillId="0" borderId="22" xfId="0" applyFont="1" applyBorder="1" applyAlignment="1">
      <alignment horizontal="left" vertical="center" wrapText="1"/>
    </xf>
    <xf numFmtId="0" fontId="7" fillId="0" borderId="3" xfId="0" applyFont="1" applyBorder="1" applyAlignment="1">
      <alignment horizontal="left" vertical="center" wrapText="1"/>
    </xf>
    <xf numFmtId="1" fontId="4" fillId="0" borderId="35" xfId="0" applyNumberFormat="1" applyFont="1" applyBorder="1" applyAlignment="1" applyProtection="1">
      <alignment horizontal="center" vertical="center"/>
      <protection locked="0"/>
    </xf>
    <xf numFmtId="1" fontId="4" fillId="0" borderId="36" xfId="0" applyNumberFormat="1" applyFont="1" applyBorder="1" applyAlignment="1" applyProtection="1">
      <alignment horizontal="center" vertical="center"/>
      <protection locked="0"/>
    </xf>
    <xf numFmtId="1" fontId="4" fillId="0" borderId="39" xfId="0" applyNumberFormat="1" applyFont="1" applyBorder="1" applyAlignment="1" applyProtection="1">
      <alignment horizontal="center" vertical="center"/>
      <protection locked="0"/>
    </xf>
    <xf numFmtId="0" fontId="9" fillId="0" borderId="45" xfId="0" applyFont="1" applyBorder="1" applyAlignment="1" applyProtection="1">
      <alignment horizontal="center" vertical="center" wrapText="1"/>
      <protection locked="0"/>
    </xf>
    <xf numFmtId="0" fontId="9" fillId="0" borderId="32" xfId="0" applyFont="1" applyBorder="1" applyAlignment="1" applyProtection="1">
      <alignment horizontal="center" vertical="center" wrapText="1"/>
      <protection locked="0"/>
    </xf>
    <xf numFmtId="0" fontId="9" fillId="0" borderId="33" xfId="0" applyFont="1" applyBorder="1" applyAlignment="1" applyProtection="1">
      <alignment horizontal="center" vertical="center" wrapText="1"/>
      <protection locked="0"/>
    </xf>
    <xf numFmtId="0" fontId="7" fillId="0" borderId="18" xfId="0" applyFont="1" applyBorder="1" applyAlignment="1">
      <alignment horizontal="left" vertical="center" wrapText="1"/>
    </xf>
    <xf numFmtId="0" fontId="7" fillId="0" borderId="19" xfId="0" applyFont="1" applyBorder="1" applyAlignment="1">
      <alignment horizontal="left" vertical="center" wrapText="1"/>
    </xf>
    <xf numFmtId="0" fontId="7" fillId="0" borderId="19" xfId="0" applyFont="1" applyBorder="1" applyAlignment="1">
      <alignment horizontal="center" vertical="center"/>
    </xf>
    <xf numFmtId="1" fontId="4" fillId="0" borderId="26" xfId="0" applyNumberFormat="1" applyFont="1" applyBorder="1" applyAlignment="1" applyProtection="1">
      <alignment horizontal="center" vertical="center"/>
      <protection locked="0"/>
    </xf>
    <xf numFmtId="0" fontId="4" fillId="0" borderId="1" xfId="0" applyFont="1" applyBorder="1"/>
    <xf numFmtId="0" fontId="4" fillId="0" borderId="57" xfId="0" applyFont="1" applyBorder="1"/>
    <xf numFmtId="0" fontId="4" fillId="0" borderId="56" xfId="0" applyFont="1" applyBorder="1"/>
    <xf numFmtId="0" fontId="4" fillId="0" borderId="2" xfId="0" applyFont="1" applyBorder="1"/>
    <xf numFmtId="0" fontId="4" fillId="0" borderId="0" xfId="0" applyFont="1"/>
    <xf numFmtId="0" fontId="4" fillId="0" borderId="58" xfId="0" applyFont="1" applyBorder="1"/>
    <xf numFmtId="0" fontId="4" fillId="0" borderId="59" xfId="0" applyFont="1" applyBorder="1"/>
    <xf numFmtId="0" fontId="4" fillId="0" borderId="60" xfId="0" applyFont="1" applyBorder="1"/>
    <xf numFmtId="0" fontId="4" fillId="0" borderId="61" xfId="0" applyFont="1" applyBorder="1"/>
    <xf numFmtId="0" fontId="4" fillId="0" borderId="8" xfId="0" applyFont="1" applyBorder="1"/>
    <xf numFmtId="0" fontId="4" fillId="0" borderId="62" xfId="0" applyFont="1" applyBorder="1"/>
    <xf numFmtId="0" fontId="4" fillId="0" borderId="4" xfId="0" applyFont="1" applyBorder="1"/>
    <xf numFmtId="0" fontId="4" fillId="0" borderId="5" xfId="0" applyFont="1" applyBorder="1"/>
    <xf numFmtId="0" fontId="7" fillId="0" borderId="25" xfId="0" applyFont="1" applyBorder="1" applyAlignment="1">
      <alignment horizontal="left" vertical="center" wrapText="1"/>
    </xf>
    <xf numFmtId="0" fontId="7" fillId="0" borderId="26" xfId="0" applyFont="1" applyBorder="1" applyAlignment="1">
      <alignment horizontal="left" vertical="center" wrapText="1"/>
    </xf>
    <xf numFmtId="0" fontId="5" fillId="3" borderId="6"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6" fillId="0" borderId="6" xfId="0" applyFont="1" applyBorder="1" applyAlignment="1" applyProtection="1">
      <alignment horizontal="left" vertical="top" wrapText="1"/>
      <protection locked="0"/>
    </xf>
    <xf numFmtId="0" fontId="6" fillId="0" borderId="1" xfId="0" applyFont="1" applyBorder="1" applyAlignment="1" applyProtection="1">
      <alignment horizontal="left" vertical="top" wrapText="1"/>
      <protection locked="0"/>
    </xf>
    <xf numFmtId="0" fontId="6" fillId="0" borderId="2" xfId="0" applyFont="1" applyBorder="1" applyAlignment="1" applyProtection="1">
      <alignment horizontal="left" vertical="top" wrapText="1"/>
      <protection locked="0"/>
    </xf>
    <xf numFmtId="0" fontId="6" fillId="0" borderId="7" xfId="0" applyFont="1" applyBorder="1" applyAlignment="1" applyProtection="1">
      <alignment horizontal="center" vertical="top" wrapText="1"/>
      <protection locked="0"/>
    </xf>
    <xf numFmtId="0" fontId="6" fillId="0" borderId="0" xfId="0" applyFont="1" applyAlignment="1" applyProtection="1">
      <alignment horizontal="center" vertical="top" wrapText="1"/>
      <protection locked="0"/>
    </xf>
    <xf numFmtId="0" fontId="6" fillId="0" borderId="8" xfId="0" applyFont="1" applyBorder="1" applyAlignment="1" applyProtection="1">
      <alignment horizontal="center" vertical="top" wrapText="1"/>
      <protection locked="0"/>
    </xf>
    <xf numFmtId="0" fontId="2" fillId="0" borderId="7"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9"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5" fillId="0" borderId="7"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8" xfId="0" applyFont="1" applyBorder="1" applyAlignment="1" applyProtection="1">
      <alignment horizontal="left" vertical="top"/>
      <protection locked="0"/>
    </xf>
    <xf numFmtId="0" fontId="6" fillId="0" borderId="7" xfId="0" applyFont="1" applyBorder="1" applyAlignment="1" applyProtection="1">
      <alignment horizontal="left" vertical="top"/>
      <protection locked="0"/>
    </xf>
    <xf numFmtId="0" fontId="6" fillId="0" borderId="9" xfId="0" applyFont="1" applyBorder="1" applyAlignment="1" applyProtection="1">
      <alignment horizontal="left" vertical="top"/>
      <protection locked="0"/>
    </xf>
    <xf numFmtId="0" fontId="6" fillId="0" borderId="4" xfId="0" applyFont="1" applyBorder="1" applyAlignment="1" applyProtection="1">
      <alignment horizontal="left" vertical="top"/>
      <protection locked="0"/>
    </xf>
    <xf numFmtId="0" fontId="6" fillId="0" borderId="5" xfId="0" applyFont="1" applyBorder="1" applyAlignment="1" applyProtection="1">
      <alignment horizontal="left" vertical="top"/>
      <protection locked="0"/>
    </xf>
    <xf numFmtId="0" fontId="6" fillId="0" borderId="9" xfId="0" applyFont="1" applyBorder="1" applyAlignment="1" applyProtection="1">
      <alignment horizontal="left" vertical="top" wrapText="1"/>
      <protection locked="0"/>
    </xf>
    <xf numFmtId="0" fontId="6" fillId="0" borderId="4" xfId="0" applyFont="1" applyBorder="1" applyAlignment="1" applyProtection="1">
      <alignment horizontal="left" vertical="top" wrapText="1"/>
      <protection locked="0"/>
    </xf>
    <xf numFmtId="0" fontId="6" fillId="0" borderId="5" xfId="0" applyFont="1" applyBorder="1" applyAlignment="1" applyProtection="1">
      <alignment horizontal="left" vertical="top" wrapText="1"/>
      <protection locked="0"/>
    </xf>
    <xf numFmtId="0" fontId="16" fillId="4" borderId="0" xfId="0" applyFont="1" applyFill="1" applyAlignment="1">
      <alignment horizontal="center" wrapText="1"/>
    </xf>
    <xf numFmtId="0" fontId="17" fillId="4" borderId="0" xfId="0" applyFont="1" applyFill="1" applyAlignment="1">
      <alignment horizontal="center" wrapText="1"/>
    </xf>
    <xf numFmtId="0" fontId="2" fillId="0" borderId="34" xfId="0" applyFont="1" applyBorder="1" applyAlignment="1" applyProtection="1">
      <alignment horizontal="left" vertical="top" wrapText="1"/>
      <protection locked="0"/>
    </xf>
    <xf numFmtId="0" fontId="2" fillId="0" borderId="16" xfId="0" applyFont="1" applyBorder="1" applyAlignment="1" applyProtection="1">
      <alignment horizontal="left" vertical="top" wrapText="1"/>
      <protection locked="0"/>
    </xf>
    <xf numFmtId="0" fontId="2" fillId="0" borderId="23" xfId="0" applyFont="1" applyBorder="1" applyAlignment="1" applyProtection="1">
      <alignment horizontal="left" vertical="top" wrapText="1"/>
      <protection locked="0"/>
    </xf>
    <xf numFmtId="9" fontId="2" fillId="0" borderId="10" xfId="0" applyNumberFormat="1" applyFont="1" applyBorder="1" applyAlignment="1" applyProtection="1">
      <alignment horizontal="center" vertical="center" wrapText="1"/>
      <protection locked="0"/>
    </xf>
    <xf numFmtId="0" fontId="2" fillId="0" borderId="0" xfId="0" applyFont="1" applyAlignment="1" applyProtection="1">
      <alignment horizontal="left" vertical="top"/>
      <protection locked="0"/>
    </xf>
    <xf numFmtId="0" fontId="2" fillId="0" borderId="8" xfId="0" applyFont="1" applyBorder="1" applyAlignment="1" applyProtection="1">
      <alignment horizontal="left" vertical="top"/>
      <protection locked="0"/>
    </xf>
    <xf numFmtId="0" fontId="2" fillId="0" borderId="34" xfId="0" applyFont="1" applyBorder="1" applyAlignment="1" applyProtection="1">
      <alignment horizontal="left" vertical="top"/>
      <protection locked="0"/>
    </xf>
    <xf numFmtId="0" fontId="2" fillId="0" borderId="16" xfId="0" applyFont="1" applyBorder="1" applyAlignment="1" applyProtection="1">
      <alignment horizontal="left" vertical="top"/>
      <protection locked="0"/>
    </xf>
    <xf numFmtId="0" fontId="2" fillId="0" borderId="23" xfId="0" applyFont="1" applyBorder="1" applyAlignment="1" applyProtection="1">
      <alignment horizontal="left" vertical="top"/>
      <protection locked="0"/>
    </xf>
    <xf numFmtId="0" fontId="2" fillId="0" borderId="6" xfId="0" applyFont="1" applyBorder="1" applyAlignment="1" applyProtection="1">
      <alignment horizontal="left" vertical="top" wrapText="1"/>
      <protection locked="0"/>
    </xf>
    <xf numFmtId="0" fontId="2" fillId="0" borderId="1" xfId="0" applyFont="1" applyBorder="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7" xfId="0" applyFont="1" applyBorder="1" applyAlignment="1" applyProtection="1">
      <alignment horizontal="center" vertical="top" wrapText="1"/>
      <protection locked="0"/>
    </xf>
    <xf numFmtId="0" fontId="2" fillId="0" borderId="0" xfId="0" applyFont="1" applyAlignment="1" applyProtection="1">
      <alignment horizontal="center" vertical="top" wrapText="1"/>
      <protection locked="0"/>
    </xf>
    <xf numFmtId="0" fontId="2" fillId="0" borderId="8" xfId="0" applyFont="1" applyBorder="1" applyAlignment="1" applyProtection="1">
      <alignment horizontal="center" vertical="top" wrapText="1"/>
      <protection locked="0"/>
    </xf>
    <xf numFmtId="1" fontId="4" fillId="0" borderId="10" xfId="0" applyNumberFormat="1" applyFont="1" applyBorder="1" applyAlignment="1" applyProtection="1">
      <alignment horizontal="center" vertical="center"/>
      <protection locked="0"/>
    </xf>
    <xf numFmtId="1" fontId="4" fillId="0" borderId="12" xfId="0" applyNumberFormat="1" applyFont="1" applyBorder="1" applyAlignment="1" applyProtection="1">
      <alignment horizontal="center" vertical="center"/>
      <protection locked="0"/>
    </xf>
    <xf numFmtId="1" fontId="4" fillId="0" borderId="13" xfId="0" applyNumberFormat="1" applyFont="1" applyBorder="1" applyAlignment="1" applyProtection="1">
      <alignment horizontal="center" vertical="center"/>
      <protection locked="0"/>
    </xf>
    <xf numFmtId="1" fontId="4" fillId="0" borderId="14" xfId="0" applyNumberFormat="1" applyFont="1" applyBorder="1" applyAlignment="1" applyProtection="1">
      <alignment horizontal="center" vertical="center"/>
      <protection locked="0"/>
    </xf>
    <xf numFmtId="1" fontId="4" fillId="0" borderId="27" xfId="0" applyNumberFormat="1" applyFont="1" applyBorder="1" applyAlignment="1" applyProtection="1">
      <alignment horizontal="center" vertical="center"/>
      <protection locked="0"/>
    </xf>
    <xf numFmtId="1" fontId="4" fillId="0" borderId="28" xfId="0" applyNumberFormat="1" applyFont="1" applyBorder="1" applyAlignment="1" applyProtection="1">
      <alignment horizontal="center" vertical="center"/>
      <protection locked="0"/>
    </xf>
    <xf numFmtId="0" fontId="18" fillId="0" borderId="7" xfId="0" applyFont="1" applyBorder="1" applyAlignment="1" applyProtection="1">
      <alignment horizontal="left" vertical="top" wrapText="1"/>
      <protection locked="0"/>
    </xf>
    <xf numFmtId="0" fontId="18" fillId="0" borderId="10" xfId="0" applyFont="1" applyBorder="1" applyAlignment="1">
      <alignment horizontal="left" vertical="top" wrapText="1"/>
    </xf>
    <xf numFmtId="0" fontId="18" fillId="0" borderId="11" xfId="0" applyFont="1" applyBorder="1" applyAlignment="1">
      <alignment horizontal="left" vertical="top" wrapText="1"/>
    </xf>
    <xf numFmtId="0" fontId="18" fillId="0" borderId="12"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7" xfId="0" applyFont="1" applyBorder="1" applyAlignment="1">
      <alignment horizontal="left" vertical="top"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0" xfId="0" applyFont="1" applyAlignment="1">
      <alignment horizontal="center" vertical="center" wrapText="1"/>
    </xf>
    <xf numFmtId="0" fontId="2" fillId="0" borderId="14"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8"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colors>
    <mruColors>
      <color rgb="FFFFFF99"/>
      <color rgb="FF99FF33"/>
      <color rgb="FFFF6600"/>
      <color rgb="FF66FF33"/>
      <color rgb="FF4472C4"/>
      <color rgb="FFCCFF33"/>
      <color rgb="FFFFFFCC"/>
      <color rgb="FFECFFB7"/>
      <color rgb="FFE4FF97"/>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styles" Target="style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sharedStrings" Target="sharedStrings.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calcChain" Target="calcChain.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customXml" Target="../customXml/item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customXml" Target="../customXml/item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customXml" Target="../customXml/item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customXml" Target="../customXml/item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externalLink" Target="externalLinks/externalLink2.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theme" Target="theme/theme1.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'AB02'!$B$26</c:f>
              <c:strCache>
                <c:ptCount val="1"/>
                <c:pt idx="0">
                  <c:v>Datos</c:v>
                </c:pt>
              </c:strCache>
            </c:strRef>
          </c:tx>
          <c:spPr>
            <a:solidFill>
              <a:srgbClr val="004586"/>
            </a:solidFill>
            <a:ln w="25400">
              <a:noFill/>
            </a:ln>
          </c:spPr>
          <c:invertIfNegative val="0"/>
          <c:cat>
            <c:strRef>
              <c:f>'AB02'!$A$27:$A$39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'AB02'!$B$27:$B$39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E8BE-4FC8-8D37-349D8089AEBF}"/>
            </c:ext>
          </c:extLst>
        </c:ser>
        <c:ser>
          <c:idx val="1"/>
          <c:order val="1"/>
          <c:tx>
            <c:strRef>
              <c:f>'AB02'!$C$26</c:f>
              <c:strCache>
                <c:ptCount val="1"/>
                <c:pt idx="0">
                  <c:v>Meta Vigencia</c:v>
                </c:pt>
              </c:strCache>
            </c:strRef>
          </c:tx>
          <c:spPr>
            <a:solidFill>
              <a:srgbClr val="FF420E"/>
            </a:solidFill>
            <a:ln w="25400">
              <a:noFill/>
            </a:ln>
          </c:spPr>
          <c:invertIfNegative val="0"/>
          <c:cat>
            <c:strRef>
              <c:f>'AB02'!$A$27:$A$39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'AB02'!$C$27:$C$39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E8BE-4FC8-8D37-349D8089AEB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'AB02'!$D$26</c:f>
              <c:strCache>
                <c:ptCount val="1"/>
                <c:pt idx="0">
                  <c:v>Meta - Rango</c:v>
                </c:pt>
              </c:strCache>
            </c:strRef>
          </c:tx>
          <c:spPr>
            <a:ln w="38100">
              <a:solidFill>
                <a:srgbClr val="FFD320"/>
              </a:solidFill>
              <a:prstDash val="solid"/>
            </a:ln>
          </c:spPr>
          <c:marker>
            <c:symbol val="none"/>
          </c:marker>
          <c:cat>
            <c:strRef>
              <c:f>'AB02'!$A$27:$A$39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'AB02'!$D$27:$D$39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8BE-4FC8-8D37-349D8089AEB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'AI03'!$B$26</c:f>
              <c:strCache>
                <c:ptCount val="1"/>
                <c:pt idx="0">
                  <c:v>Datos</c:v>
                </c:pt>
              </c:strCache>
            </c:strRef>
          </c:tx>
          <c:spPr>
            <a:solidFill>
              <a:srgbClr val="004586"/>
            </a:solidFill>
            <a:ln w="25400">
              <a:noFill/>
            </a:ln>
          </c:spPr>
          <c:invertIfNegative val="0"/>
          <c:cat>
            <c:strRef>
              <c:f>'AI03'!$A$27:$A$39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'AI03'!$B$27:$B$39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14E8-47E4-AFF9-8C1751E7C0E4}"/>
            </c:ext>
          </c:extLst>
        </c:ser>
        <c:ser>
          <c:idx val="1"/>
          <c:order val="1"/>
          <c:tx>
            <c:strRef>
              <c:f>'AI03'!$C$26</c:f>
              <c:strCache>
                <c:ptCount val="1"/>
                <c:pt idx="0">
                  <c:v>Meta Vigencia</c:v>
                </c:pt>
              </c:strCache>
            </c:strRef>
          </c:tx>
          <c:spPr>
            <a:solidFill>
              <a:srgbClr val="FF420E"/>
            </a:solidFill>
            <a:ln w="25400">
              <a:noFill/>
            </a:ln>
          </c:spPr>
          <c:invertIfNegative val="0"/>
          <c:cat>
            <c:strRef>
              <c:f>'AI03'!$A$27:$A$39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'AI03'!$C$27:$C$39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14E8-47E4-AFF9-8C1751E7C0E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'AI03'!$D$26</c:f>
              <c:strCache>
                <c:ptCount val="1"/>
                <c:pt idx="0">
                  <c:v>Meta - Rango</c:v>
                </c:pt>
              </c:strCache>
            </c:strRef>
          </c:tx>
          <c:spPr>
            <a:ln w="38100">
              <a:solidFill>
                <a:srgbClr val="FFD320"/>
              </a:solidFill>
              <a:prstDash val="solid"/>
            </a:ln>
          </c:spPr>
          <c:marker>
            <c:symbol val="none"/>
          </c:marker>
          <c:cat>
            <c:strRef>
              <c:f>'AI03'!$A$27:$A$39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4E8-47E4-AFF9-8C1751E7C0E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'GG07'!$B$26</c:f>
              <c:strCache>
                <c:ptCount val="1"/>
                <c:pt idx="0">
                  <c:v>Datos</c:v>
                </c:pt>
              </c:strCache>
            </c:strRef>
          </c:tx>
          <c:spPr>
            <a:solidFill>
              <a:srgbClr val="004586"/>
            </a:solidFill>
            <a:ln w="25400">
              <a:noFill/>
            </a:ln>
          </c:spPr>
          <c:invertIfNegative val="0"/>
          <c:cat>
            <c:strRef>
              <c:f>'GG07'!$A$27:$A$39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'GG07'!$B$27:$B$39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0</c:v>
                </c:pt>
                <c:pt idx="12">
                  <c:v>0.5</c:v>
                </c:pt>
              </c:numCache>
            </c:numRef>
          </c:val>
          <c:extLst>
            <c:ext xmlns:c16="http://schemas.microsoft.com/office/drawing/2014/chart" uri="{C3380CC4-5D6E-409C-BE32-E72D297353CC}">
              <c16:uniqueId val="{00000000-3406-485A-9B25-428C4790C693}"/>
            </c:ext>
          </c:extLst>
        </c:ser>
        <c:ser>
          <c:idx val="1"/>
          <c:order val="1"/>
          <c:tx>
            <c:strRef>
              <c:f>'GG07'!$C$26</c:f>
              <c:strCache>
                <c:ptCount val="1"/>
                <c:pt idx="0">
                  <c:v>Meta Vigencia</c:v>
                </c:pt>
              </c:strCache>
            </c:strRef>
          </c:tx>
          <c:spPr>
            <a:solidFill>
              <a:srgbClr val="FF420E"/>
            </a:solidFill>
            <a:ln w="25400">
              <a:noFill/>
            </a:ln>
          </c:spPr>
          <c:invertIfNegative val="0"/>
          <c:cat>
            <c:strRef>
              <c:f>'GG07'!$A$27:$A$39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'GG07'!$C$27:$C$39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0</c:v>
                </c:pt>
                <c:pt idx="12">
                  <c:v>0.25</c:v>
                </c:pt>
              </c:numCache>
            </c:numRef>
          </c:val>
          <c:extLst>
            <c:ext xmlns:c16="http://schemas.microsoft.com/office/drawing/2014/chart" uri="{C3380CC4-5D6E-409C-BE32-E72D297353CC}">
              <c16:uniqueId val="{00000001-3406-485A-9B25-428C4790C69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'GG07'!$D$26</c:f>
              <c:strCache>
                <c:ptCount val="1"/>
                <c:pt idx="0">
                  <c:v>Meta - Rango</c:v>
                </c:pt>
              </c:strCache>
            </c:strRef>
          </c:tx>
          <c:spPr>
            <a:ln w="38100">
              <a:solidFill>
                <a:srgbClr val="FFD320"/>
              </a:solidFill>
              <a:prstDash val="solid"/>
            </a:ln>
          </c:spPr>
          <c:marker>
            <c:symbol val="none"/>
          </c:marker>
          <c:cat>
            <c:strRef>
              <c:f>'GG07'!$A$27:$A$39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406-485A-9B25-428C4790C69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'GI01'!$B$26</c:f>
              <c:strCache>
                <c:ptCount val="1"/>
                <c:pt idx="0">
                  <c:v>Datos</c:v>
                </c:pt>
              </c:strCache>
            </c:strRef>
          </c:tx>
          <c:spPr>
            <a:solidFill>
              <a:srgbClr val="004586"/>
            </a:solidFill>
            <a:ln w="25400">
              <a:noFill/>
            </a:ln>
          </c:spPr>
          <c:invertIfNegative val="0"/>
          <c:cat>
            <c:strRef>
              <c:f>'GI01'!$A$27:$A$39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'GI01'!$B$27:$B$39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008-432E-AB5E-FB756F1092BF}"/>
            </c:ext>
          </c:extLst>
        </c:ser>
        <c:ser>
          <c:idx val="1"/>
          <c:order val="1"/>
          <c:tx>
            <c:strRef>
              <c:f>'GI01'!$C$26</c:f>
              <c:strCache>
                <c:ptCount val="1"/>
                <c:pt idx="0">
                  <c:v>Meta Vigencia</c:v>
                </c:pt>
              </c:strCache>
            </c:strRef>
          </c:tx>
          <c:spPr>
            <a:solidFill>
              <a:srgbClr val="FF420E"/>
            </a:solidFill>
            <a:ln w="25400">
              <a:noFill/>
            </a:ln>
          </c:spPr>
          <c:invertIfNegative val="0"/>
          <c:cat>
            <c:strRef>
              <c:f>'GI01'!$A$27:$A$39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'GI01'!$C$27:$C$39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008-432E-AB5E-FB756F1092B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'GI01'!$D$26</c:f>
              <c:strCache>
                <c:ptCount val="1"/>
                <c:pt idx="0">
                  <c:v>Meta - Rango</c:v>
                </c:pt>
              </c:strCache>
            </c:strRef>
          </c:tx>
          <c:spPr>
            <a:ln w="38100">
              <a:solidFill>
                <a:srgbClr val="FFD320"/>
              </a:solidFill>
              <a:prstDash val="solid"/>
            </a:ln>
          </c:spPr>
          <c:marker>
            <c:symbol val="none"/>
          </c:marker>
          <c:cat>
            <c:strRef>
              <c:f>'GI01'!$A$27:$A$39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'GI01'!$D$27:$D$39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008-432E-AB5E-FB756F1092B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'GI02'!$B$26</c:f>
              <c:strCache>
                <c:ptCount val="1"/>
                <c:pt idx="0">
                  <c:v>Datos</c:v>
                </c:pt>
              </c:strCache>
            </c:strRef>
          </c:tx>
          <c:spPr>
            <a:solidFill>
              <a:srgbClr val="004586"/>
            </a:solidFill>
            <a:ln w="25400">
              <a:noFill/>
            </a:ln>
          </c:spPr>
          <c:invertIfNegative val="0"/>
          <c:cat>
            <c:strRef>
              <c:f>'GI02'!$A$27:$A$39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'GI02'!$B$27:$B$39</c:f>
              <c:numCache>
                <c:formatCode>0%</c:formatCode>
                <c:ptCount val="13"/>
                <c:pt idx="0">
                  <c:v>0</c:v>
                </c:pt>
                <c:pt idx="1">
                  <c:v>0</c:v>
                </c:pt>
                <c:pt idx="2">
                  <c:v>0</c:v>
                </c:pt>
                <c:pt idx="3">
                  <c:v>1</c:v>
                </c:pt>
                <c:pt idx="4">
                  <c:v>0</c:v>
                </c:pt>
                <c:pt idx="5">
                  <c:v>0</c:v>
                </c:pt>
                <c:pt idx="6">
                  <c:v>0</c:v>
                </c:pt>
                <c:pt idx="7">
                  <c:v>0</c:v>
                </c:pt>
                <c:pt idx="8">
                  <c:v>0</c:v>
                </c:pt>
                <c:pt idx="9">
                  <c:v>1</c:v>
                </c:pt>
                <c:pt idx="10">
                  <c:v>0</c:v>
                </c:pt>
                <c:pt idx="11">
                  <c:v>0</c:v>
                </c:pt>
                <c:pt idx="12">
                  <c:v>1</c:v>
                </c:pt>
              </c:numCache>
            </c:numRef>
          </c:val>
          <c:extLst>
            <c:ext xmlns:c16="http://schemas.microsoft.com/office/drawing/2014/chart" uri="{C3380CC4-5D6E-409C-BE32-E72D297353CC}">
              <c16:uniqueId val="{00000000-BD2C-4D72-81A3-4EA62F93DB34}"/>
            </c:ext>
          </c:extLst>
        </c:ser>
        <c:ser>
          <c:idx val="1"/>
          <c:order val="1"/>
          <c:tx>
            <c:strRef>
              <c:f>'GI02'!$C$26</c:f>
              <c:strCache>
                <c:ptCount val="1"/>
                <c:pt idx="0">
                  <c:v>Meta Vigencia</c:v>
                </c:pt>
              </c:strCache>
            </c:strRef>
          </c:tx>
          <c:spPr>
            <a:solidFill>
              <a:srgbClr val="FF420E"/>
            </a:solidFill>
            <a:ln w="25400">
              <a:noFill/>
            </a:ln>
          </c:spPr>
          <c:invertIfNegative val="0"/>
          <c:cat>
            <c:strRef>
              <c:f>'GI02'!$A$27:$A$39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'GI02'!$C$27:$C$39</c:f>
              <c:numCache>
                <c:formatCode>0%</c:formatCode>
                <c:ptCount val="13"/>
                <c:pt idx="0">
                  <c:v>0</c:v>
                </c:pt>
                <c:pt idx="1">
                  <c:v>0</c:v>
                </c:pt>
                <c:pt idx="2">
                  <c:v>0</c:v>
                </c:pt>
                <c:pt idx="3">
                  <c:v>1</c:v>
                </c:pt>
                <c:pt idx="4">
                  <c:v>0</c:v>
                </c:pt>
                <c:pt idx="5">
                  <c:v>0</c:v>
                </c:pt>
                <c:pt idx="6">
                  <c:v>0</c:v>
                </c:pt>
                <c:pt idx="7">
                  <c:v>0</c:v>
                </c:pt>
                <c:pt idx="8">
                  <c:v>0</c:v>
                </c:pt>
                <c:pt idx="9">
                  <c:v>1</c:v>
                </c:pt>
                <c:pt idx="10">
                  <c:v>0</c:v>
                </c:pt>
                <c:pt idx="11">
                  <c:v>0</c:v>
                </c:pt>
                <c:pt idx="12">
                  <c:v>1</c:v>
                </c:pt>
              </c:numCache>
            </c:numRef>
          </c:val>
          <c:extLst>
            <c:ext xmlns:c16="http://schemas.microsoft.com/office/drawing/2014/chart" uri="{C3380CC4-5D6E-409C-BE32-E72D297353CC}">
              <c16:uniqueId val="{00000001-BD2C-4D72-81A3-4EA62F93DB3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'GI02'!$D$26</c:f>
              <c:strCache>
                <c:ptCount val="1"/>
                <c:pt idx="0">
                  <c:v>Meta - Rango</c:v>
                </c:pt>
              </c:strCache>
            </c:strRef>
          </c:tx>
          <c:spPr>
            <a:ln w="38100">
              <a:solidFill>
                <a:srgbClr val="FFD320"/>
              </a:solidFill>
              <a:prstDash val="solid"/>
            </a:ln>
          </c:spPr>
          <c:marker>
            <c:symbol val="none"/>
          </c:marker>
          <c:cat>
            <c:strRef>
              <c:f>'GI02'!$A$27:$A$39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'GI02'!$D$27:$D$39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D2C-4D72-81A3-4EA62F93DB3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'GP02'!$B$26</c:f>
              <c:strCache>
                <c:ptCount val="1"/>
                <c:pt idx="0">
                  <c:v>Datos</c:v>
                </c:pt>
              </c:strCache>
            </c:strRef>
          </c:tx>
          <c:spPr>
            <a:solidFill>
              <a:srgbClr val="004586"/>
            </a:solidFill>
            <a:ln w="25400">
              <a:noFill/>
            </a:ln>
          </c:spPr>
          <c:invertIfNegative val="0"/>
          <c:cat>
            <c:strRef>
              <c:f>'GP02'!$A$27:$A$39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'GP02'!$B$27:$B$39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8647-46EA-8497-5E65364BA325}"/>
            </c:ext>
          </c:extLst>
        </c:ser>
        <c:ser>
          <c:idx val="1"/>
          <c:order val="1"/>
          <c:tx>
            <c:strRef>
              <c:f>'GP02'!$C$26</c:f>
              <c:strCache>
                <c:ptCount val="1"/>
                <c:pt idx="0">
                  <c:v>Meta Vigencia</c:v>
                </c:pt>
              </c:strCache>
            </c:strRef>
          </c:tx>
          <c:spPr>
            <a:solidFill>
              <a:srgbClr val="FF420E"/>
            </a:solidFill>
            <a:ln w="25400">
              <a:noFill/>
            </a:ln>
          </c:spPr>
          <c:invertIfNegative val="0"/>
          <c:cat>
            <c:strRef>
              <c:f>'GP02'!$A$27:$A$39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'GP02'!$C$27:$C$39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647-46EA-8497-5E65364BA32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'GP02'!$D$26</c:f>
              <c:strCache>
                <c:ptCount val="1"/>
                <c:pt idx="0">
                  <c:v>Meta - Rango</c:v>
                </c:pt>
              </c:strCache>
            </c:strRef>
          </c:tx>
          <c:spPr>
            <a:ln w="38100">
              <a:solidFill>
                <a:srgbClr val="FFD320"/>
              </a:solidFill>
              <a:prstDash val="solid"/>
            </a:ln>
          </c:spPr>
          <c:marker>
            <c:symbol val="none"/>
          </c:marker>
          <c:cat>
            <c:strRef>
              <c:f>'GP02'!$A$27:$A$39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647-46EA-8497-5E65364BA32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'GP03'!$B$26</c:f>
              <c:strCache>
                <c:ptCount val="1"/>
                <c:pt idx="0">
                  <c:v>Datos</c:v>
                </c:pt>
              </c:strCache>
            </c:strRef>
          </c:tx>
          <c:spPr>
            <a:solidFill>
              <a:srgbClr val="004586"/>
            </a:solidFill>
            <a:ln w="25400">
              <a:noFill/>
            </a:ln>
          </c:spPr>
          <c:invertIfNegative val="0"/>
          <c:cat>
            <c:strRef>
              <c:f>'GP03'!$A$27:$A$39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'GP03'!$B$27:$B$39</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DBE8-4794-AD40-22F5F462035F}"/>
            </c:ext>
          </c:extLst>
        </c:ser>
        <c:ser>
          <c:idx val="1"/>
          <c:order val="1"/>
          <c:tx>
            <c:strRef>
              <c:f>'GP03'!$C$26</c:f>
              <c:strCache>
                <c:ptCount val="1"/>
                <c:pt idx="0">
                  <c:v>Meta Vigencia</c:v>
                </c:pt>
              </c:strCache>
            </c:strRef>
          </c:tx>
          <c:spPr>
            <a:solidFill>
              <a:srgbClr val="FF420E"/>
            </a:solidFill>
            <a:ln w="25400">
              <a:noFill/>
            </a:ln>
          </c:spPr>
          <c:invertIfNegative val="0"/>
          <c:cat>
            <c:strRef>
              <c:f>'GP03'!$A$27:$A$39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'GP03'!$C$27:$C$39</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DBE8-4794-AD40-22F5F462035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'GP03'!$D$26</c:f>
              <c:strCache>
                <c:ptCount val="1"/>
                <c:pt idx="0">
                  <c:v>Meta - Rango</c:v>
                </c:pt>
              </c:strCache>
            </c:strRef>
          </c:tx>
          <c:spPr>
            <a:ln w="38100">
              <a:solidFill>
                <a:srgbClr val="FFD320"/>
              </a:solidFill>
              <a:prstDash val="solid"/>
            </a:ln>
          </c:spPr>
          <c:marker>
            <c:symbol val="none"/>
          </c:marker>
          <c:cat>
            <c:strRef>
              <c:f>'GP03'!$A$27:$A$39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BE8-4794-AD40-22F5F462035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'GP04'!$B$26</c:f>
              <c:strCache>
                <c:ptCount val="1"/>
                <c:pt idx="0">
                  <c:v>Datos</c:v>
                </c:pt>
              </c:strCache>
            </c:strRef>
          </c:tx>
          <c:spPr>
            <a:solidFill>
              <a:srgbClr val="004586"/>
            </a:solidFill>
            <a:ln w="25400">
              <a:noFill/>
            </a:ln>
          </c:spPr>
          <c:invertIfNegative val="0"/>
          <c:cat>
            <c:strRef>
              <c:f>'GP04'!$A$27:$A$39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'GP04'!$B$27:$B$39</c:f>
              <c:numCache>
                <c:formatCode>0%</c:formatCode>
                <c:ptCount val="13"/>
                <c:pt idx="0">
                  <c:v>0</c:v>
                </c:pt>
                <c:pt idx="1">
                  <c:v>0</c:v>
                </c:pt>
                <c:pt idx="2">
                  <c:v>0.38505955893562527</c:v>
                </c:pt>
                <c:pt idx="3">
                  <c:v>0</c:v>
                </c:pt>
                <c:pt idx="4">
                  <c:v>0</c:v>
                </c:pt>
                <c:pt idx="5">
                  <c:v>0.53345484499396245</c:v>
                </c:pt>
                <c:pt idx="6">
                  <c:v>0</c:v>
                </c:pt>
                <c:pt idx="7">
                  <c:v>0</c:v>
                </c:pt>
                <c:pt idx="8">
                  <c:v>0</c:v>
                </c:pt>
                <c:pt idx="9">
                  <c:v>0</c:v>
                </c:pt>
                <c:pt idx="10">
                  <c:v>0</c:v>
                </c:pt>
                <c:pt idx="11">
                  <c:v>0.85524005713984497</c:v>
                </c:pt>
                <c:pt idx="12">
                  <c:v>0.59125148702314423</c:v>
                </c:pt>
              </c:numCache>
            </c:numRef>
          </c:val>
          <c:extLst>
            <c:ext xmlns:c16="http://schemas.microsoft.com/office/drawing/2014/chart" uri="{C3380CC4-5D6E-409C-BE32-E72D297353CC}">
              <c16:uniqueId val="{00000000-754F-42D2-8423-270B2BBC8A69}"/>
            </c:ext>
          </c:extLst>
        </c:ser>
        <c:ser>
          <c:idx val="1"/>
          <c:order val="1"/>
          <c:tx>
            <c:strRef>
              <c:f>'GP04'!$C$26</c:f>
              <c:strCache>
                <c:ptCount val="1"/>
                <c:pt idx="0">
                  <c:v>Meta Vigencia</c:v>
                </c:pt>
              </c:strCache>
            </c:strRef>
          </c:tx>
          <c:spPr>
            <a:solidFill>
              <a:srgbClr val="FF420E"/>
            </a:solidFill>
            <a:ln w="25400">
              <a:noFill/>
            </a:ln>
          </c:spPr>
          <c:invertIfNegative val="0"/>
          <c:cat>
            <c:strRef>
              <c:f>'GP04'!$A$27:$A$39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'GP04'!$C$27:$C$39</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0.95</c:v>
                </c:pt>
              </c:numCache>
            </c:numRef>
          </c:val>
          <c:extLst>
            <c:ext xmlns:c16="http://schemas.microsoft.com/office/drawing/2014/chart" uri="{C3380CC4-5D6E-409C-BE32-E72D297353CC}">
              <c16:uniqueId val="{00000001-754F-42D2-8423-270B2BBC8A6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'GP04'!$D$26</c:f>
              <c:strCache>
                <c:ptCount val="1"/>
                <c:pt idx="0">
                  <c:v>Meta - Rango</c:v>
                </c:pt>
              </c:strCache>
            </c:strRef>
          </c:tx>
          <c:spPr>
            <a:ln w="38100">
              <a:solidFill>
                <a:srgbClr val="FFD320"/>
              </a:solidFill>
              <a:prstDash val="solid"/>
            </a:ln>
          </c:spPr>
          <c:marker>
            <c:symbol val="none"/>
          </c:marker>
          <c:cat>
            <c:strRef>
              <c:f>'GP04'!$A$27:$A$39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'GP04'!$D$27:$D$39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54F-42D2-8423-270B2BBC8A6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'GP05'!$B$26</c:f>
              <c:strCache>
                <c:ptCount val="1"/>
                <c:pt idx="0">
                  <c:v>Datos</c:v>
                </c:pt>
              </c:strCache>
            </c:strRef>
          </c:tx>
          <c:spPr>
            <a:solidFill>
              <a:srgbClr val="004586"/>
            </a:solidFill>
            <a:ln w="25400">
              <a:noFill/>
            </a:ln>
          </c:spPr>
          <c:invertIfNegative val="0"/>
          <c:cat>
            <c:strRef>
              <c:f>'GP05'!$A$27:$A$39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'GP05'!$B$27:$B$39</c:f>
              <c:numCache>
                <c:formatCode>0%</c:formatCode>
                <c:ptCount val="13"/>
                <c:pt idx="0">
                  <c:v>0</c:v>
                </c:pt>
                <c:pt idx="1">
                  <c:v>0</c:v>
                </c:pt>
                <c:pt idx="2">
                  <c:v>13.041823184134685</c:v>
                </c:pt>
                <c:pt idx="3">
                  <c:v>0</c:v>
                </c:pt>
                <c:pt idx="4">
                  <c:v>0</c:v>
                </c:pt>
                <c:pt idx="5">
                  <c:v>0.33486154467323315</c:v>
                </c:pt>
                <c:pt idx="6">
                  <c:v>0</c:v>
                </c:pt>
                <c:pt idx="7">
                  <c:v>0</c:v>
                </c:pt>
                <c:pt idx="8">
                  <c:v>0.55297868201317535</c:v>
                </c:pt>
                <c:pt idx="9">
                  <c:v>0</c:v>
                </c:pt>
                <c:pt idx="10">
                  <c:v>0</c:v>
                </c:pt>
                <c:pt idx="11">
                  <c:v>0.84150051535422621</c:v>
                </c:pt>
                <c:pt idx="12">
                  <c:v>3.6927909815438293</c:v>
                </c:pt>
              </c:numCache>
            </c:numRef>
          </c:val>
          <c:extLst>
            <c:ext xmlns:c16="http://schemas.microsoft.com/office/drawing/2014/chart" uri="{C3380CC4-5D6E-409C-BE32-E72D297353CC}">
              <c16:uniqueId val="{00000000-1936-4227-BEA8-71F8F37197EE}"/>
            </c:ext>
          </c:extLst>
        </c:ser>
        <c:ser>
          <c:idx val="1"/>
          <c:order val="1"/>
          <c:tx>
            <c:strRef>
              <c:f>'GP05'!$C$26</c:f>
              <c:strCache>
                <c:ptCount val="1"/>
                <c:pt idx="0">
                  <c:v>Meta Vigencia</c:v>
                </c:pt>
              </c:strCache>
            </c:strRef>
          </c:tx>
          <c:spPr>
            <a:solidFill>
              <a:srgbClr val="FF420E"/>
            </a:solidFill>
            <a:ln w="25400">
              <a:noFill/>
            </a:ln>
          </c:spPr>
          <c:invertIfNegative val="0"/>
          <c:cat>
            <c:strRef>
              <c:f>'GP05'!$A$27:$A$39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0.85</c:v>
                </c:pt>
              </c:numCache>
            </c:numRef>
          </c:val>
          <c:extLst>
            <c:ext xmlns:c16="http://schemas.microsoft.com/office/drawing/2014/chart" uri="{C3380CC4-5D6E-409C-BE32-E72D297353CC}">
              <c16:uniqueId val="{00000001-1936-4227-BEA8-71F8F37197E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'GP05'!$D$26</c:f>
              <c:strCache>
                <c:ptCount val="1"/>
                <c:pt idx="0">
                  <c:v>Meta - Rango</c:v>
                </c:pt>
              </c:strCache>
            </c:strRef>
          </c:tx>
          <c:spPr>
            <a:ln w="38100">
              <a:solidFill>
                <a:srgbClr val="FFD320"/>
              </a:solidFill>
              <a:prstDash val="solid"/>
            </a:ln>
          </c:spPr>
          <c:marker>
            <c:symbol val="none"/>
          </c:marker>
          <c:cat>
            <c:strRef>
              <c:f>'GP05'!$A$27:$A$39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'GP05'!$D$27:$D$39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936-4227-BEA8-71F8F37197E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'GP06'!$B$26</c:f>
              <c:strCache>
                <c:ptCount val="1"/>
                <c:pt idx="0">
                  <c:v>Datos</c:v>
                </c:pt>
              </c:strCache>
            </c:strRef>
          </c:tx>
          <c:spPr>
            <a:solidFill>
              <a:srgbClr val="004586"/>
            </a:solidFill>
            <a:ln w="25400">
              <a:noFill/>
            </a:ln>
          </c:spPr>
          <c:invertIfNegative val="0"/>
          <c:cat>
            <c:strRef>
              <c:f>'GP06'!$A$27:$A$39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'GP06'!$B$27:$B$39</c:f>
              <c:numCache>
                <c:formatCode>0%</c:formatCode>
                <c:ptCount val="13"/>
                <c:pt idx="0">
                  <c:v>0</c:v>
                </c:pt>
                <c:pt idx="1">
                  <c:v>0</c:v>
                </c:pt>
                <c:pt idx="2">
                  <c:v>0.2697229696066239</c:v>
                </c:pt>
                <c:pt idx="3">
                  <c:v>0</c:v>
                </c:pt>
                <c:pt idx="4">
                  <c:v>0</c:v>
                </c:pt>
                <c:pt idx="5">
                  <c:v>0.41658119901710261</c:v>
                </c:pt>
                <c:pt idx="6">
                  <c:v>0</c:v>
                </c:pt>
                <c:pt idx="7">
                  <c:v>0</c:v>
                </c:pt>
                <c:pt idx="8">
                  <c:v>0</c:v>
                </c:pt>
                <c:pt idx="9">
                  <c:v>0</c:v>
                </c:pt>
                <c:pt idx="10">
                  <c:v>0</c:v>
                </c:pt>
                <c:pt idx="11">
                  <c:v>0.80234646759583328</c:v>
                </c:pt>
                <c:pt idx="12">
                  <c:v>0.49621687873985326</c:v>
                </c:pt>
              </c:numCache>
            </c:numRef>
          </c:val>
          <c:extLst>
            <c:ext xmlns:c16="http://schemas.microsoft.com/office/drawing/2014/chart" uri="{C3380CC4-5D6E-409C-BE32-E72D297353CC}">
              <c16:uniqueId val="{00000000-7A95-49F1-A9DA-A0608E3E0360}"/>
            </c:ext>
          </c:extLst>
        </c:ser>
        <c:ser>
          <c:idx val="1"/>
          <c:order val="1"/>
          <c:tx>
            <c:strRef>
              <c:f>'GP06'!$C$26</c:f>
              <c:strCache>
                <c:ptCount val="1"/>
                <c:pt idx="0">
                  <c:v>Meta Vigencia</c:v>
                </c:pt>
              </c:strCache>
            </c:strRef>
          </c:tx>
          <c:spPr>
            <a:solidFill>
              <a:srgbClr val="FF420E"/>
            </a:solidFill>
            <a:ln w="25400">
              <a:noFill/>
            </a:ln>
          </c:spPr>
          <c:invertIfNegative val="0"/>
          <c:cat>
            <c:strRef>
              <c:f>'GP06'!$A$27:$A$39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'GP06'!$C$27:$C$39</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0.94</c:v>
                </c:pt>
              </c:numCache>
            </c:numRef>
          </c:val>
          <c:extLst>
            <c:ext xmlns:c16="http://schemas.microsoft.com/office/drawing/2014/chart" uri="{C3380CC4-5D6E-409C-BE32-E72D297353CC}">
              <c16:uniqueId val="{00000001-7A95-49F1-A9DA-A0608E3E036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'GP06'!$D$26</c:f>
              <c:strCache>
                <c:ptCount val="1"/>
                <c:pt idx="0">
                  <c:v>Meta - Rango</c:v>
                </c:pt>
              </c:strCache>
            </c:strRef>
          </c:tx>
          <c:spPr>
            <a:ln w="38100">
              <a:solidFill>
                <a:srgbClr val="FFD320"/>
              </a:solidFill>
              <a:prstDash val="solid"/>
            </a:ln>
          </c:spPr>
          <c:marker>
            <c:symbol val="none"/>
          </c:marker>
          <c:cat>
            <c:strRef>
              <c:f>'GP06'!$A$27:$A$39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'GP06'!$D$27:$D$39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A95-49F1-A9DA-A0608E3E036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'GP07'!$B$26</c:f>
              <c:strCache>
                <c:ptCount val="1"/>
                <c:pt idx="0">
                  <c:v>Datos</c:v>
                </c:pt>
              </c:strCache>
            </c:strRef>
          </c:tx>
          <c:spPr>
            <a:solidFill>
              <a:srgbClr val="004586"/>
            </a:solidFill>
            <a:ln w="25400">
              <a:noFill/>
            </a:ln>
          </c:spPr>
          <c:invertIfNegative val="0"/>
          <c:cat>
            <c:strRef>
              <c:f>'GP07'!$A$27:$A$39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'GP07'!$B$27:$B$39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BBED-4EA3-84EC-95C1F5AEF161}"/>
            </c:ext>
          </c:extLst>
        </c:ser>
        <c:ser>
          <c:idx val="1"/>
          <c:order val="1"/>
          <c:tx>
            <c:strRef>
              <c:f>'GP07'!$C$26</c:f>
              <c:strCache>
                <c:ptCount val="1"/>
                <c:pt idx="0">
                  <c:v>Meta Vigencia</c:v>
                </c:pt>
              </c:strCache>
            </c:strRef>
          </c:tx>
          <c:spPr>
            <a:solidFill>
              <a:srgbClr val="FF420E"/>
            </a:solidFill>
            <a:ln w="25400">
              <a:noFill/>
            </a:ln>
          </c:spPr>
          <c:invertIfNegative val="0"/>
          <c:cat>
            <c:strRef>
              <c:f>'GP07'!$A$27:$A$39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'GP07'!$C$27:$C$39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BED-4EA3-84EC-95C1F5AEF16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'GP07'!$D$26</c:f>
              <c:strCache>
                <c:ptCount val="1"/>
                <c:pt idx="0">
                  <c:v>Meta - Rango</c:v>
                </c:pt>
              </c:strCache>
            </c:strRef>
          </c:tx>
          <c:spPr>
            <a:ln w="38100">
              <a:solidFill>
                <a:srgbClr val="FFD320"/>
              </a:solidFill>
              <a:prstDash val="solid"/>
            </a:ln>
          </c:spPr>
          <c:marker>
            <c:symbol val="none"/>
          </c:marker>
          <c:cat>
            <c:strRef>
              <c:f>'GP07'!$A$27:$A$39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BED-4EA3-84EC-95C1F5AEF16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'GP08'!$B$26</c:f>
              <c:strCache>
                <c:ptCount val="1"/>
                <c:pt idx="0">
                  <c:v>Datos</c:v>
                </c:pt>
              </c:strCache>
            </c:strRef>
          </c:tx>
          <c:spPr>
            <a:solidFill>
              <a:srgbClr val="004586"/>
            </a:solidFill>
            <a:ln w="25400">
              <a:noFill/>
            </a:ln>
          </c:spPr>
          <c:invertIfNegative val="0"/>
          <c:cat>
            <c:strRef>
              <c:f>'GP08'!$A$27:$A$39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'GP08'!$B$27:$B$39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1D34-4F38-996D-8EC929B968A3}"/>
            </c:ext>
          </c:extLst>
        </c:ser>
        <c:ser>
          <c:idx val="1"/>
          <c:order val="1"/>
          <c:tx>
            <c:strRef>
              <c:f>'GP08'!$C$26</c:f>
              <c:strCache>
                <c:ptCount val="1"/>
                <c:pt idx="0">
                  <c:v>Meta Vigencia</c:v>
                </c:pt>
              </c:strCache>
            </c:strRef>
          </c:tx>
          <c:spPr>
            <a:solidFill>
              <a:srgbClr val="FF420E"/>
            </a:solidFill>
            <a:ln w="25400">
              <a:noFill/>
            </a:ln>
          </c:spPr>
          <c:invertIfNegative val="0"/>
          <c:cat>
            <c:strRef>
              <c:f>'GP08'!$A$27:$A$39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1D34-4F38-996D-8EC929B968A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'GP08'!$D$26</c:f>
              <c:strCache>
                <c:ptCount val="1"/>
                <c:pt idx="0">
                  <c:v>Meta - Rango</c:v>
                </c:pt>
              </c:strCache>
            </c:strRef>
          </c:tx>
          <c:spPr>
            <a:ln w="38100">
              <a:solidFill>
                <a:srgbClr val="FFD320"/>
              </a:solidFill>
              <a:prstDash val="solid"/>
            </a:ln>
          </c:spPr>
          <c:marker>
            <c:symbol val="none"/>
          </c:marker>
          <c:cat>
            <c:strRef>
              <c:f>'GP08'!$A$27:$A$39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D34-4F38-996D-8EC929B968A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'AI04'!$B$26</c:f>
              <c:strCache>
                <c:ptCount val="1"/>
                <c:pt idx="0">
                  <c:v>Datos</c:v>
                </c:pt>
              </c:strCache>
            </c:strRef>
          </c:tx>
          <c:spPr>
            <a:solidFill>
              <a:srgbClr val="004586"/>
            </a:solidFill>
            <a:ln w="25400">
              <a:noFill/>
            </a:ln>
          </c:spPr>
          <c:invertIfNegative val="0"/>
          <c:cat>
            <c:strRef>
              <c:f>'AI04'!$A$27:$A$39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'AI04'!$B$27:$B$39</c:f>
              <c:numCache>
                <c:formatCode>0%</c:formatCode>
                <c:ptCount val="13"/>
                <c:pt idx="0">
                  <c:v>0</c:v>
                </c:pt>
                <c:pt idx="1">
                  <c:v>0</c:v>
                </c:pt>
                <c:pt idx="2">
                  <c:v>0</c:v>
                </c:pt>
                <c:pt idx="3">
                  <c:v>0</c:v>
                </c:pt>
                <c:pt idx="4">
                  <c:v>0</c:v>
                </c:pt>
                <c:pt idx="5">
                  <c:v>0</c:v>
                </c:pt>
                <c:pt idx="6">
                  <c:v>0</c:v>
                </c:pt>
                <c:pt idx="7">
                  <c:v>5</c:v>
                </c:pt>
                <c:pt idx="8">
                  <c:v>0</c:v>
                </c:pt>
                <c:pt idx="9">
                  <c:v>0</c:v>
                </c:pt>
                <c:pt idx="10">
                  <c:v>0</c:v>
                </c:pt>
                <c:pt idx="11">
                  <c:v>1</c:v>
                </c:pt>
                <c:pt idx="12">
                  <c:v>1</c:v>
                </c:pt>
              </c:numCache>
            </c:numRef>
          </c:val>
          <c:extLst>
            <c:ext xmlns:c16="http://schemas.microsoft.com/office/drawing/2014/chart" uri="{C3380CC4-5D6E-409C-BE32-E72D297353CC}">
              <c16:uniqueId val="{00000000-2C66-4E13-B0C3-9F07A64130D9}"/>
            </c:ext>
          </c:extLst>
        </c:ser>
        <c:ser>
          <c:idx val="1"/>
          <c:order val="1"/>
          <c:tx>
            <c:strRef>
              <c:f>'AI04'!$C$26</c:f>
              <c:strCache>
                <c:ptCount val="1"/>
                <c:pt idx="0">
                  <c:v>Meta Vigencia</c:v>
                </c:pt>
              </c:strCache>
            </c:strRef>
          </c:tx>
          <c:spPr>
            <a:solidFill>
              <a:srgbClr val="FF420E"/>
            </a:solidFill>
            <a:ln w="25400">
              <a:noFill/>
            </a:ln>
          </c:spPr>
          <c:invertIfNegative val="0"/>
          <c:cat>
            <c:strRef>
              <c:f>'AI04'!$A$27:$A$39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'AI04'!$C$27:$C$39</c:f>
              <c:numCache>
                <c:formatCode>0%</c:formatCode>
                <c:ptCount val="13"/>
                <c:pt idx="0">
                  <c:v>0</c:v>
                </c:pt>
                <c:pt idx="1">
                  <c:v>0</c:v>
                </c:pt>
                <c:pt idx="2">
                  <c:v>0</c:v>
                </c:pt>
                <c:pt idx="3">
                  <c:v>0</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2C66-4E13-B0C3-9F07A64130D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'AI04'!$D$26</c:f>
              <c:strCache>
                <c:ptCount val="1"/>
                <c:pt idx="0">
                  <c:v>Meta - Rango</c:v>
                </c:pt>
              </c:strCache>
            </c:strRef>
          </c:tx>
          <c:spPr>
            <a:ln w="38100">
              <a:solidFill>
                <a:srgbClr val="FFD320"/>
              </a:solidFill>
              <a:prstDash val="solid"/>
            </a:ln>
          </c:spPr>
          <c:marker>
            <c:symbol val="none"/>
          </c:marker>
          <c:cat>
            <c:strRef>
              <c:f>'AI04'!$A$27:$A$39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C66-4E13-B0C3-9F07A64130D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'GP09'!$B$26</c:f>
              <c:strCache>
                <c:ptCount val="1"/>
                <c:pt idx="0">
                  <c:v>Datos</c:v>
                </c:pt>
              </c:strCache>
            </c:strRef>
          </c:tx>
          <c:spPr>
            <a:solidFill>
              <a:srgbClr val="004586"/>
            </a:solidFill>
            <a:ln w="25400">
              <a:noFill/>
            </a:ln>
          </c:spPr>
          <c:invertIfNegative val="0"/>
          <c:cat>
            <c:strRef>
              <c:f>'GP09'!$A$27:$A$39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'GP09'!$B$27:$B$39</c:f>
              <c:numCache>
                <c:formatCode>0%</c:formatCode>
                <c:ptCount val="13"/>
                <c:pt idx="0">
                  <c:v>0</c:v>
                </c:pt>
                <c:pt idx="1">
                  <c:v>0</c:v>
                </c:pt>
                <c:pt idx="2">
                  <c:v>0</c:v>
                </c:pt>
                <c:pt idx="3">
                  <c:v>0</c:v>
                </c:pt>
                <c:pt idx="4">
                  <c:v>0</c:v>
                </c:pt>
                <c:pt idx="5">
                  <c:v>0</c:v>
                </c:pt>
                <c:pt idx="6">
                  <c:v>0.90258487010942712</c:v>
                </c:pt>
                <c:pt idx="7">
                  <c:v>9.1452692795852641</c:v>
                </c:pt>
                <c:pt idx="8">
                  <c:v>0</c:v>
                </c:pt>
                <c:pt idx="9">
                  <c:v>0</c:v>
                </c:pt>
                <c:pt idx="10">
                  <c:v>0</c:v>
                </c:pt>
                <c:pt idx="11">
                  <c:v>0</c:v>
                </c:pt>
                <c:pt idx="12">
                  <c:v>1.6526827702061453</c:v>
                </c:pt>
              </c:numCache>
            </c:numRef>
          </c:val>
          <c:extLst>
            <c:ext xmlns:c16="http://schemas.microsoft.com/office/drawing/2014/chart" uri="{C3380CC4-5D6E-409C-BE32-E72D297353CC}">
              <c16:uniqueId val="{00000000-B135-480D-B9D7-F9BC89A95692}"/>
            </c:ext>
          </c:extLst>
        </c:ser>
        <c:ser>
          <c:idx val="1"/>
          <c:order val="1"/>
          <c:tx>
            <c:strRef>
              <c:f>'GP09'!$C$26</c:f>
              <c:strCache>
                <c:ptCount val="1"/>
                <c:pt idx="0">
                  <c:v>Meta Vigencia</c:v>
                </c:pt>
              </c:strCache>
            </c:strRef>
          </c:tx>
          <c:spPr>
            <a:solidFill>
              <a:srgbClr val="FF420E"/>
            </a:solidFill>
            <a:ln w="25400">
              <a:noFill/>
            </a:ln>
          </c:spPr>
          <c:invertIfNegative val="0"/>
          <c:cat>
            <c:strRef>
              <c:f>'GP09'!$A$27:$A$39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'GP09'!$C$27:$C$39</c:f>
              <c:numCache>
                <c:formatCode>0%</c:formatCode>
                <c:ptCount val="13"/>
                <c:pt idx="0">
                  <c:v>0</c:v>
                </c:pt>
                <c:pt idx="1">
                  <c:v>0</c:v>
                </c:pt>
                <c:pt idx="2">
                  <c:v>0</c:v>
                </c:pt>
                <c:pt idx="3">
                  <c:v>0</c:v>
                </c:pt>
                <c:pt idx="4">
                  <c:v>0</c:v>
                </c:pt>
                <c:pt idx="5">
                  <c:v>0</c:v>
                </c:pt>
                <c:pt idx="6">
                  <c:v>1</c:v>
                </c:pt>
                <c:pt idx="7">
                  <c:v>1</c:v>
                </c:pt>
                <c:pt idx="8">
                  <c:v>0</c:v>
                </c:pt>
                <c:pt idx="9">
                  <c:v>0</c:v>
                </c:pt>
                <c:pt idx="10">
                  <c:v>0</c:v>
                </c:pt>
                <c:pt idx="11">
                  <c:v>0</c:v>
                </c:pt>
                <c:pt idx="12">
                  <c:v>0.7</c:v>
                </c:pt>
              </c:numCache>
            </c:numRef>
          </c:val>
          <c:extLst>
            <c:ext xmlns:c16="http://schemas.microsoft.com/office/drawing/2014/chart" uri="{C3380CC4-5D6E-409C-BE32-E72D297353CC}">
              <c16:uniqueId val="{00000001-B135-480D-B9D7-F9BC89A9569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'GP09'!$D$26</c:f>
              <c:strCache>
                <c:ptCount val="1"/>
                <c:pt idx="0">
                  <c:v>Meta - Rango</c:v>
                </c:pt>
              </c:strCache>
            </c:strRef>
          </c:tx>
          <c:spPr>
            <a:ln w="38100">
              <a:solidFill>
                <a:srgbClr val="FFD320"/>
              </a:solidFill>
              <a:prstDash val="solid"/>
            </a:ln>
          </c:spPr>
          <c:marker>
            <c:symbol val="none"/>
          </c:marker>
          <c:cat>
            <c:strRef>
              <c:f>'GP09'!$A$27:$A$39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'GP09'!$D$27:$D$39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135-480D-B9D7-F9BC89A9569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'GS03'!$B$26</c:f>
              <c:strCache>
                <c:ptCount val="1"/>
                <c:pt idx="0">
                  <c:v>Datos</c:v>
                </c:pt>
              </c:strCache>
            </c:strRef>
          </c:tx>
          <c:spPr>
            <a:solidFill>
              <a:srgbClr val="004586"/>
            </a:solidFill>
            <a:ln w="25400">
              <a:noFill/>
            </a:ln>
          </c:spPr>
          <c:invertIfNegative val="0"/>
          <c:cat>
            <c:strRef>
              <c:f>'GS03'!$A$27:$A$39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'GS03'!$B$27:$B$39</c:f>
              <c:numCache>
                <c:formatCode>0%</c:formatCode>
                <c:ptCount val="13"/>
                <c:pt idx="0">
                  <c:v>0</c:v>
                </c:pt>
                <c:pt idx="1">
                  <c:v>0</c:v>
                </c:pt>
                <c:pt idx="2">
                  <c:v>0.9365637419749312</c:v>
                </c:pt>
                <c:pt idx="3">
                  <c:v>0</c:v>
                </c:pt>
                <c:pt idx="4">
                  <c:v>0</c:v>
                </c:pt>
                <c:pt idx="5">
                  <c:v>0.94904378459989935</c:v>
                </c:pt>
                <c:pt idx="6">
                  <c:v>0</c:v>
                </c:pt>
                <c:pt idx="7">
                  <c:v>0</c:v>
                </c:pt>
                <c:pt idx="8">
                  <c:v>0.96019380581417446</c:v>
                </c:pt>
                <c:pt idx="9">
                  <c:v>0</c:v>
                </c:pt>
                <c:pt idx="10">
                  <c:v>0</c:v>
                </c:pt>
                <c:pt idx="11">
                  <c:v>0.90746013667425973</c:v>
                </c:pt>
                <c:pt idx="12">
                  <c:v>0.93772502250225021</c:v>
                </c:pt>
              </c:numCache>
            </c:numRef>
          </c:val>
          <c:extLst>
            <c:ext xmlns:c16="http://schemas.microsoft.com/office/drawing/2014/chart" uri="{C3380CC4-5D6E-409C-BE32-E72D297353CC}">
              <c16:uniqueId val="{00000000-969C-4D2E-AA85-5D3A86CA0D09}"/>
            </c:ext>
          </c:extLst>
        </c:ser>
        <c:ser>
          <c:idx val="1"/>
          <c:order val="1"/>
          <c:tx>
            <c:strRef>
              <c:f>'GS03'!$C$26</c:f>
              <c:strCache>
                <c:ptCount val="1"/>
                <c:pt idx="0">
                  <c:v>Meta Vigencia</c:v>
                </c:pt>
              </c:strCache>
            </c:strRef>
          </c:tx>
          <c:spPr>
            <a:solidFill>
              <a:srgbClr val="FF420E"/>
            </a:solidFill>
            <a:ln w="25400">
              <a:noFill/>
            </a:ln>
          </c:spPr>
          <c:invertIfNegative val="0"/>
          <c:cat>
            <c:strRef>
              <c:f>'GS03'!$A$27:$A$39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0.9</c:v>
                </c:pt>
              </c:numCache>
            </c:numRef>
          </c:val>
          <c:extLst>
            <c:ext xmlns:c16="http://schemas.microsoft.com/office/drawing/2014/chart" uri="{C3380CC4-5D6E-409C-BE32-E72D297353CC}">
              <c16:uniqueId val="{00000001-969C-4D2E-AA85-5D3A86CA0D0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'GS03'!$D$26</c:f>
              <c:strCache>
                <c:ptCount val="1"/>
                <c:pt idx="0">
                  <c:v>Meta - Rango</c:v>
                </c:pt>
              </c:strCache>
            </c:strRef>
          </c:tx>
          <c:spPr>
            <a:ln w="38100">
              <a:solidFill>
                <a:srgbClr val="FFD320"/>
              </a:solidFill>
              <a:prstDash val="solid"/>
            </a:ln>
          </c:spPr>
          <c:marker>
            <c:symbol val="none"/>
          </c:marker>
          <c:cat>
            <c:strRef>
              <c:f>'GS03'!$A$27:$A$39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69C-4D2E-AA85-5D3A86CA0D0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'GS04'!$B$26</c:f>
              <c:strCache>
                <c:ptCount val="1"/>
                <c:pt idx="0">
                  <c:v>Datos</c:v>
                </c:pt>
              </c:strCache>
            </c:strRef>
          </c:tx>
          <c:spPr>
            <a:solidFill>
              <a:srgbClr val="004586"/>
            </a:solidFill>
            <a:ln w="25400">
              <a:noFill/>
            </a:ln>
          </c:spPr>
          <c:invertIfNegative val="0"/>
          <c:cat>
            <c:strRef>
              <c:f>'GS04'!$A$27:$A$39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'GS04'!$B$27:$B$39</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CB0-4975-9AC3-8EDF7C54C844}"/>
            </c:ext>
          </c:extLst>
        </c:ser>
        <c:ser>
          <c:idx val="1"/>
          <c:order val="1"/>
          <c:tx>
            <c:strRef>
              <c:f>'GS04'!$C$26</c:f>
              <c:strCache>
                <c:ptCount val="1"/>
                <c:pt idx="0">
                  <c:v>Meta Vigencia</c:v>
                </c:pt>
              </c:strCache>
            </c:strRef>
          </c:tx>
          <c:spPr>
            <a:solidFill>
              <a:srgbClr val="FF420E"/>
            </a:solidFill>
            <a:ln w="25400">
              <a:noFill/>
            </a:ln>
          </c:spPr>
          <c:invertIfNegative val="0"/>
          <c:cat>
            <c:strRef>
              <c:f>'GS04'!$A$27:$A$39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'GS04'!$C$27:$C$39</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CB0-4975-9AC3-8EDF7C54C84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'GS04'!$D$26</c:f>
              <c:strCache>
                <c:ptCount val="1"/>
                <c:pt idx="0">
                  <c:v>Meta - Rango</c:v>
                </c:pt>
              </c:strCache>
            </c:strRef>
          </c:tx>
          <c:spPr>
            <a:ln w="38100">
              <a:solidFill>
                <a:srgbClr val="FFD320"/>
              </a:solidFill>
              <a:prstDash val="solid"/>
            </a:ln>
          </c:spPr>
          <c:marker>
            <c:symbol val="none"/>
          </c:marker>
          <c:cat>
            <c:strRef>
              <c:f>'GS04'!$A$27:$A$39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CB0-4975-9AC3-8EDF7C54C84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'GS05'!$B$26</c:f>
              <c:strCache>
                <c:ptCount val="1"/>
                <c:pt idx="0">
                  <c:v>Datos</c:v>
                </c:pt>
              </c:strCache>
            </c:strRef>
          </c:tx>
          <c:spPr>
            <a:solidFill>
              <a:srgbClr val="004586"/>
            </a:solidFill>
            <a:ln w="25400">
              <a:noFill/>
            </a:ln>
          </c:spPr>
          <c:invertIfNegative val="0"/>
          <c:cat>
            <c:strRef>
              <c:f>'GS05'!$A$27:$A$39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'GS05'!$B$27:$B$39</c:f>
              <c:numCache>
                <c:formatCode>0%</c:formatCode>
                <c:ptCount val="13"/>
                <c:pt idx="0">
                  <c:v>0</c:v>
                </c:pt>
                <c:pt idx="1">
                  <c:v>0</c:v>
                </c:pt>
                <c:pt idx="2">
                  <c:v>0.875</c:v>
                </c:pt>
                <c:pt idx="3">
                  <c:v>0</c:v>
                </c:pt>
                <c:pt idx="4">
                  <c:v>0</c:v>
                </c:pt>
                <c:pt idx="5">
                  <c:v>1</c:v>
                </c:pt>
                <c:pt idx="6">
                  <c:v>0</c:v>
                </c:pt>
                <c:pt idx="7">
                  <c:v>0</c:v>
                </c:pt>
                <c:pt idx="8">
                  <c:v>1</c:v>
                </c:pt>
                <c:pt idx="9">
                  <c:v>0</c:v>
                </c:pt>
                <c:pt idx="10">
                  <c:v>0</c:v>
                </c:pt>
                <c:pt idx="11">
                  <c:v>1</c:v>
                </c:pt>
                <c:pt idx="12">
                  <c:v>0.95348837209302328</c:v>
                </c:pt>
              </c:numCache>
            </c:numRef>
          </c:val>
          <c:extLst>
            <c:ext xmlns:c16="http://schemas.microsoft.com/office/drawing/2014/chart" uri="{C3380CC4-5D6E-409C-BE32-E72D297353CC}">
              <c16:uniqueId val="{00000000-C1AC-4303-B960-EE3162EB422C}"/>
            </c:ext>
          </c:extLst>
        </c:ser>
        <c:ser>
          <c:idx val="1"/>
          <c:order val="1"/>
          <c:tx>
            <c:strRef>
              <c:f>'GS05'!$C$26</c:f>
              <c:strCache>
                <c:ptCount val="1"/>
                <c:pt idx="0">
                  <c:v>Meta Vigencia</c:v>
                </c:pt>
              </c:strCache>
            </c:strRef>
          </c:tx>
          <c:spPr>
            <a:solidFill>
              <a:srgbClr val="FF420E"/>
            </a:solidFill>
            <a:ln w="25400">
              <a:noFill/>
            </a:ln>
          </c:spPr>
          <c:invertIfNegative val="0"/>
          <c:cat>
            <c:strRef>
              <c:f>'GS05'!$A$27:$A$39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1AC-4303-B960-EE3162EB422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'GS05'!$D$26</c:f>
              <c:strCache>
                <c:ptCount val="1"/>
                <c:pt idx="0">
                  <c:v>Meta - Rango</c:v>
                </c:pt>
              </c:strCache>
            </c:strRef>
          </c:tx>
          <c:spPr>
            <a:ln w="38100">
              <a:solidFill>
                <a:srgbClr val="FFD320"/>
              </a:solidFill>
              <a:prstDash val="solid"/>
            </a:ln>
          </c:spPr>
          <c:marker>
            <c:symbol val="none"/>
          </c:marker>
          <c:cat>
            <c:strRef>
              <c:f>'GS05'!$A$27:$A$39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1AC-4303-B960-EE3162EB422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'GT01'!$B$26</c:f>
              <c:strCache>
                <c:ptCount val="1"/>
                <c:pt idx="0">
                  <c:v>Datos</c:v>
                </c:pt>
              </c:strCache>
            </c:strRef>
          </c:tx>
          <c:spPr>
            <a:solidFill>
              <a:srgbClr val="004586"/>
            </a:solidFill>
            <a:ln w="25400">
              <a:noFill/>
            </a:ln>
          </c:spPr>
          <c:invertIfNegative val="0"/>
          <c:cat>
            <c:strRef>
              <c:f>'GT01'!$A$27:$A$39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'GT01'!$B$27:$B$39</c:f>
              <c:numCache>
                <c:formatCode>0%</c:formatCode>
                <c:ptCount val="13"/>
                <c:pt idx="0">
                  <c:v>0</c:v>
                </c:pt>
                <c:pt idx="1">
                  <c:v>1</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ED28-43B5-8A80-8235E10B4FAE}"/>
            </c:ext>
          </c:extLst>
        </c:ser>
        <c:ser>
          <c:idx val="1"/>
          <c:order val="1"/>
          <c:tx>
            <c:strRef>
              <c:f>'GT01'!$C$26</c:f>
              <c:strCache>
                <c:ptCount val="1"/>
                <c:pt idx="0">
                  <c:v>Meta Vigencia</c:v>
                </c:pt>
              </c:strCache>
            </c:strRef>
          </c:tx>
          <c:spPr>
            <a:solidFill>
              <a:srgbClr val="FF420E"/>
            </a:solidFill>
            <a:ln w="25400">
              <a:noFill/>
            </a:ln>
          </c:spPr>
          <c:invertIfNegative val="0"/>
          <c:cat>
            <c:strRef>
              <c:f>'GT01'!$A$27:$A$39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'GT01'!$C$27:$C$39</c:f>
              <c:numCache>
                <c:formatCode>0%</c:formatCode>
                <c:ptCount val="13"/>
                <c:pt idx="0">
                  <c:v>0</c:v>
                </c:pt>
                <c:pt idx="1">
                  <c:v>1</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ED28-43B5-8A80-8235E10B4FA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'GT01'!$D$26</c:f>
              <c:strCache>
                <c:ptCount val="1"/>
                <c:pt idx="0">
                  <c:v>Meta - Rango</c:v>
                </c:pt>
              </c:strCache>
            </c:strRef>
          </c:tx>
          <c:spPr>
            <a:ln w="38100">
              <a:solidFill>
                <a:srgbClr val="FFD320"/>
              </a:solidFill>
              <a:prstDash val="solid"/>
            </a:ln>
          </c:spPr>
          <c:marker>
            <c:symbol val="none"/>
          </c:marker>
          <c:cat>
            <c:strRef>
              <c:f>'GT01'!$A$27:$A$39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'GT01'!$D$27:$D$39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D28-43B5-8A80-8235E10B4FA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'GT03'!$B$26</c:f>
              <c:strCache>
                <c:ptCount val="1"/>
                <c:pt idx="0">
                  <c:v>Datos</c:v>
                </c:pt>
              </c:strCache>
            </c:strRef>
          </c:tx>
          <c:spPr>
            <a:solidFill>
              <a:srgbClr val="004586"/>
            </a:solidFill>
            <a:ln w="25400">
              <a:noFill/>
            </a:ln>
          </c:spPr>
          <c:invertIfNegative val="0"/>
          <c:cat>
            <c:strRef>
              <c:f>'GT03'!$A$27:$A$39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'GT03'!$B$27:$B$39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E28E-4C96-BD41-33872B1D6528}"/>
            </c:ext>
          </c:extLst>
        </c:ser>
        <c:ser>
          <c:idx val="1"/>
          <c:order val="1"/>
          <c:tx>
            <c:strRef>
              <c:f>'GT03'!$C$26</c:f>
              <c:strCache>
                <c:ptCount val="1"/>
                <c:pt idx="0">
                  <c:v>Meta Vigencia</c:v>
                </c:pt>
              </c:strCache>
            </c:strRef>
          </c:tx>
          <c:spPr>
            <a:solidFill>
              <a:srgbClr val="FF420E"/>
            </a:solidFill>
            <a:ln w="25400">
              <a:noFill/>
            </a:ln>
          </c:spPr>
          <c:invertIfNegative val="0"/>
          <c:cat>
            <c:strRef>
              <c:f>'GT03'!$A$27:$A$39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'GT03'!$C$27:$C$39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E28E-4C96-BD41-33872B1D652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'GT03'!$D$26</c:f>
              <c:strCache>
                <c:ptCount val="1"/>
                <c:pt idx="0">
                  <c:v>Meta - Rango</c:v>
                </c:pt>
              </c:strCache>
            </c:strRef>
          </c:tx>
          <c:spPr>
            <a:ln w="38100">
              <a:solidFill>
                <a:srgbClr val="FFD320"/>
              </a:solidFill>
              <a:prstDash val="solid"/>
            </a:ln>
          </c:spPr>
          <c:marker>
            <c:symbol val="none"/>
          </c:marker>
          <c:cat>
            <c:strRef>
              <c:f>'GT03'!$A$27:$A$39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'GT03'!$D$27:$D$39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28E-4C96-BD41-33872B1D652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'GT04'!$B$26</c:f>
              <c:strCache>
                <c:ptCount val="1"/>
                <c:pt idx="0">
                  <c:v>Datos</c:v>
                </c:pt>
              </c:strCache>
            </c:strRef>
          </c:tx>
          <c:spPr>
            <a:solidFill>
              <a:srgbClr val="004586"/>
            </a:solidFill>
            <a:ln w="25400">
              <a:noFill/>
            </a:ln>
          </c:spPr>
          <c:invertIfNegative val="0"/>
          <c:cat>
            <c:strRef>
              <c:f>'GT04'!$A$27:$A$39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'GT04'!$B$27:$B$39</c:f>
              <c:numCache>
                <c:formatCode>0%</c:formatCode>
                <c:ptCount val="13"/>
                <c:pt idx="0">
                  <c:v>0.91304347826086951</c:v>
                </c:pt>
                <c:pt idx="1">
                  <c:v>7.4285714285714288</c:v>
                </c:pt>
                <c:pt idx="2">
                  <c:v>1</c:v>
                </c:pt>
                <c:pt idx="3">
                  <c:v>1</c:v>
                </c:pt>
                <c:pt idx="4">
                  <c:v>1</c:v>
                </c:pt>
                <c:pt idx="5">
                  <c:v>1</c:v>
                </c:pt>
                <c:pt idx="6">
                  <c:v>1</c:v>
                </c:pt>
                <c:pt idx="7">
                  <c:v>1</c:v>
                </c:pt>
                <c:pt idx="8">
                  <c:v>1</c:v>
                </c:pt>
                <c:pt idx="9">
                  <c:v>1</c:v>
                </c:pt>
                <c:pt idx="10">
                  <c:v>1</c:v>
                </c:pt>
                <c:pt idx="11">
                  <c:v>0.91636363636363638</c:v>
                </c:pt>
                <c:pt idx="12">
                  <c:v>1.0395858708891597</c:v>
                </c:pt>
              </c:numCache>
            </c:numRef>
          </c:val>
          <c:extLst>
            <c:ext xmlns:c16="http://schemas.microsoft.com/office/drawing/2014/chart" uri="{C3380CC4-5D6E-409C-BE32-E72D297353CC}">
              <c16:uniqueId val="{00000000-8197-488B-ABA8-1B620E81F48D}"/>
            </c:ext>
          </c:extLst>
        </c:ser>
        <c:ser>
          <c:idx val="1"/>
          <c:order val="1"/>
          <c:tx>
            <c:strRef>
              <c:f>'GT04'!$C$26</c:f>
              <c:strCache>
                <c:ptCount val="1"/>
                <c:pt idx="0">
                  <c:v>Meta Vigencia</c:v>
                </c:pt>
              </c:strCache>
            </c:strRef>
          </c:tx>
          <c:spPr>
            <a:solidFill>
              <a:srgbClr val="FF420E"/>
            </a:solidFill>
            <a:ln w="25400">
              <a:noFill/>
            </a:ln>
          </c:spPr>
          <c:invertIfNegative val="0"/>
          <c:cat>
            <c:strRef>
              <c:f>'GT04'!$A$27:$A$39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'GT04'!$C$27:$C$39</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0.96</c:v>
                </c:pt>
              </c:numCache>
            </c:numRef>
          </c:val>
          <c:extLst>
            <c:ext xmlns:c16="http://schemas.microsoft.com/office/drawing/2014/chart" uri="{C3380CC4-5D6E-409C-BE32-E72D297353CC}">
              <c16:uniqueId val="{00000001-8197-488B-ABA8-1B620E81F48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'GT04'!$D$26</c:f>
              <c:strCache>
                <c:ptCount val="1"/>
                <c:pt idx="0">
                  <c:v>Meta - Rango</c:v>
                </c:pt>
              </c:strCache>
            </c:strRef>
          </c:tx>
          <c:spPr>
            <a:ln w="38100">
              <a:solidFill>
                <a:srgbClr val="FFD320"/>
              </a:solidFill>
              <a:prstDash val="solid"/>
            </a:ln>
          </c:spPr>
          <c:marker>
            <c:symbol val="none"/>
          </c:marker>
          <c:cat>
            <c:strRef>
              <c:f>'GT04'!$A$27:$A$39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'GT04'!$D$27:$D$39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197-488B-ABA8-1B620E81F48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'IG01'!$B$26</c:f>
              <c:strCache>
                <c:ptCount val="1"/>
                <c:pt idx="0">
                  <c:v>Datos</c:v>
                </c:pt>
              </c:strCache>
            </c:strRef>
          </c:tx>
          <c:spPr>
            <a:solidFill>
              <a:srgbClr val="004586"/>
            </a:solidFill>
            <a:ln w="25400">
              <a:noFill/>
            </a:ln>
          </c:spPr>
          <c:invertIfNegative val="0"/>
          <c:cat>
            <c:strRef>
              <c:f>'IG01'!$A$27:$A$39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'IG01'!$B$27:$B$39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67B5-4FAE-8592-DE9D54A602DF}"/>
            </c:ext>
          </c:extLst>
        </c:ser>
        <c:ser>
          <c:idx val="1"/>
          <c:order val="1"/>
          <c:tx>
            <c:strRef>
              <c:f>'IG01'!$C$26</c:f>
              <c:strCache>
                <c:ptCount val="1"/>
                <c:pt idx="0">
                  <c:v>Meta Vigencia</c:v>
                </c:pt>
              </c:strCache>
            </c:strRef>
          </c:tx>
          <c:spPr>
            <a:solidFill>
              <a:srgbClr val="FF420E"/>
            </a:solidFill>
            <a:ln w="25400">
              <a:noFill/>
            </a:ln>
          </c:spPr>
          <c:invertIfNegative val="0"/>
          <c:cat>
            <c:strRef>
              <c:f>'IG01'!$A$27:$A$39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'IG01'!$C$27:$C$39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67B5-4FAE-8592-DE9D54A602D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'IG01'!$D$26</c:f>
              <c:strCache>
                <c:ptCount val="1"/>
                <c:pt idx="0">
                  <c:v>Meta - Rango</c:v>
                </c:pt>
              </c:strCache>
            </c:strRef>
          </c:tx>
          <c:spPr>
            <a:ln w="38100">
              <a:solidFill>
                <a:srgbClr val="FFD320"/>
              </a:solidFill>
              <a:prstDash val="solid"/>
            </a:ln>
          </c:spPr>
          <c:marker>
            <c:symbol val="none"/>
          </c:marker>
          <c:cat>
            <c:strRef>
              <c:f>'IG01'!$A$27:$A$39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'IG01'!$D$27:$D$39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7B5-4FAE-8592-DE9D54A602D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'GS03-'!$B$26</c:f>
              <c:strCache>
                <c:ptCount val="1"/>
                <c:pt idx="0">
                  <c:v>Datos</c:v>
                </c:pt>
              </c:strCache>
            </c:strRef>
          </c:tx>
          <c:spPr>
            <a:solidFill>
              <a:srgbClr val="004586"/>
            </a:solidFill>
            <a:ln w="25400">
              <a:noFill/>
            </a:ln>
          </c:spPr>
          <c:invertIfNegative val="0"/>
          <c:cat>
            <c:strRef>
              <c:f>'GS03-'!$A$27:$A$39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'GS03-'!$B$27:$B$39</c:f>
              <c:numCache>
                <c:formatCode>0%</c:formatCode>
                <c:ptCount val="13"/>
                <c:pt idx="0">
                  <c:v>0</c:v>
                </c:pt>
                <c:pt idx="1">
                  <c:v>0</c:v>
                </c:pt>
                <c:pt idx="2">
                  <c:v>0.9637450943748832</c:v>
                </c:pt>
                <c:pt idx="3">
                  <c:v>0</c:v>
                </c:pt>
                <c:pt idx="4">
                  <c:v>0</c:v>
                </c:pt>
                <c:pt idx="5">
                  <c:v>1</c:v>
                </c:pt>
                <c:pt idx="6">
                  <c:v>0</c:v>
                </c:pt>
                <c:pt idx="7">
                  <c:v>0</c:v>
                </c:pt>
                <c:pt idx="8">
                  <c:v>1.0109890109890109</c:v>
                </c:pt>
                <c:pt idx="9">
                  <c:v>0</c:v>
                </c:pt>
                <c:pt idx="10">
                  <c:v>0</c:v>
                </c:pt>
                <c:pt idx="11">
                  <c:v>1</c:v>
                </c:pt>
                <c:pt idx="12">
                  <c:v>0.96401585532020317</c:v>
                </c:pt>
              </c:numCache>
            </c:numRef>
          </c:val>
          <c:extLst>
            <c:ext xmlns:c16="http://schemas.microsoft.com/office/drawing/2014/chart" uri="{C3380CC4-5D6E-409C-BE32-E72D297353CC}">
              <c16:uniqueId val="{00000000-7121-4978-B78E-7784F1F6FA8E}"/>
            </c:ext>
          </c:extLst>
        </c:ser>
        <c:ser>
          <c:idx val="1"/>
          <c:order val="1"/>
          <c:tx>
            <c:strRef>
              <c:f>'GS03-'!$C$26</c:f>
              <c:strCache>
                <c:ptCount val="1"/>
                <c:pt idx="0">
                  <c:v>Meta Vigencia</c:v>
                </c:pt>
              </c:strCache>
            </c:strRef>
          </c:tx>
          <c:spPr>
            <a:solidFill>
              <a:srgbClr val="FF420E"/>
            </a:solidFill>
            <a:ln w="25400">
              <a:noFill/>
            </a:ln>
          </c:spPr>
          <c:invertIfNegative val="0"/>
          <c:cat>
            <c:strRef>
              <c:f>'GS03-'!$A$27:$A$39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0.25</c:v>
                </c:pt>
              </c:numCache>
            </c:numRef>
          </c:val>
          <c:extLst>
            <c:ext xmlns:c16="http://schemas.microsoft.com/office/drawing/2014/chart" uri="{C3380CC4-5D6E-409C-BE32-E72D297353CC}">
              <c16:uniqueId val="{00000001-7121-4978-B78E-7784F1F6FA8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'GS03-'!$D$26</c:f>
              <c:strCache>
                <c:ptCount val="1"/>
                <c:pt idx="0">
                  <c:v>Meta - Rango</c:v>
                </c:pt>
              </c:strCache>
            </c:strRef>
          </c:tx>
          <c:spPr>
            <a:ln w="38100">
              <a:solidFill>
                <a:srgbClr val="FFD320"/>
              </a:solidFill>
              <a:prstDash val="solid"/>
            </a:ln>
          </c:spPr>
          <c:marker>
            <c:symbol val="none"/>
          </c:marker>
          <c:cat>
            <c:strRef>
              <c:f>'GS03-'!$A$27:$A$39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7121-4978-B78E-7784F1F6FA8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'GS04-'!$B$26</c:f>
              <c:strCache>
                <c:ptCount val="1"/>
                <c:pt idx="0">
                  <c:v>Datos</c:v>
                </c:pt>
              </c:strCache>
            </c:strRef>
          </c:tx>
          <c:spPr>
            <a:solidFill>
              <a:srgbClr val="004586"/>
            </a:solidFill>
            <a:ln w="25400">
              <a:noFill/>
            </a:ln>
          </c:spPr>
          <c:invertIfNegative val="0"/>
          <c:cat>
            <c:strRef>
              <c:f>'GS04-'!$A$27:$A$39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'GS04-'!$B$27:$B$39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624-41FF-B7DF-3928EE088D7F}"/>
            </c:ext>
          </c:extLst>
        </c:ser>
        <c:ser>
          <c:idx val="1"/>
          <c:order val="1"/>
          <c:tx>
            <c:strRef>
              <c:f>'GS04-'!$C$26</c:f>
              <c:strCache>
                <c:ptCount val="1"/>
                <c:pt idx="0">
                  <c:v>Meta Vigencia</c:v>
                </c:pt>
              </c:strCache>
            </c:strRef>
          </c:tx>
          <c:spPr>
            <a:solidFill>
              <a:srgbClr val="FF420E"/>
            </a:solidFill>
            <a:ln w="25400">
              <a:noFill/>
            </a:ln>
          </c:spPr>
          <c:invertIfNegative val="0"/>
          <c:cat>
            <c:strRef>
              <c:f>'GS04-'!$A$27:$A$39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0.25</c:v>
                </c:pt>
              </c:numCache>
            </c:numRef>
          </c:val>
          <c:extLst>
            <c:ext xmlns:c16="http://schemas.microsoft.com/office/drawing/2014/chart" uri="{C3380CC4-5D6E-409C-BE32-E72D297353CC}">
              <c16:uniqueId val="{00000001-F624-41FF-B7DF-3928EE088D7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'GS04-'!$D$26</c:f>
              <c:strCache>
                <c:ptCount val="1"/>
                <c:pt idx="0">
                  <c:v>Meta - Rango</c:v>
                </c:pt>
              </c:strCache>
            </c:strRef>
          </c:tx>
          <c:spPr>
            <a:ln w="38100">
              <a:solidFill>
                <a:srgbClr val="FFD320"/>
              </a:solidFill>
              <a:prstDash val="solid"/>
            </a:ln>
          </c:spPr>
          <c:marker>
            <c:symbol val="none"/>
          </c:marker>
          <c:cat>
            <c:strRef>
              <c:f>'GS04-'!$A$27:$A$39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624-41FF-B7DF-3928EE088D7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'AI05'!$B$26</c:f>
              <c:strCache>
                <c:ptCount val="1"/>
                <c:pt idx="0">
                  <c:v>Datos</c:v>
                </c:pt>
              </c:strCache>
            </c:strRef>
          </c:tx>
          <c:spPr>
            <a:solidFill>
              <a:srgbClr val="004586"/>
            </a:solidFill>
            <a:ln w="25400">
              <a:noFill/>
            </a:ln>
          </c:spPr>
          <c:invertIfNegative val="0"/>
          <c:cat>
            <c:strRef>
              <c:f>'AI05'!$A$27:$A$39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'AI05'!$B$27:$B$39</c:f>
              <c:numCache>
                <c:formatCode>0%</c:formatCode>
                <c:ptCount val="13"/>
                <c:pt idx="0">
                  <c:v>0</c:v>
                </c:pt>
                <c:pt idx="1">
                  <c:v>0</c:v>
                </c:pt>
                <c:pt idx="2">
                  <c:v>1</c:v>
                </c:pt>
                <c:pt idx="3">
                  <c:v>0</c:v>
                </c:pt>
                <c:pt idx="4">
                  <c:v>0</c:v>
                </c:pt>
                <c:pt idx="5">
                  <c:v>1</c:v>
                </c:pt>
                <c:pt idx="6">
                  <c:v>0</c:v>
                </c:pt>
                <c:pt idx="7">
                  <c:v>0</c:v>
                </c:pt>
                <c:pt idx="8">
                  <c:v>0</c:v>
                </c:pt>
                <c:pt idx="9">
                  <c:v>0</c:v>
                </c:pt>
                <c:pt idx="10">
                  <c:v>0</c:v>
                </c:pt>
                <c:pt idx="11">
                  <c:v>0</c:v>
                </c:pt>
                <c:pt idx="12">
                  <c:v>0.5714285714285714</c:v>
                </c:pt>
              </c:numCache>
            </c:numRef>
          </c:val>
          <c:extLst>
            <c:ext xmlns:c16="http://schemas.microsoft.com/office/drawing/2014/chart" uri="{C3380CC4-5D6E-409C-BE32-E72D297353CC}">
              <c16:uniqueId val="{00000000-C687-477A-B9E7-8499F96100CA}"/>
            </c:ext>
          </c:extLst>
        </c:ser>
        <c:ser>
          <c:idx val="1"/>
          <c:order val="1"/>
          <c:tx>
            <c:strRef>
              <c:f>'AI05'!$C$26</c:f>
              <c:strCache>
                <c:ptCount val="1"/>
                <c:pt idx="0">
                  <c:v>Meta Vigencia</c:v>
                </c:pt>
              </c:strCache>
            </c:strRef>
          </c:tx>
          <c:spPr>
            <a:solidFill>
              <a:srgbClr val="FF420E"/>
            </a:solidFill>
            <a:ln w="25400">
              <a:noFill/>
            </a:ln>
          </c:spPr>
          <c:invertIfNegative val="0"/>
          <c:cat>
            <c:strRef>
              <c:f>'AI05'!$A$27:$A$39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'AI05'!$C$27:$C$39</c:f>
              <c:numCache>
                <c:formatCode>0%</c:formatCode>
                <c:ptCount val="13"/>
                <c:pt idx="0">
                  <c:v>0</c:v>
                </c:pt>
                <c:pt idx="1">
                  <c:v>0</c:v>
                </c:pt>
                <c:pt idx="2">
                  <c:v>1</c:v>
                </c:pt>
                <c:pt idx="3">
                  <c:v>0</c:v>
                </c:pt>
                <c:pt idx="4">
                  <c:v>0</c:v>
                </c:pt>
                <c:pt idx="5">
                  <c:v>1</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C687-477A-B9E7-8499F96100C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'AI05'!$D$26</c:f>
              <c:strCache>
                <c:ptCount val="1"/>
                <c:pt idx="0">
                  <c:v>Meta - Rango</c:v>
                </c:pt>
              </c:strCache>
            </c:strRef>
          </c:tx>
          <c:spPr>
            <a:ln w="38100">
              <a:solidFill>
                <a:srgbClr val="FFD320"/>
              </a:solidFill>
              <a:prstDash val="solid"/>
            </a:ln>
          </c:spPr>
          <c:marker>
            <c:symbol val="none"/>
          </c:marker>
          <c:cat>
            <c:strRef>
              <c:f>'AI05'!$A$27:$A$39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687-477A-B9E7-8499F96100C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'GS05-'!$B$26</c:f>
              <c:strCache>
                <c:ptCount val="1"/>
                <c:pt idx="0">
                  <c:v>Datos</c:v>
                </c:pt>
              </c:strCache>
            </c:strRef>
          </c:tx>
          <c:spPr>
            <a:solidFill>
              <a:srgbClr val="004586"/>
            </a:solidFill>
            <a:ln w="25400">
              <a:noFill/>
            </a:ln>
          </c:spPr>
          <c:invertIfNegative val="0"/>
          <c:cat>
            <c:strRef>
              <c:f>'GS05-'!$A$27:$A$39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'GS05-'!$B$27:$B$39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6356-4D69-9C77-64D26E70B0CD}"/>
            </c:ext>
          </c:extLst>
        </c:ser>
        <c:ser>
          <c:idx val="1"/>
          <c:order val="1"/>
          <c:tx>
            <c:strRef>
              <c:f>'GS05-'!$C$26</c:f>
              <c:strCache>
                <c:ptCount val="1"/>
                <c:pt idx="0">
                  <c:v>Meta Vigencia</c:v>
                </c:pt>
              </c:strCache>
            </c:strRef>
          </c:tx>
          <c:spPr>
            <a:solidFill>
              <a:srgbClr val="FF420E"/>
            </a:solidFill>
            <a:ln w="25400">
              <a:noFill/>
            </a:ln>
          </c:spPr>
          <c:invertIfNegative val="0"/>
          <c:cat>
            <c:strRef>
              <c:f>'GS05-'!$A$27:$A$39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0.25</c:v>
                </c:pt>
              </c:numCache>
            </c:numRef>
          </c:val>
          <c:extLst>
            <c:ext xmlns:c16="http://schemas.microsoft.com/office/drawing/2014/chart" uri="{C3380CC4-5D6E-409C-BE32-E72D297353CC}">
              <c16:uniqueId val="{00000001-6356-4D69-9C77-64D26E70B0C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'GS05-'!$D$26</c:f>
              <c:strCache>
                <c:ptCount val="1"/>
                <c:pt idx="0">
                  <c:v>Meta - Rango</c:v>
                </c:pt>
              </c:strCache>
            </c:strRef>
          </c:tx>
          <c:spPr>
            <a:ln w="38100">
              <a:solidFill>
                <a:srgbClr val="FFD320"/>
              </a:solidFill>
              <a:prstDash val="solid"/>
            </a:ln>
          </c:spPr>
          <c:marker>
            <c:symbol val="none"/>
          </c:marker>
          <c:cat>
            <c:strRef>
              <c:f>'GS05-'!$A$27:$A$39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356-4D69-9C77-64D26E70B0C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'JE01'!$B$26</c:f>
              <c:strCache>
                <c:ptCount val="1"/>
                <c:pt idx="0">
                  <c:v>Datos</c:v>
                </c:pt>
              </c:strCache>
            </c:strRef>
          </c:tx>
          <c:spPr>
            <a:solidFill>
              <a:srgbClr val="004586"/>
            </a:solidFill>
            <a:ln w="25400">
              <a:noFill/>
            </a:ln>
          </c:spPr>
          <c:invertIfNegative val="0"/>
          <c:cat>
            <c:strRef>
              <c:f>'JE01'!$A$27:$A$39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'JE01'!$B$27:$B$39</c:f>
              <c:numCache>
                <c:formatCode>0%</c:formatCode>
                <c:ptCount val="13"/>
                <c:pt idx="0">
                  <c:v>0</c:v>
                </c:pt>
                <c:pt idx="1">
                  <c:v>0</c:v>
                </c:pt>
                <c:pt idx="2">
                  <c:v>11</c:v>
                </c:pt>
                <c:pt idx="3">
                  <c:v>0</c:v>
                </c:pt>
                <c:pt idx="4">
                  <c:v>0</c:v>
                </c:pt>
                <c:pt idx="5">
                  <c:v>1</c:v>
                </c:pt>
                <c:pt idx="6">
                  <c:v>0</c:v>
                </c:pt>
                <c:pt idx="7">
                  <c:v>0</c:v>
                </c:pt>
                <c:pt idx="8">
                  <c:v>1</c:v>
                </c:pt>
                <c:pt idx="9">
                  <c:v>0</c:v>
                </c:pt>
                <c:pt idx="10">
                  <c:v>0</c:v>
                </c:pt>
                <c:pt idx="11">
                  <c:v>1</c:v>
                </c:pt>
                <c:pt idx="12">
                  <c:v>1.2678571428571428</c:v>
                </c:pt>
              </c:numCache>
            </c:numRef>
          </c:val>
          <c:extLst>
            <c:ext xmlns:c16="http://schemas.microsoft.com/office/drawing/2014/chart" uri="{C3380CC4-5D6E-409C-BE32-E72D297353CC}">
              <c16:uniqueId val="{00000000-7C95-4093-ADEB-3368D2A4E9C7}"/>
            </c:ext>
          </c:extLst>
        </c:ser>
        <c:ser>
          <c:idx val="1"/>
          <c:order val="1"/>
          <c:tx>
            <c:strRef>
              <c:f>'JE01'!$C$26</c:f>
              <c:strCache>
                <c:ptCount val="1"/>
                <c:pt idx="0">
                  <c:v>Meta Vigencia</c:v>
                </c:pt>
              </c:strCache>
            </c:strRef>
          </c:tx>
          <c:spPr>
            <a:solidFill>
              <a:srgbClr val="FF420E"/>
            </a:solidFill>
            <a:ln w="25400">
              <a:noFill/>
            </a:ln>
          </c:spPr>
          <c:invertIfNegative val="0"/>
          <c:cat>
            <c:strRef>
              <c:f>'JE01'!$A$27:$A$39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7C95-4093-ADEB-3368D2A4E9C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'JE01'!$D$26</c:f>
              <c:strCache>
                <c:ptCount val="1"/>
                <c:pt idx="0">
                  <c:v>Meta - Rango</c:v>
                </c:pt>
              </c:strCache>
            </c:strRef>
          </c:tx>
          <c:spPr>
            <a:ln w="38100">
              <a:solidFill>
                <a:srgbClr val="FFD320"/>
              </a:solidFill>
              <a:prstDash val="solid"/>
            </a:ln>
          </c:spPr>
          <c:marker>
            <c:symbol val="none"/>
          </c:marker>
          <c:cat>
            <c:strRef>
              <c:f>'JE01'!$A$27:$A$39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'JE01'!$D$27:$D$39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C95-4093-ADEB-3368D2A4E9C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'JE02'!$B$26</c:f>
              <c:strCache>
                <c:ptCount val="1"/>
                <c:pt idx="0">
                  <c:v>Datos</c:v>
                </c:pt>
              </c:strCache>
            </c:strRef>
          </c:tx>
          <c:spPr>
            <a:solidFill>
              <a:srgbClr val="004586"/>
            </a:solidFill>
            <a:ln w="25400">
              <a:noFill/>
            </a:ln>
          </c:spPr>
          <c:invertIfNegative val="0"/>
          <c:cat>
            <c:strRef>
              <c:f>'JE02'!$A$27:$A$39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8DB-4A3A-8F8F-DBB478EC1169}"/>
            </c:ext>
          </c:extLst>
        </c:ser>
        <c:ser>
          <c:idx val="1"/>
          <c:order val="1"/>
          <c:tx>
            <c:strRef>
              <c:f>'JE02'!$C$26</c:f>
              <c:strCache>
                <c:ptCount val="1"/>
                <c:pt idx="0">
                  <c:v>Meta Vigencia</c:v>
                </c:pt>
              </c:strCache>
            </c:strRef>
          </c:tx>
          <c:spPr>
            <a:solidFill>
              <a:srgbClr val="FF420E"/>
            </a:solidFill>
            <a:ln w="25400">
              <a:noFill/>
            </a:ln>
          </c:spPr>
          <c:invertIfNegative val="0"/>
          <c:cat>
            <c:strRef>
              <c:f>'JE02'!$A$27:$A$39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8DB-4A3A-8F8F-DBB478EC116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'JE02'!$D$26</c:f>
              <c:strCache>
                <c:ptCount val="1"/>
                <c:pt idx="0">
                  <c:v>Meta - Rango</c:v>
                </c:pt>
              </c:strCache>
            </c:strRef>
          </c:tx>
          <c:spPr>
            <a:ln w="38100">
              <a:solidFill>
                <a:srgbClr val="FFD320"/>
              </a:solidFill>
              <a:prstDash val="solid"/>
            </a:ln>
          </c:spPr>
          <c:marker>
            <c:symbol val="none"/>
          </c:marker>
          <c:cat>
            <c:strRef>
              <c:f>'JE02'!$A$27:$A$39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8DB-4A3A-8F8F-DBB478EC116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'JE03'!$B$26</c:f>
              <c:strCache>
                <c:ptCount val="1"/>
                <c:pt idx="0">
                  <c:v>Datos</c:v>
                </c:pt>
              </c:strCache>
            </c:strRef>
          </c:tx>
          <c:spPr>
            <a:solidFill>
              <a:srgbClr val="004586"/>
            </a:solidFill>
            <a:ln w="25400">
              <a:noFill/>
            </a:ln>
          </c:spPr>
          <c:invertIfNegative val="0"/>
          <c:cat>
            <c:strRef>
              <c:f>'JE03'!$A$27:$A$39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'JE03'!$B$27:$B$39</c:f>
              <c:numCache>
                <c:formatCode>0%</c:formatCode>
                <c:ptCount val="13"/>
                <c:pt idx="0">
                  <c:v>0</c:v>
                </c:pt>
                <c:pt idx="1">
                  <c:v>0</c:v>
                </c:pt>
                <c:pt idx="2">
                  <c:v>0</c:v>
                </c:pt>
                <c:pt idx="3">
                  <c:v>0</c:v>
                </c:pt>
                <c:pt idx="4">
                  <c:v>0</c:v>
                </c:pt>
                <c:pt idx="5">
                  <c:v>0.86046511627906974</c:v>
                </c:pt>
                <c:pt idx="6">
                  <c:v>0</c:v>
                </c:pt>
                <c:pt idx="7">
                  <c:v>0</c:v>
                </c:pt>
                <c:pt idx="8">
                  <c:v>0</c:v>
                </c:pt>
                <c:pt idx="9">
                  <c:v>0</c:v>
                </c:pt>
                <c:pt idx="10">
                  <c:v>0</c:v>
                </c:pt>
                <c:pt idx="11">
                  <c:v>0.83750000000000002</c:v>
                </c:pt>
                <c:pt idx="12">
                  <c:v>0.8493975903614458</c:v>
                </c:pt>
              </c:numCache>
            </c:numRef>
          </c:val>
          <c:extLst>
            <c:ext xmlns:c16="http://schemas.microsoft.com/office/drawing/2014/chart" uri="{C3380CC4-5D6E-409C-BE32-E72D297353CC}">
              <c16:uniqueId val="{00000000-3AB6-4C41-8619-8F4BEA0A805F}"/>
            </c:ext>
          </c:extLst>
        </c:ser>
        <c:ser>
          <c:idx val="1"/>
          <c:order val="1"/>
          <c:tx>
            <c:strRef>
              <c:f>'JE03'!$C$26</c:f>
              <c:strCache>
                <c:ptCount val="1"/>
                <c:pt idx="0">
                  <c:v>Meta Vigencia</c:v>
                </c:pt>
              </c:strCache>
            </c:strRef>
          </c:tx>
          <c:spPr>
            <a:solidFill>
              <a:srgbClr val="FF420E"/>
            </a:solidFill>
            <a:ln w="25400">
              <a:noFill/>
            </a:ln>
          </c:spPr>
          <c:invertIfNegative val="0"/>
          <c:cat>
            <c:strRef>
              <c:f>'JE03'!$A$27:$A$39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'JE03'!$C$27:$C$39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0.5</c:v>
                </c:pt>
              </c:numCache>
            </c:numRef>
          </c:val>
          <c:extLst>
            <c:ext xmlns:c16="http://schemas.microsoft.com/office/drawing/2014/chart" uri="{C3380CC4-5D6E-409C-BE32-E72D297353CC}">
              <c16:uniqueId val="{00000001-3AB6-4C41-8619-8F4BEA0A805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'JE03'!$D$26</c:f>
              <c:strCache>
                <c:ptCount val="1"/>
                <c:pt idx="0">
                  <c:v>Meta - Rango</c:v>
                </c:pt>
              </c:strCache>
            </c:strRef>
          </c:tx>
          <c:spPr>
            <a:ln w="38100">
              <a:solidFill>
                <a:srgbClr val="FFD320"/>
              </a:solidFill>
              <a:prstDash val="solid"/>
            </a:ln>
          </c:spPr>
          <c:marker>
            <c:symbol val="none"/>
          </c:marker>
          <c:cat>
            <c:strRef>
              <c:f>'JE03'!$A$27:$A$39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'JE03'!$D$27:$D$39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AB6-4C41-8619-8F4BEA0A805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'JE04'!$B$26</c:f>
              <c:strCache>
                <c:ptCount val="1"/>
                <c:pt idx="0">
                  <c:v>Datos</c:v>
                </c:pt>
              </c:strCache>
            </c:strRef>
          </c:tx>
          <c:spPr>
            <a:solidFill>
              <a:srgbClr val="004586"/>
            </a:solidFill>
            <a:ln w="25400">
              <a:noFill/>
            </a:ln>
          </c:spPr>
          <c:invertIfNegative val="0"/>
          <c:cat>
            <c:strRef>
              <c:f>'JE04'!$A$27:$A$39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'JE04'!$B$27:$B$39</c:f>
              <c:numCache>
                <c:formatCode>0%</c:formatCode>
                <c:ptCount val="13"/>
                <c:pt idx="0">
                  <c:v>1</c:v>
                </c:pt>
                <c:pt idx="1">
                  <c:v>0</c:v>
                </c:pt>
                <c:pt idx="2">
                  <c:v>0</c:v>
                </c:pt>
                <c:pt idx="3">
                  <c:v>0</c:v>
                </c:pt>
                <c:pt idx="4">
                  <c:v>0</c:v>
                </c:pt>
                <c:pt idx="5">
                  <c:v>1</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0B6A-4AC8-B376-3D7160CEDB92}"/>
            </c:ext>
          </c:extLst>
        </c:ser>
        <c:ser>
          <c:idx val="1"/>
          <c:order val="1"/>
          <c:tx>
            <c:strRef>
              <c:f>'JE04'!$C$26</c:f>
              <c:strCache>
                <c:ptCount val="1"/>
                <c:pt idx="0">
                  <c:v>Meta Vigencia</c:v>
                </c:pt>
              </c:strCache>
            </c:strRef>
          </c:tx>
          <c:spPr>
            <a:solidFill>
              <a:srgbClr val="FF420E"/>
            </a:solidFill>
            <a:ln w="25400">
              <a:noFill/>
            </a:ln>
          </c:spPr>
          <c:invertIfNegative val="0"/>
          <c:cat>
            <c:strRef>
              <c:f>'JE04'!$A$27:$A$39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'JE04'!$C$27:$C$39</c:f>
              <c:numCache>
                <c:formatCode>0%</c:formatCode>
                <c:ptCount val="13"/>
                <c:pt idx="0">
                  <c:v>1</c:v>
                </c:pt>
                <c:pt idx="1">
                  <c:v>0</c:v>
                </c:pt>
                <c:pt idx="2">
                  <c:v>0</c:v>
                </c:pt>
                <c:pt idx="3">
                  <c:v>0</c:v>
                </c:pt>
                <c:pt idx="4">
                  <c:v>0</c:v>
                </c:pt>
                <c:pt idx="5">
                  <c:v>1</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0B6A-4AC8-B376-3D7160CEDB9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'JE04'!$D$26</c:f>
              <c:strCache>
                <c:ptCount val="1"/>
                <c:pt idx="0">
                  <c:v>Meta - Rango</c:v>
                </c:pt>
              </c:strCache>
            </c:strRef>
          </c:tx>
          <c:spPr>
            <a:ln w="38100">
              <a:solidFill>
                <a:srgbClr val="FFD320"/>
              </a:solidFill>
              <a:prstDash val="solid"/>
            </a:ln>
          </c:spPr>
          <c:marker>
            <c:symbol val="none"/>
          </c:marker>
          <c:cat>
            <c:strRef>
              <c:f>'JE04'!$A$27:$A$39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B6A-4AC8-B376-3D7160CEDB9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'JE05'!$B$26</c:f>
              <c:strCache>
                <c:ptCount val="1"/>
                <c:pt idx="0">
                  <c:v>Datos</c:v>
                </c:pt>
              </c:strCache>
            </c:strRef>
          </c:tx>
          <c:spPr>
            <a:solidFill>
              <a:srgbClr val="004586"/>
            </a:solidFill>
            <a:ln w="25400">
              <a:noFill/>
            </a:ln>
          </c:spPr>
          <c:invertIfNegative val="0"/>
          <c:cat>
            <c:strRef>
              <c:f>'JE05'!$A$27:$A$39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'JE05'!$B$27:$B$39</c:f>
              <c:numCache>
                <c:formatCode>0%</c:formatCode>
                <c:ptCount val="13"/>
                <c:pt idx="0">
                  <c:v>0</c:v>
                </c:pt>
                <c:pt idx="1">
                  <c:v>0</c:v>
                </c:pt>
                <c:pt idx="2">
                  <c:v>0</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6834-413C-A9D8-DCF70D24D4AF}"/>
            </c:ext>
          </c:extLst>
        </c:ser>
        <c:ser>
          <c:idx val="1"/>
          <c:order val="1"/>
          <c:tx>
            <c:strRef>
              <c:f>'JE05'!$C$26</c:f>
              <c:strCache>
                <c:ptCount val="1"/>
                <c:pt idx="0">
                  <c:v>Meta Vigencia</c:v>
                </c:pt>
              </c:strCache>
            </c:strRef>
          </c:tx>
          <c:spPr>
            <a:solidFill>
              <a:srgbClr val="FF420E"/>
            </a:solidFill>
            <a:ln w="25400">
              <a:noFill/>
            </a:ln>
          </c:spPr>
          <c:invertIfNegative val="0"/>
          <c:cat>
            <c:strRef>
              <c:f>'JE05'!$A$27:$A$39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'JE05'!$C$27:$C$39</c:f>
              <c:numCache>
                <c:formatCode>0%</c:formatCode>
                <c:ptCount val="13"/>
                <c:pt idx="0">
                  <c:v>0</c:v>
                </c:pt>
                <c:pt idx="1">
                  <c:v>0</c:v>
                </c:pt>
                <c:pt idx="2">
                  <c:v>0</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6834-413C-A9D8-DCF70D24D4A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'JE05'!$D$26</c:f>
              <c:strCache>
                <c:ptCount val="1"/>
                <c:pt idx="0">
                  <c:v>Meta - Rango</c:v>
                </c:pt>
              </c:strCache>
            </c:strRef>
          </c:tx>
          <c:spPr>
            <a:ln w="38100">
              <a:solidFill>
                <a:srgbClr val="FFD320"/>
              </a:solidFill>
              <a:prstDash val="solid"/>
            </a:ln>
          </c:spPr>
          <c:marker>
            <c:symbol val="none"/>
          </c:marker>
          <c:cat>
            <c:strRef>
              <c:f>'JE05'!$A$27:$A$39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834-413C-A9D8-DCF70D24D4A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'JE06'!$B$26</c:f>
              <c:strCache>
                <c:ptCount val="1"/>
                <c:pt idx="0">
                  <c:v>Datos</c:v>
                </c:pt>
              </c:strCache>
            </c:strRef>
          </c:tx>
          <c:spPr>
            <a:solidFill>
              <a:srgbClr val="004586"/>
            </a:solidFill>
            <a:ln w="25400">
              <a:noFill/>
            </a:ln>
          </c:spPr>
          <c:invertIfNegative val="0"/>
          <c:cat>
            <c:strRef>
              <c:f>'JE06'!$A$27:$A$39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'JE06'!$B$27:$B$39</c:f>
              <c:numCache>
                <c:formatCode>0%</c:formatCode>
                <c:ptCount val="13"/>
                <c:pt idx="0">
                  <c:v>0</c:v>
                </c:pt>
                <c:pt idx="1">
                  <c:v>0</c:v>
                </c:pt>
                <c:pt idx="2">
                  <c:v>0</c:v>
                </c:pt>
                <c:pt idx="3">
                  <c:v>0</c:v>
                </c:pt>
                <c:pt idx="4">
                  <c:v>0</c:v>
                </c:pt>
                <c:pt idx="5">
                  <c:v>0</c:v>
                </c:pt>
                <c:pt idx="6">
                  <c:v>0</c:v>
                </c:pt>
                <c:pt idx="7">
                  <c:v>0</c:v>
                </c:pt>
                <c:pt idx="8">
                  <c:v>0</c:v>
                </c:pt>
                <c:pt idx="9">
                  <c:v>0</c:v>
                </c:pt>
                <c:pt idx="10">
                  <c:v>1.3937282229965157E-2</c:v>
                </c:pt>
                <c:pt idx="11">
                  <c:v>1.2345679012345678E-2</c:v>
                </c:pt>
                <c:pt idx="12">
                  <c:v>1.3093289689034371E-2</c:v>
                </c:pt>
              </c:numCache>
            </c:numRef>
          </c:val>
          <c:extLst>
            <c:ext xmlns:c16="http://schemas.microsoft.com/office/drawing/2014/chart" uri="{C3380CC4-5D6E-409C-BE32-E72D297353CC}">
              <c16:uniqueId val="{00000000-C6D3-41CC-8516-D697236953F8}"/>
            </c:ext>
          </c:extLst>
        </c:ser>
        <c:ser>
          <c:idx val="1"/>
          <c:order val="1"/>
          <c:tx>
            <c:strRef>
              <c:f>'JE06'!$C$26</c:f>
              <c:strCache>
                <c:ptCount val="1"/>
                <c:pt idx="0">
                  <c:v>Meta Vigencia</c:v>
                </c:pt>
              </c:strCache>
            </c:strRef>
          </c:tx>
          <c:spPr>
            <a:solidFill>
              <a:srgbClr val="FF420E"/>
            </a:solidFill>
            <a:ln w="25400">
              <a:noFill/>
            </a:ln>
          </c:spPr>
          <c:invertIfNegative val="0"/>
          <c:cat>
            <c:strRef>
              <c:f>'JE06'!$A$27:$A$39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'JE06'!$C$27:$C$39</c:f>
              <c:numCache>
                <c:formatCode>0%</c:formatCode>
                <c:ptCount val="13"/>
                <c:pt idx="0">
                  <c:v>0</c:v>
                </c:pt>
                <c:pt idx="1">
                  <c:v>0</c:v>
                </c:pt>
                <c:pt idx="2">
                  <c:v>0</c:v>
                </c:pt>
                <c:pt idx="3">
                  <c:v>0</c:v>
                </c:pt>
                <c:pt idx="4">
                  <c:v>0</c:v>
                </c:pt>
                <c:pt idx="5">
                  <c:v>0</c:v>
                </c:pt>
                <c:pt idx="6">
                  <c:v>0</c:v>
                </c:pt>
                <c:pt idx="7">
                  <c:v>0</c:v>
                </c:pt>
                <c:pt idx="8">
                  <c:v>0</c:v>
                </c:pt>
                <c:pt idx="9">
                  <c:v>0</c:v>
                </c:pt>
                <c:pt idx="10">
                  <c:v>1</c:v>
                </c:pt>
                <c:pt idx="11">
                  <c:v>1</c:v>
                </c:pt>
                <c:pt idx="12">
                  <c:v>1</c:v>
                </c:pt>
              </c:numCache>
            </c:numRef>
          </c:val>
          <c:extLst>
            <c:ext xmlns:c16="http://schemas.microsoft.com/office/drawing/2014/chart" uri="{C3380CC4-5D6E-409C-BE32-E72D297353CC}">
              <c16:uniqueId val="{00000001-C6D3-41CC-8516-D697236953F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'JE06'!$D$26</c:f>
              <c:strCache>
                <c:ptCount val="1"/>
                <c:pt idx="0">
                  <c:v>Meta - Rango</c:v>
                </c:pt>
              </c:strCache>
            </c:strRef>
          </c:tx>
          <c:spPr>
            <a:ln w="38100">
              <a:solidFill>
                <a:srgbClr val="FFD320"/>
              </a:solidFill>
              <a:prstDash val="solid"/>
            </a:ln>
          </c:spPr>
          <c:marker>
            <c:symbol val="none"/>
          </c:marker>
          <c:cat>
            <c:strRef>
              <c:f>'JE06'!$A$27:$A$39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6D3-41CC-8516-D697236953F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'JT01'!$B$26</c:f>
              <c:strCache>
                <c:ptCount val="1"/>
                <c:pt idx="0">
                  <c:v>Datos</c:v>
                </c:pt>
              </c:strCache>
            </c:strRef>
          </c:tx>
          <c:spPr>
            <a:solidFill>
              <a:srgbClr val="004586"/>
            </a:solidFill>
            <a:ln w="25400">
              <a:noFill/>
            </a:ln>
          </c:spPr>
          <c:invertIfNegative val="0"/>
          <c:cat>
            <c:strRef>
              <c:f>'JT01'!$A$27:$A$39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'JT01'!$B$27:$B$39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D51-4FC4-A93D-C167D10F710C}"/>
            </c:ext>
          </c:extLst>
        </c:ser>
        <c:ser>
          <c:idx val="1"/>
          <c:order val="1"/>
          <c:tx>
            <c:strRef>
              <c:f>'JT01'!$C$26</c:f>
              <c:strCache>
                <c:ptCount val="1"/>
                <c:pt idx="0">
                  <c:v>Meta Vigencia</c:v>
                </c:pt>
              </c:strCache>
            </c:strRef>
          </c:tx>
          <c:spPr>
            <a:solidFill>
              <a:srgbClr val="FF420E"/>
            </a:solidFill>
            <a:ln w="25400">
              <a:noFill/>
            </a:ln>
          </c:spPr>
          <c:invertIfNegative val="0"/>
          <c:cat>
            <c:strRef>
              <c:f>'JT01'!$A$27:$A$39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'JT01'!$C$27:$C$39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D51-4FC4-A93D-C167D10F710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'JT01'!$D$26</c:f>
              <c:strCache>
                <c:ptCount val="1"/>
                <c:pt idx="0">
                  <c:v>Meta - Rango</c:v>
                </c:pt>
              </c:strCache>
            </c:strRef>
          </c:tx>
          <c:spPr>
            <a:ln w="38100">
              <a:solidFill>
                <a:srgbClr val="FFD320"/>
              </a:solidFill>
              <a:prstDash val="solid"/>
            </a:ln>
          </c:spPr>
          <c:marker>
            <c:symbol val="none"/>
          </c:marker>
          <c:cat>
            <c:strRef>
              <c:f>'JT01'!$A$27:$A$39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'JT01'!$D$27:$D$39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D51-4FC4-A93D-C167D10F710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'JT02'!$B$26</c:f>
              <c:strCache>
                <c:ptCount val="1"/>
                <c:pt idx="0">
                  <c:v>Datos</c:v>
                </c:pt>
              </c:strCache>
            </c:strRef>
          </c:tx>
          <c:spPr>
            <a:solidFill>
              <a:srgbClr val="004586"/>
            </a:solidFill>
            <a:ln w="25400">
              <a:noFill/>
            </a:ln>
          </c:spPr>
          <c:invertIfNegative val="0"/>
          <c:cat>
            <c:strRef>
              <c:f>'JT02'!$A$27:$A$39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'JT02'!$B$27:$B$39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B49D-4A55-B864-C83BEF04BBEE}"/>
            </c:ext>
          </c:extLst>
        </c:ser>
        <c:ser>
          <c:idx val="1"/>
          <c:order val="1"/>
          <c:tx>
            <c:strRef>
              <c:f>'JT02'!$C$26</c:f>
              <c:strCache>
                <c:ptCount val="1"/>
                <c:pt idx="0">
                  <c:v>Meta Vigencia</c:v>
                </c:pt>
              </c:strCache>
            </c:strRef>
          </c:tx>
          <c:spPr>
            <a:solidFill>
              <a:srgbClr val="FF420E"/>
            </a:solidFill>
            <a:ln w="25400">
              <a:noFill/>
            </a:ln>
          </c:spPr>
          <c:invertIfNegative val="0"/>
          <c:cat>
            <c:strRef>
              <c:f>'JT02'!$A$27:$A$39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'JT02'!$C$27:$C$39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49D-4A55-B864-C83BEF04BBE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'JT02'!$D$26</c:f>
              <c:strCache>
                <c:ptCount val="1"/>
                <c:pt idx="0">
                  <c:v>Meta - Rango</c:v>
                </c:pt>
              </c:strCache>
            </c:strRef>
          </c:tx>
          <c:spPr>
            <a:ln w="38100">
              <a:solidFill>
                <a:srgbClr val="FFD320"/>
              </a:solidFill>
              <a:prstDash val="solid"/>
            </a:ln>
          </c:spPr>
          <c:marker>
            <c:symbol val="none"/>
          </c:marker>
          <c:cat>
            <c:strRef>
              <c:f>'JT02'!$A$27:$A$39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'JT02'!$D$27:$D$39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49D-4A55-B864-C83BEF04BBE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'JT03'!$B$26</c:f>
              <c:strCache>
                <c:ptCount val="1"/>
                <c:pt idx="0">
                  <c:v>Datos</c:v>
                </c:pt>
              </c:strCache>
            </c:strRef>
          </c:tx>
          <c:spPr>
            <a:solidFill>
              <a:srgbClr val="004586"/>
            </a:solidFill>
            <a:ln w="25400">
              <a:noFill/>
            </a:ln>
          </c:spPr>
          <c:invertIfNegative val="0"/>
          <c:cat>
            <c:strRef>
              <c:f>'JT03'!$A$27:$A$39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'JT03'!$B$27:$B$39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FD70-49D3-ABFA-50B74A76B812}"/>
            </c:ext>
          </c:extLst>
        </c:ser>
        <c:ser>
          <c:idx val="1"/>
          <c:order val="1"/>
          <c:tx>
            <c:strRef>
              <c:f>'JT03'!$C$26</c:f>
              <c:strCache>
                <c:ptCount val="1"/>
                <c:pt idx="0">
                  <c:v>Meta Vigencia</c:v>
                </c:pt>
              </c:strCache>
            </c:strRef>
          </c:tx>
          <c:spPr>
            <a:solidFill>
              <a:srgbClr val="FF420E"/>
            </a:solidFill>
            <a:ln w="25400">
              <a:noFill/>
            </a:ln>
          </c:spPr>
          <c:invertIfNegative val="0"/>
          <c:cat>
            <c:strRef>
              <c:f>'JT03'!$A$27:$A$39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'JT03'!$C$27:$C$39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FD70-49D3-ABFA-50B74A76B81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'JT03'!$D$26</c:f>
              <c:strCache>
                <c:ptCount val="1"/>
                <c:pt idx="0">
                  <c:v>Meta - Rango</c:v>
                </c:pt>
              </c:strCache>
            </c:strRef>
          </c:tx>
          <c:spPr>
            <a:ln w="38100">
              <a:solidFill>
                <a:srgbClr val="FFD320"/>
              </a:solidFill>
              <a:prstDash val="solid"/>
            </a:ln>
          </c:spPr>
          <c:marker>
            <c:symbol val="none"/>
          </c:marker>
          <c:cat>
            <c:strRef>
              <c:f>'JT03'!$A$27:$A$39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'JT03'!$D$27:$D$39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D70-49D3-ABFA-50B74A76B81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'AI06'!$B$26</c:f>
              <c:strCache>
                <c:ptCount val="1"/>
                <c:pt idx="0">
                  <c:v>Datos</c:v>
                </c:pt>
              </c:strCache>
            </c:strRef>
          </c:tx>
          <c:spPr>
            <a:solidFill>
              <a:srgbClr val="004586"/>
            </a:solidFill>
            <a:ln w="25400">
              <a:noFill/>
            </a:ln>
          </c:spPr>
          <c:invertIfNegative val="0"/>
          <c:cat>
            <c:strRef>
              <c:f>'AI06'!$A$27:$A$39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'AI06'!$B$27:$B$39</c:f>
              <c:numCache>
                <c:formatCode>0%</c:formatCode>
                <c:ptCount val="13"/>
                <c:pt idx="0">
                  <c:v>0</c:v>
                </c:pt>
                <c:pt idx="1">
                  <c:v>0</c:v>
                </c:pt>
                <c:pt idx="2">
                  <c:v>1.6666666666666667</c:v>
                </c:pt>
                <c:pt idx="3">
                  <c:v>0</c:v>
                </c:pt>
                <c:pt idx="4">
                  <c:v>0</c:v>
                </c:pt>
                <c:pt idx="5">
                  <c:v>1.1000000000000001</c:v>
                </c:pt>
                <c:pt idx="6">
                  <c:v>0</c:v>
                </c:pt>
                <c:pt idx="7">
                  <c:v>0</c:v>
                </c:pt>
                <c:pt idx="8">
                  <c:v>1.3</c:v>
                </c:pt>
                <c:pt idx="9">
                  <c:v>0</c:v>
                </c:pt>
                <c:pt idx="10">
                  <c:v>0</c:v>
                </c:pt>
                <c:pt idx="11">
                  <c:v>1.1111111111111112</c:v>
                </c:pt>
                <c:pt idx="12">
                  <c:v>1.2894736842105263</c:v>
                </c:pt>
              </c:numCache>
            </c:numRef>
          </c:val>
          <c:extLst>
            <c:ext xmlns:c16="http://schemas.microsoft.com/office/drawing/2014/chart" uri="{C3380CC4-5D6E-409C-BE32-E72D297353CC}">
              <c16:uniqueId val="{00000000-8BF6-4197-8595-E9E814A387EB}"/>
            </c:ext>
          </c:extLst>
        </c:ser>
        <c:ser>
          <c:idx val="1"/>
          <c:order val="1"/>
          <c:tx>
            <c:strRef>
              <c:f>'AI06'!$C$26</c:f>
              <c:strCache>
                <c:ptCount val="1"/>
                <c:pt idx="0">
                  <c:v>Meta Vigencia</c:v>
                </c:pt>
              </c:strCache>
            </c:strRef>
          </c:tx>
          <c:spPr>
            <a:solidFill>
              <a:srgbClr val="FF420E"/>
            </a:solidFill>
            <a:ln w="25400">
              <a:noFill/>
            </a:ln>
          </c:spPr>
          <c:invertIfNegative val="0"/>
          <c:cat>
            <c:strRef>
              <c:f>'AI06'!$A$27:$A$39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'AI06'!$C$27:$C$39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BF6-4197-8595-E9E814A387E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'AI06'!$D$26</c:f>
              <c:strCache>
                <c:ptCount val="1"/>
                <c:pt idx="0">
                  <c:v>Meta - Rango</c:v>
                </c:pt>
              </c:strCache>
            </c:strRef>
          </c:tx>
          <c:spPr>
            <a:ln w="38100">
              <a:solidFill>
                <a:srgbClr val="FFD320"/>
              </a:solidFill>
              <a:prstDash val="solid"/>
            </a:ln>
          </c:spPr>
          <c:marker>
            <c:symbol val="none"/>
          </c:marker>
          <c:cat>
            <c:strRef>
              <c:f>'AI06'!$A$27:$A$39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BF6-4197-8595-E9E814A387E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'LV01'!$B$26</c:f>
              <c:strCache>
                <c:ptCount val="1"/>
                <c:pt idx="0">
                  <c:v>Datos</c:v>
                </c:pt>
              </c:strCache>
            </c:strRef>
          </c:tx>
          <c:spPr>
            <a:solidFill>
              <a:srgbClr val="004586"/>
            </a:solidFill>
            <a:ln w="25400">
              <a:noFill/>
            </a:ln>
          </c:spPr>
          <c:invertIfNegative val="0"/>
          <c:cat>
            <c:strRef>
              <c:f>'LV01'!$A$27:$A$39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'LV01'!$B$27:$B$39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0.7</c:v>
                </c:pt>
                <c:pt idx="12">
                  <c:v>0.76</c:v>
                </c:pt>
              </c:numCache>
            </c:numRef>
          </c:val>
          <c:extLst>
            <c:ext xmlns:c16="http://schemas.microsoft.com/office/drawing/2014/chart" uri="{C3380CC4-5D6E-409C-BE32-E72D297353CC}">
              <c16:uniqueId val="{00000000-AB62-4F8A-A3E9-8894D7457171}"/>
            </c:ext>
          </c:extLst>
        </c:ser>
        <c:ser>
          <c:idx val="1"/>
          <c:order val="1"/>
          <c:tx>
            <c:strRef>
              <c:f>'LV01'!$C$26</c:f>
              <c:strCache>
                <c:ptCount val="1"/>
                <c:pt idx="0">
                  <c:v>Meta Vigencia</c:v>
                </c:pt>
              </c:strCache>
            </c:strRef>
          </c:tx>
          <c:spPr>
            <a:solidFill>
              <a:srgbClr val="FF420E"/>
            </a:solidFill>
            <a:ln w="25400">
              <a:noFill/>
            </a:ln>
          </c:spPr>
          <c:invertIfNegative val="0"/>
          <c:cat>
            <c:strRef>
              <c:f>'LV01'!$A$27:$A$39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'LV01'!$C$27:$C$39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0.35</c:v>
                </c:pt>
              </c:numCache>
            </c:numRef>
          </c:val>
          <c:extLst>
            <c:ext xmlns:c16="http://schemas.microsoft.com/office/drawing/2014/chart" uri="{C3380CC4-5D6E-409C-BE32-E72D297353CC}">
              <c16:uniqueId val="{00000001-AB62-4F8A-A3E9-8894D745717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'LV01'!$D$26</c:f>
              <c:strCache>
                <c:ptCount val="1"/>
                <c:pt idx="0">
                  <c:v>Meta - Rango</c:v>
                </c:pt>
              </c:strCache>
            </c:strRef>
          </c:tx>
          <c:spPr>
            <a:ln w="38100">
              <a:solidFill>
                <a:srgbClr val="FFD320"/>
              </a:solidFill>
              <a:prstDash val="solid"/>
            </a:ln>
          </c:spPr>
          <c:marker>
            <c:symbol val="none"/>
          </c:marker>
          <c:cat>
            <c:strRef>
              <c:f>'LV01'!$A$27:$A$39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'LV01'!$D$27:$D$39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B62-4F8A-A3E9-8894D745717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'ME01'!$B$26</c:f>
              <c:strCache>
                <c:ptCount val="1"/>
                <c:pt idx="0">
                  <c:v>Datos</c:v>
                </c:pt>
              </c:strCache>
            </c:strRef>
          </c:tx>
          <c:spPr>
            <a:solidFill>
              <a:srgbClr val="004586"/>
            </a:solidFill>
            <a:ln w="25400">
              <a:noFill/>
            </a:ln>
          </c:spPr>
          <c:invertIfNegative val="0"/>
          <c:cat>
            <c:strRef>
              <c:f>'ME01'!$A$27:$A$39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708E-477B-B1E3-643FB86F2858}"/>
            </c:ext>
          </c:extLst>
        </c:ser>
        <c:ser>
          <c:idx val="1"/>
          <c:order val="1"/>
          <c:tx>
            <c:strRef>
              <c:f>'ME01'!$C$26</c:f>
              <c:strCache>
                <c:ptCount val="1"/>
                <c:pt idx="0">
                  <c:v>Meta Vigencia</c:v>
                </c:pt>
              </c:strCache>
            </c:strRef>
          </c:tx>
          <c:spPr>
            <a:solidFill>
              <a:srgbClr val="FF420E"/>
            </a:solidFill>
            <a:ln w="25400">
              <a:noFill/>
            </a:ln>
          </c:spPr>
          <c:invertIfNegative val="0"/>
          <c:cat>
            <c:strRef>
              <c:f>'ME01'!$A$27:$A$39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708E-477B-B1E3-643FB86F285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'ME01'!$D$26</c:f>
              <c:strCache>
                <c:ptCount val="1"/>
                <c:pt idx="0">
                  <c:v>Meta - Rango</c:v>
                </c:pt>
              </c:strCache>
            </c:strRef>
          </c:tx>
          <c:spPr>
            <a:ln w="38100">
              <a:solidFill>
                <a:srgbClr val="FFD320"/>
              </a:solidFill>
              <a:prstDash val="solid"/>
            </a:ln>
          </c:spPr>
          <c:marker>
            <c:symbol val="none"/>
          </c:marker>
          <c:cat>
            <c:strRef>
              <c:f>'ME01'!$A$27:$A$39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708E-477B-B1E3-643FB86F285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'ME02'!$B$26</c:f>
              <c:strCache>
                <c:ptCount val="1"/>
                <c:pt idx="0">
                  <c:v>Datos</c:v>
                </c:pt>
              </c:strCache>
            </c:strRef>
          </c:tx>
          <c:spPr>
            <a:solidFill>
              <a:srgbClr val="004586"/>
            </a:solidFill>
            <a:ln w="25400">
              <a:noFill/>
            </a:ln>
          </c:spPr>
          <c:invertIfNegative val="0"/>
          <c:cat>
            <c:strRef>
              <c:f>'ME02'!$A$27:$A$39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'ME02'!$B$27:$B$39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FC36-4936-9D47-B002655AF465}"/>
            </c:ext>
          </c:extLst>
        </c:ser>
        <c:ser>
          <c:idx val="1"/>
          <c:order val="1"/>
          <c:tx>
            <c:strRef>
              <c:f>'ME02'!$C$26</c:f>
              <c:strCache>
                <c:ptCount val="1"/>
                <c:pt idx="0">
                  <c:v>Meta Vigencia</c:v>
                </c:pt>
              </c:strCache>
            </c:strRef>
          </c:tx>
          <c:spPr>
            <a:solidFill>
              <a:srgbClr val="FF420E"/>
            </a:solidFill>
            <a:ln w="25400">
              <a:noFill/>
            </a:ln>
          </c:spPr>
          <c:invertIfNegative val="0"/>
          <c:cat>
            <c:strRef>
              <c:f>'ME02'!$A$27:$A$39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'ME02'!$C$27:$C$39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FC36-4936-9D47-B002655AF46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'ME02'!$D$26</c:f>
              <c:strCache>
                <c:ptCount val="1"/>
                <c:pt idx="0">
                  <c:v>Meta - Rango</c:v>
                </c:pt>
              </c:strCache>
            </c:strRef>
          </c:tx>
          <c:spPr>
            <a:ln w="38100">
              <a:solidFill>
                <a:srgbClr val="FFD320"/>
              </a:solidFill>
              <a:prstDash val="solid"/>
            </a:ln>
          </c:spPr>
          <c:marker>
            <c:symbol val="none"/>
          </c:marker>
          <c:cat>
            <c:strRef>
              <c:f>'ME02'!$A$27:$A$39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C36-4936-9D47-B002655AF46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'ME03'!$B$26</c:f>
              <c:strCache>
                <c:ptCount val="1"/>
                <c:pt idx="0">
                  <c:v>Datos</c:v>
                </c:pt>
              </c:strCache>
            </c:strRef>
          </c:tx>
          <c:spPr>
            <a:solidFill>
              <a:srgbClr val="004586"/>
            </a:solidFill>
            <a:ln w="25400">
              <a:noFill/>
            </a:ln>
          </c:spPr>
          <c:invertIfNegative val="0"/>
          <c:cat>
            <c:strRef>
              <c:f>'ME03'!$A$27:$A$39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'ME03'!$B$27:$B$39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DCFB-4D3C-9F9B-4E0C832F8069}"/>
            </c:ext>
          </c:extLst>
        </c:ser>
        <c:ser>
          <c:idx val="1"/>
          <c:order val="1"/>
          <c:tx>
            <c:strRef>
              <c:f>'ME03'!$C$26</c:f>
              <c:strCache>
                <c:ptCount val="1"/>
                <c:pt idx="0">
                  <c:v>Meta Vigencia</c:v>
                </c:pt>
              </c:strCache>
            </c:strRef>
          </c:tx>
          <c:spPr>
            <a:solidFill>
              <a:srgbClr val="FF420E"/>
            </a:solidFill>
            <a:ln w="25400">
              <a:noFill/>
            </a:ln>
          </c:spPr>
          <c:invertIfNegative val="0"/>
          <c:cat>
            <c:strRef>
              <c:f>'ME03'!$A$27:$A$39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'ME03'!$C$27:$C$39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CFB-4D3C-9F9B-4E0C832F806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'ME03'!$D$26</c:f>
              <c:strCache>
                <c:ptCount val="1"/>
                <c:pt idx="0">
                  <c:v>Meta - Rango</c:v>
                </c:pt>
              </c:strCache>
            </c:strRef>
          </c:tx>
          <c:spPr>
            <a:ln w="38100">
              <a:solidFill>
                <a:srgbClr val="FFD320"/>
              </a:solidFill>
              <a:prstDash val="solid"/>
            </a:ln>
          </c:spPr>
          <c:marker>
            <c:symbol val="none"/>
          </c:marker>
          <c:cat>
            <c:strRef>
              <c:f>'ME03'!$A$27:$A$39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CFB-4D3C-9F9B-4E0C832F806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'ME04'!$B$26</c:f>
              <c:strCache>
                <c:ptCount val="1"/>
                <c:pt idx="0">
                  <c:v>Datos</c:v>
                </c:pt>
              </c:strCache>
            </c:strRef>
          </c:tx>
          <c:spPr>
            <a:solidFill>
              <a:srgbClr val="004586"/>
            </a:solidFill>
            <a:ln w="25400">
              <a:noFill/>
            </a:ln>
          </c:spPr>
          <c:invertIfNegative val="0"/>
          <c:cat>
            <c:strRef>
              <c:f>'ME04'!$A$27:$A$39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'ME04'!$B$27:$B$39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D73B-4773-96A8-67ED7ADC08CC}"/>
            </c:ext>
          </c:extLst>
        </c:ser>
        <c:ser>
          <c:idx val="1"/>
          <c:order val="1"/>
          <c:tx>
            <c:strRef>
              <c:f>'ME04'!$C$26</c:f>
              <c:strCache>
                <c:ptCount val="1"/>
                <c:pt idx="0">
                  <c:v>Meta Vigencia</c:v>
                </c:pt>
              </c:strCache>
            </c:strRef>
          </c:tx>
          <c:spPr>
            <a:solidFill>
              <a:srgbClr val="FF420E"/>
            </a:solidFill>
            <a:ln w="25400">
              <a:noFill/>
            </a:ln>
          </c:spPr>
          <c:invertIfNegative val="0"/>
          <c:cat>
            <c:strRef>
              <c:f>'ME04'!$A$27:$A$39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73B-4773-96A8-67ED7ADC08C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'ME04'!$D$26</c:f>
              <c:strCache>
                <c:ptCount val="1"/>
                <c:pt idx="0">
                  <c:v>Meta - Rango</c:v>
                </c:pt>
              </c:strCache>
            </c:strRef>
          </c:tx>
          <c:spPr>
            <a:ln w="38100">
              <a:solidFill>
                <a:srgbClr val="FFD320"/>
              </a:solidFill>
              <a:prstDash val="solid"/>
            </a:ln>
          </c:spPr>
          <c:marker>
            <c:symbol val="none"/>
          </c:marker>
          <c:cat>
            <c:strRef>
              <c:f>'ME04'!$A$27:$A$39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73B-4773-96A8-67ED7ADC08C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'ME05'!$B$26</c:f>
              <c:strCache>
                <c:ptCount val="1"/>
                <c:pt idx="0">
                  <c:v>Datos</c:v>
                </c:pt>
              </c:strCache>
            </c:strRef>
          </c:tx>
          <c:spPr>
            <a:solidFill>
              <a:srgbClr val="004586"/>
            </a:solidFill>
            <a:ln w="25400">
              <a:noFill/>
            </a:ln>
          </c:spPr>
          <c:invertIfNegative val="0"/>
          <c:cat>
            <c:strRef>
              <c:f>'ME05'!$A$27:$A$39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'ME05'!$B$27:$B$39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BA9F-42E7-8C75-D4758F34C2EF}"/>
            </c:ext>
          </c:extLst>
        </c:ser>
        <c:ser>
          <c:idx val="1"/>
          <c:order val="1"/>
          <c:tx>
            <c:strRef>
              <c:f>'ME05'!$C$26</c:f>
              <c:strCache>
                <c:ptCount val="1"/>
                <c:pt idx="0">
                  <c:v>Meta Vigencia</c:v>
                </c:pt>
              </c:strCache>
            </c:strRef>
          </c:tx>
          <c:spPr>
            <a:solidFill>
              <a:srgbClr val="FF420E"/>
            </a:solidFill>
            <a:ln w="25400">
              <a:noFill/>
            </a:ln>
          </c:spPr>
          <c:invertIfNegative val="0"/>
          <c:cat>
            <c:strRef>
              <c:f>'ME05'!$A$27:$A$39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BA9F-42E7-8C75-D4758F34C2E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'ME05'!$D$26</c:f>
              <c:strCache>
                <c:ptCount val="1"/>
                <c:pt idx="0">
                  <c:v>Meta - Rango</c:v>
                </c:pt>
              </c:strCache>
            </c:strRef>
          </c:tx>
          <c:spPr>
            <a:ln w="38100">
              <a:solidFill>
                <a:srgbClr val="FFD320"/>
              </a:solidFill>
              <a:prstDash val="solid"/>
            </a:ln>
          </c:spPr>
          <c:marker>
            <c:symbol val="none"/>
          </c:marker>
          <c:cat>
            <c:strRef>
              <c:f>'ME05'!$A$27:$A$39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A9F-42E7-8C75-D4758F34C2E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'ME06'!$B$26</c:f>
              <c:strCache>
                <c:ptCount val="1"/>
                <c:pt idx="0">
                  <c:v>Datos</c:v>
                </c:pt>
              </c:strCache>
            </c:strRef>
          </c:tx>
          <c:spPr>
            <a:solidFill>
              <a:srgbClr val="004586"/>
            </a:solidFill>
            <a:ln w="25400">
              <a:noFill/>
            </a:ln>
          </c:spPr>
          <c:invertIfNegative val="0"/>
          <c:cat>
            <c:strRef>
              <c:f>'ME06'!$A$27:$A$39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'ME06'!$B$27:$B$39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84BE-4AF8-A109-2CA51DE06748}"/>
            </c:ext>
          </c:extLst>
        </c:ser>
        <c:ser>
          <c:idx val="1"/>
          <c:order val="1"/>
          <c:tx>
            <c:strRef>
              <c:f>'ME06'!$C$26</c:f>
              <c:strCache>
                <c:ptCount val="1"/>
                <c:pt idx="0">
                  <c:v>Meta Vigencia</c:v>
                </c:pt>
              </c:strCache>
            </c:strRef>
          </c:tx>
          <c:spPr>
            <a:solidFill>
              <a:srgbClr val="FF420E"/>
            </a:solidFill>
            <a:ln w="25400">
              <a:noFill/>
            </a:ln>
          </c:spPr>
          <c:invertIfNegative val="0"/>
          <c:cat>
            <c:strRef>
              <c:f>'ME06'!$A$27:$A$39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'ME06'!$C$27:$C$39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4BE-4AF8-A109-2CA51DE0674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'ME06'!$D$26</c:f>
              <c:strCache>
                <c:ptCount val="1"/>
                <c:pt idx="0">
                  <c:v>Meta - Rango</c:v>
                </c:pt>
              </c:strCache>
            </c:strRef>
          </c:tx>
          <c:spPr>
            <a:ln w="38100">
              <a:solidFill>
                <a:srgbClr val="FFD320"/>
              </a:solidFill>
              <a:prstDash val="solid"/>
            </a:ln>
          </c:spPr>
          <c:marker>
            <c:symbol val="none"/>
          </c:marker>
          <c:cat>
            <c:strRef>
              <c:f>'ME06'!$A$27:$A$39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4BE-4AF8-A109-2CA51DE0674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'ME07'!$B$26</c:f>
              <c:strCache>
                <c:ptCount val="1"/>
                <c:pt idx="0">
                  <c:v>Datos</c:v>
                </c:pt>
              </c:strCache>
            </c:strRef>
          </c:tx>
          <c:spPr>
            <a:solidFill>
              <a:srgbClr val="004586"/>
            </a:solidFill>
            <a:ln w="25400">
              <a:noFill/>
            </a:ln>
          </c:spPr>
          <c:invertIfNegative val="0"/>
          <c:cat>
            <c:strRef>
              <c:f>'ME07'!$A$27:$A$39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'ME07'!$B$27:$B$39</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0.5</c:v>
                </c:pt>
              </c:numCache>
            </c:numRef>
          </c:val>
          <c:extLst>
            <c:ext xmlns:c16="http://schemas.microsoft.com/office/drawing/2014/chart" uri="{C3380CC4-5D6E-409C-BE32-E72D297353CC}">
              <c16:uniqueId val="{00000000-C83C-4AB4-9620-6C98BEA2AAC1}"/>
            </c:ext>
          </c:extLst>
        </c:ser>
        <c:ser>
          <c:idx val="1"/>
          <c:order val="1"/>
          <c:tx>
            <c:strRef>
              <c:f>'ME07'!$C$26</c:f>
              <c:strCache>
                <c:ptCount val="1"/>
                <c:pt idx="0">
                  <c:v>Meta Vigencia</c:v>
                </c:pt>
              </c:strCache>
            </c:strRef>
          </c:tx>
          <c:spPr>
            <a:solidFill>
              <a:srgbClr val="FF420E"/>
            </a:solidFill>
            <a:ln w="25400">
              <a:noFill/>
            </a:ln>
          </c:spPr>
          <c:invertIfNegative val="0"/>
          <c:cat>
            <c:strRef>
              <c:f>'ME07'!$A$27:$A$39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'ME07'!$C$27:$C$39</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C83C-4AB4-9620-6C98BEA2AAC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'ME07'!$D$26</c:f>
              <c:strCache>
                <c:ptCount val="1"/>
                <c:pt idx="0">
                  <c:v>Meta - Rango</c:v>
                </c:pt>
              </c:strCache>
            </c:strRef>
          </c:tx>
          <c:spPr>
            <a:ln w="38100">
              <a:solidFill>
                <a:srgbClr val="FFD320"/>
              </a:solidFill>
              <a:prstDash val="solid"/>
            </a:ln>
          </c:spPr>
          <c:marker>
            <c:symbol val="none"/>
          </c:marker>
          <c:cat>
            <c:strRef>
              <c:f>'ME07'!$A$27:$A$39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83C-4AB4-9620-6C98BEA2AAC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'ME09'!$B$26</c:f>
              <c:strCache>
                <c:ptCount val="1"/>
                <c:pt idx="0">
                  <c:v>Datos</c:v>
                </c:pt>
              </c:strCache>
            </c:strRef>
          </c:tx>
          <c:spPr>
            <a:solidFill>
              <a:srgbClr val="004586"/>
            </a:solidFill>
            <a:ln w="25400">
              <a:noFill/>
            </a:ln>
          </c:spPr>
          <c:invertIfNegative val="0"/>
          <c:cat>
            <c:strRef>
              <c:f>'ME09'!$A$27:$A$39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'ME09'!$B$27:$B$39</c:f>
              <c:numCache>
                <c:formatCode>0%</c:formatCode>
                <c:ptCount val="13"/>
                <c:pt idx="0">
                  <c:v>0</c:v>
                </c:pt>
                <c:pt idx="1">
                  <c:v>0</c:v>
                </c:pt>
                <c:pt idx="2">
                  <c:v>0</c:v>
                </c:pt>
                <c:pt idx="3">
                  <c:v>0</c:v>
                </c:pt>
                <c:pt idx="4">
                  <c:v>0</c:v>
                </c:pt>
                <c:pt idx="5">
                  <c:v>0.5</c:v>
                </c:pt>
                <c:pt idx="6">
                  <c:v>0</c:v>
                </c:pt>
                <c:pt idx="7">
                  <c:v>0</c:v>
                </c:pt>
                <c:pt idx="8">
                  <c:v>0</c:v>
                </c:pt>
                <c:pt idx="9">
                  <c:v>0</c:v>
                </c:pt>
                <c:pt idx="10">
                  <c:v>0</c:v>
                </c:pt>
                <c:pt idx="11">
                  <c:v>1</c:v>
                </c:pt>
                <c:pt idx="12">
                  <c:v>0.66666666666666663</c:v>
                </c:pt>
              </c:numCache>
            </c:numRef>
          </c:val>
          <c:extLst>
            <c:ext xmlns:c16="http://schemas.microsoft.com/office/drawing/2014/chart" uri="{C3380CC4-5D6E-409C-BE32-E72D297353CC}">
              <c16:uniqueId val="{00000000-E885-4361-AEC5-AE67C9CBB800}"/>
            </c:ext>
          </c:extLst>
        </c:ser>
        <c:ser>
          <c:idx val="1"/>
          <c:order val="1"/>
          <c:tx>
            <c:strRef>
              <c:f>'ME09'!$C$26</c:f>
              <c:strCache>
                <c:ptCount val="1"/>
                <c:pt idx="0">
                  <c:v>Meta Vigencia</c:v>
                </c:pt>
              </c:strCache>
            </c:strRef>
          </c:tx>
          <c:spPr>
            <a:solidFill>
              <a:srgbClr val="FF420E"/>
            </a:solidFill>
            <a:ln w="25400">
              <a:noFill/>
            </a:ln>
          </c:spPr>
          <c:invertIfNegative val="0"/>
          <c:cat>
            <c:strRef>
              <c:f>'ME09'!$A$27:$A$39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'ME09'!$C$27:$C$39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E885-4361-AEC5-AE67C9CBB80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'ME09'!$D$26</c:f>
              <c:strCache>
                <c:ptCount val="1"/>
                <c:pt idx="0">
                  <c:v>Meta - Rango</c:v>
                </c:pt>
              </c:strCache>
            </c:strRef>
          </c:tx>
          <c:spPr>
            <a:ln w="38100">
              <a:solidFill>
                <a:srgbClr val="FFD320"/>
              </a:solidFill>
              <a:prstDash val="solid"/>
            </a:ln>
          </c:spPr>
          <c:marker>
            <c:symbol val="none"/>
          </c:marker>
          <c:cat>
            <c:strRef>
              <c:f>'ME09'!$A$27:$A$39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'ME09'!$D$27:$D$39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885-4361-AEC5-AE67C9CBB80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'ME08'!$B$26</c:f>
              <c:strCache>
                <c:ptCount val="1"/>
                <c:pt idx="0">
                  <c:v>Datos</c:v>
                </c:pt>
              </c:strCache>
            </c:strRef>
          </c:tx>
          <c:spPr>
            <a:solidFill>
              <a:srgbClr val="004586"/>
            </a:solidFill>
            <a:ln w="25400">
              <a:noFill/>
            </a:ln>
          </c:spPr>
          <c:invertIfNegative val="0"/>
          <c:cat>
            <c:strRef>
              <c:f>'ME08'!$A$27:$A$39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'ME08'!$B$27:$B$39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90F-440A-8335-8B2E2BCC8E3C}"/>
            </c:ext>
          </c:extLst>
        </c:ser>
        <c:ser>
          <c:idx val="1"/>
          <c:order val="1"/>
          <c:tx>
            <c:strRef>
              <c:f>'ME08'!$C$26</c:f>
              <c:strCache>
                <c:ptCount val="1"/>
                <c:pt idx="0">
                  <c:v>Meta Vigencia</c:v>
                </c:pt>
              </c:strCache>
            </c:strRef>
          </c:tx>
          <c:spPr>
            <a:solidFill>
              <a:srgbClr val="FF420E"/>
            </a:solidFill>
            <a:ln w="25400">
              <a:noFill/>
            </a:ln>
          </c:spPr>
          <c:invertIfNegative val="0"/>
          <c:cat>
            <c:strRef>
              <c:f>'ME08'!$A$27:$A$39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'ME08'!$C$27:$C$39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E90F-440A-8335-8B2E2BCC8E3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'ME08'!$D$26</c:f>
              <c:strCache>
                <c:ptCount val="1"/>
                <c:pt idx="0">
                  <c:v>Meta - Rango</c:v>
                </c:pt>
              </c:strCache>
            </c:strRef>
          </c:tx>
          <c:spPr>
            <a:ln w="38100">
              <a:solidFill>
                <a:srgbClr val="FFD320"/>
              </a:solidFill>
              <a:prstDash val="solid"/>
            </a:ln>
          </c:spPr>
          <c:marker>
            <c:symbol val="none"/>
          </c:marker>
          <c:cat>
            <c:strRef>
              <c:f>'ME08'!$A$27:$A$39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90F-440A-8335-8B2E2BCC8E3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AI07_A!$B$26</c:f>
              <c:strCache>
                <c:ptCount val="1"/>
                <c:pt idx="0">
                  <c:v>Datos</c:v>
                </c:pt>
              </c:strCache>
            </c:strRef>
          </c:tx>
          <c:spPr>
            <a:solidFill>
              <a:srgbClr val="004586"/>
            </a:solidFill>
            <a:ln w="25400">
              <a:noFill/>
            </a:ln>
          </c:spPr>
          <c:invertIfNegative val="0"/>
          <c:cat>
            <c:strRef>
              <c:f>AI07_A!$A$27:$A$39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AI07_A!$B$27:$B$39</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F11D-42E2-BD77-431E7836D88A}"/>
            </c:ext>
          </c:extLst>
        </c:ser>
        <c:ser>
          <c:idx val="1"/>
          <c:order val="1"/>
          <c:tx>
            <c:strRef>
              <c:f>AI07_A!$C$26</c:f>
              <c:strCache>
                <c:ptCount val="1"/>
                <c:pt idx="0">
                  <c:v>Meta Vigencia</c:v>
                </c:pt>
              </c:strCache>
            </c:strRef>
          </c:tx>
          <c:spPr>
            <a:solidFill>
              <a:srgbClr val="FF420E"/>
            </a:solidFill>
            <a:ln w="25400">
              <a:noFill/>
            </a:ln>
          </c:spPr>
          <c:invertIfNegative val="0"/>
          <c:cat>
            <c:strRef>
              <c:f>AI07_A!$A$27:$A$39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AI07_A!$C$27:$C$39</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F11D-42E2-BD77-431E7836D88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AI07_A!$D$26</c:f>
              <c:strCache>
                <c:ptCount val="1"/>
                <c:pt idx="0">
                  <c:v>Meta - Rango</c:v>
                </c:pt>
              </c:strCache>
            </c:strRef>
          </c:tx>
          <c:spPr>
            <a:ln w="38100">
              <a:solidFill>
                <a:srgbClr val="FFD320"/>
              </a:solidFill>
              <a:prstDash val="solid"/>
            </a:ln>
          </c:spPr>
          <c:marker>
            <c:symbol val="none"/>
          </c:marker>
          <c:cat>
            <c:strRef>
              <c:f>AI07_A!$A$27:$A$39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AI07_A!$D$27:$D$39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11D-42E2-BD77-431E7836D88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'ME09-'!$B$26</c:f>
              <c:strCache>
                <c:ptCount val="1"/>
                <c:pt idx="0">
                  <c:v>Datos</c:v>
                </c:pt>
              </c:strCache>
            </c:strRef>
          </c:tx>
          <c:spPr>
            <a:solidFill>
              <a:srgbClr val="004586"/>
            </a:solidFill>
            <a:ln w="25400">
              <a:noFill/>
            </a:ln>
          </c:spPr>
          <c:invertIfNegative val="0"/>
          <c:cat>
            <c:strRef>
              <c:f>'ME09-'!$A$27:$A$39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'ME09-'!$B$27:$B$39</c:f>
              <c:numCache>
                <c:formatCode>0%</c:formatCode>
                <c:ptCount val="13"/>
                <c:pt idx="0">
                  <c:v>0</c:v>
                </c:pt>
                <c:pt idx="1">
                  <c:v>0</c:v>
                </c:pt>
                <c:pt idx="2">
                  <c:v>0</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8D9-4111-A333-892840538295}"/>
            </c:ext>
          </c:extLst>
        </c:ser>
        <c:ser>
          <c:idx val="1"/>
          <c:order val="1"/>
          <c:tx>
            <c:strRef>
              <c:f>'ME09-'!$C$26</c:f>
              <c:strCache>
                <c:ptCount val="1"/>
                <c:pt idx="0">
                  <c:v>Meta Vigencia</c:v>
                </c:pt>
              </c:strCache>
            </c:strRef>
          </c:tx>
          <c:spPr>
            <a:solidFill>
              <a:srgbClr val="FF420E"/>
            </a:solidFill>
            <a:ln w="25400">
              <a:noFill/>
            </a:ln>
          </c:spPr>
          <c:invertIfNegative val="0"/>
          <c:cat>
            <c:strRef>
              <c:f>'ME09-'!$A$27:$A$39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'ME09-'!$C$27:$C$39</c:f>
              <c:numCache>
                <c:formatCode>0%</c:formatCode>
                <c:ptCount val="13"/>
                <c:pt idx="0">
                  <c:v>0</c:v>
                </c:pt>
                <c:pt idx="1">
                  <c:v>0</c:v>
                </c:pt>
                <c:pt idx="2">
                  <c:v>0</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8D9-4111-A333-89284053829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'ME09-'!$D$26</c:f>
              <c:strCache>
                <c:ptCount val="1"/>
                <c:pt idx="0">
                  <c:v>Meta - Rango</c:v>
                </c:pt>
              </c:strCache>
            </c:strRef>
          </c:tx>
          <c:spPr>
            <a:ln w="38100">
              <a:solidFill>
                <a:srgbClr val="FFD320"/>
              </a:solidFill>
              <a:prstDash val="solid"/>
            </a:ln>
          </c:spPr>
          <c:marker>
            <c:symbol val="none"/>
          </c:marker>
          <c:cat>
            <c:strRef>
              <c:f>'ME09-'!$A$27:$A$39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'ME09-'!$D$27:$D$39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8D9-4111-A333-89284053829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'ME10'!$B$26</c:f>
              <c:strCache>
                <c:ptCount val="1"/>
                <c:pt idx="0">
                  <c:v>Datos</c:v>
                </c:pt>
              </c:strCache>
            </c:strRef>
          </c:tx>
          <c:spPr>
            <a:solidFill>
              <a:srgbClr val="004586"/>
            </a:solidFill>
            <a:ln w="25400">
              <a:noFill/>
            </a:ln>
          </c:spPr>
          <c:invertIfNegative val="0"/>
          <c:cat>
            <c:strRef>
              <c:f>'ME10'!$A$27:$A$39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'ME10'!$B$27:$B$39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0.6</c:v>
                </c:pt>
                <c:pt idx="12">
                  <c:v>0.77777777777777779</c:v>
                </c:pt>
              </c:numCache>
            </c:numRef>
          </c:val>
          <c:extLst>
            <c:ext xmlns:c16="http://schemas.microsoft.com/office/drawing/2014/chart" uri="{C3380CC4-5D6E-409C-BE32-E72D297353CC}">
              <c16:uniqueId val="{00000000-8201-4AC6-8488-267C308859E0}"/>
            </c:ext>
          </c:extLst>
        </c:ser>
        <c:ser>
          <c:idx val="1"/>
          <c:order val="1"/>
          <c:tx>
            <c:strRef>
              <c:f>'ME10'!$C$26</c:f>
              <c:strCache>
                <c:ptCount val="1"/>
                <c:pt idx="0">
                  <c:v>Meta Vigencia</c:v>
                </c:pt>
              </c:strCache>
            </c:strRef>
          </c:tx>
          <c:spPr>
            <a:solidFill>
              <a:srgbClr val="FF420E"/>
            </a:solidFill>
            <a:ln w="25400">
              <a:noFill/>
            </a:ln>
          </c:spPr>
          <c:invertIfNegative val="0"/>
          <c:cat>
            <c:strRef>
              <c:f>'ME10'!$A$27:$A$39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'ME10'!$C$27:$C$39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201-4AC6-8488-267C308859E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'ME10'!$D$26</c:f>
              <c:strCache>
                <c:ptCount val="1"/>
                <c:pt idx="0">
                  <c:v>Meta - Rango</c:v>
                </c:pt>
              </c:strCache>
            </c:strRef>
          </c:tx>
          <c:spPr>
            <a:ln w="38100">
              <a:solidFill>
                <a:srgbClr val="FFD320"/>
              </a:solidFill>
              <a:prstDash val="solid"/>
            </a:ln>
          </c:spPr>
          <c:marker>
            <c:symbol val="none"/>
          </c:marker>
          <c:cat>
            <c:strRef>
              <c:f>'ME10'!$A$27:$A$39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'ME10'!$D$27:$D$39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201-4AC6-8488-267C308859E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'ME10-A'!$B$26</c:f>
              <c:strCache>
                <c:ptCount val="1"/>
                <c:pt idx="0">
                  <c:v>Datos</c:v>
                </c:pt>
              </c:strCache>
            </c:strRef>
          </c:tx>
          <c:spPr>
            <a:solidFill>
              <a:srgbClr val="004586"/>
            </a:solidFill>
            <a:ln w="25400">
              <a:noFill/>
            </a:ln>
          </c:spPr>
          <c:invertIfNegative val="0"/>
          <c:cat>
            <c:strRef>
              <c:f>'ME10-A'!$A$27:$A$39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'ME10-A'!$B$27:$B$39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0.6</c:v>
                </c:pt>
                <c:pt idx="12">
                  <c:v>0.77777777777777779</c:v>
                </c:pt>
              </c:numCache>
            </c:numRef>
          </c:val>
          <c:extLst>
            <c:ext xmlns:c16="http://schemas.microsoft.com/office/drawing/2014/chart" uri="{C3380CC4-5D6E-409C-BE32-E72D297353CC}">
              <c16:uniqueId val="{00000000-911A-4276-8D76-8237EA40955E}"/>
            </c:ext>
          </c:extLst>
        </c:ser>
        <c:ser>
          <c:idx val="1"/>
          <c:order val="1"/>
          <c:tx>
            <c:strRef>
              <c:f>'ME10-A'!$C$26</c:f>
              <c:strCache>
                <c:ptCount val="1"/>
                <c:pt idx="0">
                  <c:v>Meta Vigencia</c:v>
                </c:pt>
              </c:strCache>
            </c:strRef>
          </c:tx>
          <c:spPr>
            <a:solidFill>
              <a:srgbClr val="FF420E"/>
            </a:solidFill>
            <a:ln w="25400">
              <a:noFill/>
            </a:ln>
          </c:spPr>
          <c:invertIfNegative val="0"/>
          <c:cat>
            <c:strRef>
              <c:f>'ME10-A'!$A$27:$A$39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'ME10-A'!$C$27:$C$39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911A-4276-8D76-8237EA40955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'ME10-A'!$D$26</c:f>
              <c:strCache>
                <c:ptCount val="1"/>
                <c:pt idx="0">
                  <c:v>Meta - Rango</c:v>
                </c:pt>
              </c:strCache>
            </c:strRef>
          </c:tx>
          <c:spPr>
            <a:ln w="38100">
              <a:solidFill>
                <a:srgbClr val="FFD320"/>
              </a:solidFill>
              <a:prstDash val="solid"/>
            </a:ln>
          </c:spPr>
          <c:marker>
            <c:symbol val="none"/>
          </c:marker>
          <c:cat>
            <c:strRef>
              <c:f>'ME10-A'!$A$27:$A$39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'ME10-A'!$D$27:$D$39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11A-4276-8D76-8237EA40955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'ME11'!$B$26</c:f>
              <c:strCache>
                <c:ptCount val="1"/>
                <c:pt idx="0">
                  <c:v>Datos</c:v>
                </c:pt>
              </c:strCache>
            </c:strRef>
          </c:tx>
          <c:spPr>
            <a:solidFill>
              <a:srgbClr val="004586"/>
            </a:solidFill>
            <a:ln w="25400">
              <a:noFill/>
            </a:ln>
          </c:spPr>
          <c:invertIfNegative val="0"/>
          <c:cat>
            <c:strRef>
              <c:f>'ME11'!$A$27:$A$39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'ME11'!$B$27:$B$39</c:f>
              <c:numCache>
                <c:formatCode>0%</c:formatCode>
                <c:ptCount val="13"/>
                <c:pt idx="0">
                  <c:v>0</c:v>
                </c:pt>
                <c:pt idx="1">
                  <c:v>0</c:v>
                </c:pt>
                <c:pt idx="2">
                  <c:v>0</c:v>
                </c:pt>
                <c:pt idx="3">
                  <c:v>0</c:v>
                </c:pt>
                <c:pt idx="4">
                  <c:v>0</c:v>
                </c:pt>
                <c:pt idx="5">
                  <c:v>0</c:v>
                </c:pt>
                <c:pt idx="6">
                  <c:v>0</c:v>
                </c:pt>
                <c:pt idx="7">
                  <c:v>0</c:v>
                </c:pt>
                <c:pt idx="8">
                  <c:v>0</c:v>
                </c:pt>
                <c:pt idx="9">
                  <c:v>0</c:v>
                </c:pt>
                <c:pt idx="10">
                  <c:v>0</c:v>
                </c:pt>
                <c:pt idx="11">
                  <c:v>8</c:v>
                </c:pt>
                <c:pt idx="12">
                  <c:v>4</c:v>
                </c:pt>
              </c:numCache>
            </c:numRef>
          </c:val>
          <c:extLst>
            <c:ext xmlns:c16="http://schemas.microsoft.com/office/drawing/2014/chart" uri="{C3380CC4-5D6E-409C-BE32-E72D297353CC}">
              <c16:uniqueId val="{00000000-ED80-4091-BBEE-1363C683836B}"/>
            </c:ext>
          </c:extLst>
        </c:ser>
        <c:ser>
          <c:idx val="1"/>
          <c:order val="1"/>
          <c:tx>
            <c:strRef>
              <c:f>'ME11'!$C$26</c:f>
              <c:strCache>
                <c:ptCount val="1"/>
                <c:pt idx="0">
                  <c:v>Meta Vigencia</c:v>
                </c:pt>
              </c:strCache>
            </c:strRef>
          </c:tx>
          <c:spPr>
            <a:solidFill>
              <a:srgbClr val="FF420E"/>
            </a:solidFill>
            <a:ln w="25400">
              <a:noFill/>
            </a:ln>
          </c:spPr>
          <c:invertIfNegative val="0"/>
          <c:cat>
            <c:strRef>
              <c:f>'ME11'!$A$27:$A$39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'ME11'!$C$27:$C$39</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ED80-4091-BBEE-1363C683836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'ME11'!$D$26</c:f>
              <c:strCache>
                <c:ptCount val="1"/>
                <c:pt idx="0">
                  <c:v>Meta - Rango</c:v>
                </c:pt>
              </c:strCache>
            </c:strRef>
          </c:tx>
          <c:spPr>
            <a:ln w="38100">
              <a:solidFill>
                <a:srgbClr val="FFD320"/>
              </a:solidFill>
              <a:prstDash val="solid"/>
            </a:ln>
          </c:spPr>
          <c:marker>
            <c:symbol val="none"/>
          </c:marker>
          <c:cat>
            <c:strRef>
              <c:f>'ME11'!$A$27:$A$39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D80-4091-BBEE-1363C683836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'ME13'!$B$26</c:f>
              <c:strCache>
                <c:ptCount val="1"/>
                <c:pt idx="0">
                  <c:v>Datos</c:v>
                </c:pt>
              </c:strCache>
            </c:strRef>
          </c:tx>
          <c:spPr>
            <a:solidFill>
              <a:srgbClr val="004586"/>
            </a:solidFill>
            <a:ln w="25400">
              <a:noFill/>
            </a:ln>
          </c:spPr>
          <c:invertIfNegative val="0"/>
          <c:cat>
            <c:strRef>
              <c:f>'ME13'!$A$27:$A$39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'ME13'!$B$27:$B$39</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0.66666666666666663</c:v>
                </c:pt>
              </c:numCache>
            </c:numRef>
          </c:val>
          <c:extLst>
            <c:ext xmlns:c16="http://schemas.microsoft.com/office/drawing/2014/chart" uri="{C3380CC4-5D6E-409C-BE32-E72D297353CC}">
              <c16:uniqueId val="{00000000-9EE1-439D-ABF0-70640ECBFB46}"/>
            </c:ext>
          </c:extLst>
        </c:ser>
        <c:ser>
          <c:idx val="1"/>
          <c:order val="1"/>
          <c:tx>
            <c:strRef>
              <c:f>'ME13'!$C$26</c:f>
              <c:strCache>
                <c:ptCount val="1"/>
                <c:pt idx="0">
                  <c:v>Meta Vigencia</c:v>
                </c:pt>
              </c:strCache>
            </c:strRef>
          </c:tx>
          <c:spPr>
            <a:solidFill>
              <a:srgbClr val="FF420E"/>
            </a:solidFill>
            <a:ln w="25400">
              <a:noFill/>
            </a:ln>
          </c:spPr>
          <c:invertIfNegative val="0"/>
          <c:cat>
            <c:strRef>
              <c:f>'ME13'!$A$27:$A$39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'ME13'!$C$27:$C$39</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9EE1-439D-ABF0-70640ECBFB4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'ME13'!$D$26</c:f>
              <c:strCache>
                <c:ptCount val="1"/>
                <c:pt idx="0">
                  <c:v>Meta - Rango</c:v>
                </c:pt>
              </c:strCache>
            </c:strRef>
          </c:tx>
          <c:spPr>
            <a:ln w="38100">
              <a:solidFill>
                <a:srgbClr val="FFD320"/>
              </a:solidFill>
              <a:prstDash val="solid"/>
            </a:ln>
          </c:spPr>
          <c:marker>
            <c:symbol val="none"/>
          </c:marker>
          <c:cat>
            <c:strRef>
              <c:f>'ME13'!$A$27:$A$39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EE1-439D-ABF0-70640ECBFB4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'ME14'!$B$26</c:f>
              <c:strCache>
                <c:ptCount val="1"/>
                <c:pt idx="0">
                  <c:v>Datos</c:v>
                </c:pt>
              </c:strCache>
            </c:strRef>
          </c:tx>
          <c:spPr>
            <a:solidFill>
              <a:srgbClr val="004586"/>
            </a:solidFill>
            <a:ln w="25400">
              <a:noFill/>
            </a:ln>
          </c:spPr>
          <c:invertIfNegative val="0"/>
          <c:cat>
            <c:strRef>
              <c:f>'ME14'!$A$27:$A$39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'ME14'!$B$27:$B$39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D4E7-4C03-8893-E20FAEC0B904}"/>
            </c:ext>
          </c:extLst>
        </c:ser>
        <c:ser>
          <c:idx val="1"/>
          <c:order val="1"/>
          <c:tx>
            <c:strRef>
              <c:f>'ME14'!$C$26</c:f>
              <c:strCache>
                <c:ptCount val="1"/>
                <c:pt idx="0">
                  <c:v>Meta Vigencia</c:v>
                </c:pt>
              </c:strCache>
            </c:strRef>
          </c:tx>
          <c:spPr>
            <a:solidFill>
              <a:srgbClr val="FF420E"/>
            </a:solidFill>
            <a:ln w="25400">
              <a:noFill/>
            </a:ln>
          </c:spPr>
          <c:invertIfNegative val="0"/>
          <c:cat>
            <c:strRef>
              <c:f>'ME14'!$A$27:$A$39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4E7-4C03-8893-E20FAEC0B90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'ME14'!$D$26</c:f>
              <c:strCache>
                <c:ptCount val="1"/>
                <c:pt idx="0">
                  <c:v>Meta - Rango</c:v>
                </c:pt>
              </c:strCache>
            </c:strRef>
          </c:tx>
          <c:spPr>
            <a:ln w="38100">
              <a:solidFill>
                <a:srgbClr val="FFD320"/>
              </a:solidFill>
              <a:prstDash val="solid"/>
            </a:ln>
          </c:spPr>
          <c:marker>
            <c:symbol val="none"/>
          </c:marker>
          <c:cat>
            <c:strRef>
              <c:f>'ME14'!$A$27:$A$39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4E7-4C03-8893-E20FAEC0B90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'ME15'!$B$26</c:f>
              <c:strCache>
                <c:ptCount val="1"/>
                <c:pt idx="0">
                  <c:v>Datos</c:v>
                </c:pt>
              </c:strCache>
            </c:strRef>
          </c:tx>
          <c:spPr>
            <a:solidFill>
              <a:srgbClr val="004586"/>
            </a:solidFill>
            <a:ln w="25400">
              <a:noFill/>
            </a:ln>
          </c:spPr>
          <c:invertIfNegative val="0"/>
          <c:cat>
            <c:strRef>
              <c:f>'ME15'!$A$27:$A$39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'ME15'!$B$27:$B$39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4127-421B-8A85-59F68BE13FB3}"/>
            </c:ext>
          </c:extLst>
        </c:ser>
        <c:ser>
          <c:idx val="1"/>
          <c:order val="1"/>
          <c:tx>
            <c:strRef>
              <c:f>'ME15'!$C$26</c:f>
              <c:strCache>
                <c:ptCount val="1"/>
                <c:pt idx="0">
                  <c:v>Meta Vigencia</c:v>
                </c:pt>
              </c:strCache>
            </c:strRef>
          </c:tx>
          <c:spPr>
            <a:solidFill>
              <a:srgbClr val="FF420E"/>
            </a:solidFill>
            <a:ln w="25400">
              <a:noFill/>
            </a:ln>
          </c:spPr>
          <c:invertIfNegative val="0"/>
          <c:cat>
            <c:strRef>
              <c:f>'ME15'!$A$27:$A$39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4127-421B-8A85-59F68BE13FB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'ME15'!$D$26</c:f>
              <c:strCache>
                <c:ptCount val="1"/>
                <c:pt idx="0">
                  <c:v>Meta - Rango</c:v>
                </c:pt>
              </c:strCache>
            </c:strRef>
          </c:tx>
          <c:spPr>
            <a:ln w="38100">
              <a:solidFill>
                <a:srgbClr val="FFD320"/>
              </a:solidFill>
              <a:prstDash val="solid"/>
            </a:ln>
          </c:spPr>
          <c:marker>
            <c:symbol val="none"/>
          </c:marker>
          <c:cat>
            <c:strRef>
              <c:f>'ME15'!$A$27:$A$39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127-421B-8A85-59F68BE13FB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'ME16'!$B$26</c:f>
              <c:strCache>
                <c:ptCount val="1"/>
                <c:pt idx="0">
                  <c:v>Datos</c:v>
                </c:pt>
              </c:strCache>
            </c:strRef>
          </c:tx>
          <c:spPr>
            <a:solidFill>
              <a:srgbClr val="004586"/>
            </a:solidFill>
            <a:ln w="25400">
              <a:noFill/>
            </a:ln>
          </c:spPr>
          <c:invertIfNegative val="0"/>
          <c:cat>
            <c:strRef>
              <c:f>'ME16'!$A$27:$A$39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'ME16'!$B$27:$B$39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458-4D05-A549-4823326D2153}"/>
            </c:ext>
          </c:extLst>
        </c:ser>
        <c:ser>
          <c:idx val="1"/>
          <c:order val="1"/>
          <c:tx>
            <c:strRef>
              <c:f>'ME16'!$C$26</c:f>
              <c:strCache>
                <c:ptCount val="1"/>
                <c:pt idx="0">
                  <c:v>Meta Vigencia</c:v>
                </c:pt>
              </c:strCache>
            </c:strRef>
          </c:tx>
          <c:spPr>
            <a:solidFill>
              <a:srgbClr val="FF420E"/>
            </a:solidFill>
            <a:ln w="25400">
              <a:noFill/>
            </a:ln>
          </c:spPr>
          <c:invertIfNegative val="0"/>
          <c:cat>
            <c:strRef>
              <c:f>'ME16'!$A$27:$A$39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'ME16'!$C$27:$C$39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458-4D05-A549-4823326D215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'ME16'!$D$26</c:f>
              <c:strCache>
                <c:ptCount val="1"/>
                <c:pt idx="0">
                  <c:v>Meta - Rango</c:v>
                </c:pt>
              </c:strCache>
            </c:strRef>
          </c:tx>
          <c:spPr>
            <a:ln w="38100">
              <a:solidFill>
                <a:srgbClr val="FFD320"/>
              </a:solidFill>
              <a:prstDash val="solid"/>
            </a:ln>
          </c:spPr>
          <c:marker>
            <c:symbol val="none"/>
          </c:marker>
          <c:cat>
            <c:strRef>
              <c:f>'ME16'!$A$27:$A$39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458-4D05-A549-4823326D215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'ME17'!$B$26</c:f>
              <c:strCache>
                <c:ptCount val="1"/>
                <c:pt idx="0">
                  <c:v>Datos</c:v>
                </c:pt>
              </c:strCache>
            </c:strRef>
          </c:tx>
          <c:spPr>
            <a:solidFill>
              <a:srgbClr val="004586"/>
            </a:solidFill>
            <a:ln w="25400">
              <a:noFill/>
            </a:ln>
          </c:spPr>
          <c:invertIfNegative val="0"/>
          <c:cat>
            <c:strRef>
              <c:f>'ME17'!$A$27:$A$39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'ME17'!$B$27:$B$39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004-4ACF-A894-BA80EC0B6E79}"/>
            </c:ext>
          </c:extLst>
        </c:ser>
        <c:ser>
          <c:idx val="1"/>
          <c:order val="1"/>
          <c:tx>
            <c:strRef>
              <c:f>'ME17'!$C$26</c:f>
              <c:strCache>
                <c:ptCount val="1"/>
                <c:pt idx="0">
                  <c:v>Meta Vigencia</c:v>
                </c:pt>
              </c:strCache>
            </c:strRef>
          </c:tx>
          <c:spPr>
            <a:solidFill>
              <a:srgbClr val="FF420E"/>
            </a:solidFill>
            <a:ln w="25400">
              <a:noFill/>
            </a:ln>
          </c:spPr>
          <c:invertIfNegative val="0"/>
          <c:cat>
            <c:strRef>
              <c:f>'ME17'!$A$27:$A$39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'ME17'!$C$27:$C$39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004-4ACF-A894-BA80EC0B6E7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'ME17'!$D$26</c:f>
              <c:strCache>
                <c:ptCount val="1"/>
                <c:pt idx="0">
                  <c:v>Meta - Rango</c:v>
                </c:pt>
              </c:strCache>
            </c:strRef>
          </c:tx>
          <c:spPr>
            <a:ln w="38100">
              <a:solidFill>
                <a:srgbClr val="FFD320"/>
              </a:solidFill>
              <a:prstDash val="solid"/>
            </a:ln>
          </c:spPr>
          <c:marker>
            <c:symbol val="none"/>
          </c:marker>
          <c:cat>
            <c:strRef>
              <c:f>'ME17'!$A$27:$A$39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004-4ACF-A894-BA80EC0B6E7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'ME18'!$B$26</c:f>
              <c:strCache>
                <c:ptCount val="1"/>
                <c:pt idx="0">
                  <c:v>Datos</c:v>
                </c:pt>
              </c:strCache>
            </c:strRef>
          </c:tx>
          <c:spPr>
            <a:solidFill>
              <a:srgbClr val="004586"/>
            </a:solidFill>
            <a:ln w="25400">
              <a:noFill/>
            </a:ln>
          </c:spPr>
          <c:invertIfNegative val="0"/>
          <c:cat>
            <c:strRef>
              <c:f>'ME18'!$A$27:$A$39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'ME18'!$B$27:$B$39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3EA6-4FA3-8C77-D835DD67F45B}"/>
            </c:ext>
          </c:extLst>
        </c:ser>
        <c:ser>
          <c:idx val="1"/>
          <c:order val="1"/>
          <c:tx>
            <c:strRef>
              <c:f>'ME18'!$C$26</c:f>
              <c:strCache>
                <c:ptCount val="1"/>
                <c:pt idx="0">
                  <c:v>Meta Vigencia</c:v>
                </c:pt>
              </c:strCache>
            </c:strRef>
          </c:tx>
          <c:spPr>
            <a:solidFill>
              <a:srgbClr val="FF420E"/>
            </a:solidFill>
            <a:ln w="25400">
              <a:noFill/>
            </a:ln>
          </c:spPr>
          <c:invertIfNegative val="0"/>
          <c:cat>
            <c:strRef>
              <c:f>'ME18'!$A$27:$A$39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EA6-4FA3-8C77-D835DD67F45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'ME18'!$D$26</c:f>
              <c:strCache>
                <c:ptCount val="1"/>
                <c:pt idx="0">
                  <c:v>Meta - Rango</c:v>
                </c:pt>
              </c:strCache>
            </c:strRef>
          </c:tx>
          <c:spPr>
            <a:ln w="38100">
              <a:solidFill>
                <a:srgbClr val="FFD320"/>
              </a:solidFill>
              <a:prstDash val="solid"/>
            </a:ln>
          </c:spPr>
          <c:marker>
            <c:symbol val="none"/>
          </c:marker>
          <c:cat>
            <c:strRef>
              <c:f>'ME18'!$A$27:$A$39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EA6-4FA3-8C77-D835DD67F45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AI07_B!$B$26</c:f>
              <c:strCache>
                <c:ptCount val="1"/>
                <c:pt idx="0">
                  <c:v>Datos</c:v>
                </c:pt>
              </c:strCache>
            </c:strRef>
          </c:tx>
          <c:spPr>
            <a:solidFill>
              <a:srgbClr val="004586"/>
            </a:solidFill>
            <a:ln w="25400">
              <a:noFill/>
            </a:ln>
          </c:spPr>
          <c:invertIfNegative val="0"/>
          <c:cat>
            <c:strRef>
              <c:f>AI07_B!$A$27:$A$39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AI07_B!$B$27:$B$39</c:f>
              <c:numCache>
                <c:formatCode>0%</c:formatCode>
                <c:ptCount val="13"/>
                <c:pt idx="0">
                  <c:v>0</c:v>
                </c:pt>
                <c:pt idx="1">
                  <c:v>0</c:v>
                </c:pt>
                <c:pt idx="2">
                  <c:v>1</c:v>
                </c:pt>
                <c:pt idx="3">
                  <c:v>0</c:v>
                </c:pt>
                <c:pt idx="4">
                  <c:v>0</c:v>
                </c:pt>
                <c:pt idx="5">
                  <c:v>0.5</c:v>
                </c:pt>
                <c:pt idx="6">
                  <c:v>0</c:v>
                </c:pt>
                <c:pt idx="7">
                  <c:v>0</c:v>
                </c:pt>
                <c:pt idx="8">
                  <c:v>1</c:v>
                </c:pt>
                <c:pt idx="9">
                  <c:v>0</c:v>
                </c:pt>
                <c:pt idx="10">
                  <c:v>1</c:v>
                </c:pt>
                <c:pt idx="11">
                  <c:v>1.5</c:v>
                </c:pt>
                <c:pt idx="12">
                  <c:v>1</c:v>
                </c:pt>
              </c:numCache>
            </c:numRef>
          </c:val>
          <c:extLst>
            <c:ext xmlns:c16="http://schemas.microsoft.com/office/drawing/2014/chart" uri="{C3380CC4-5D6E-409C-BE32-E72D297353CC}">
              <c16:uniqueId val="{00000000-B282-4D4A-84BC-E8889ACEAF76}"/>
            </c:ext>
          </c:extLst>
        </c:ser>
        <c:ser>
          <c:idx val="1"/>
          <c:order val="1"/>
          <c:tx>
            <c:strRef>
              <c:f>AI07_B!$C$26</c:f>
              <c:strCache>
                <c:ptCount val="1"/>
                <c:pt idx="0">
                  <c:v>Meta Vigencia</c:v>
                </c:pt>
              </c:strCache>
            </c:strRef>
          </c:tx>
          <c:spPr>
            <a:solidFill>
              <a:srgbClr val="FF420E"/>
            </a:solidFill>
            <a:ln w="25400">
              <a:noFill/>
            </a:ln>
          </c:spPr>
          <c:invertIfNegative val="0"/>
          <c:cat>
            <c:strRef>
              <c:f>AI07_B!$A$27:$A$39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AI07_B!$C$27:$C$39</c:f>
              <c:numCache>
                <c:formatCode>0%</c:formatCode>
                <c:ptCount val="13"/>
                <c:pt idx="0">
                  <c:v>0</c:v>
                </c:pt>
                <c:pt idx="1">
                  <c:v>0</c:v>
                </c:pt>
                <c:pt idx="2">
                  <c:v>1</c:v>
                </c:pt>
                <c:pt idx="3">
                  <c:v>0</c:v>
                </c:pt>
                <c:pt idx="4">
                  <c:v>0</c:v>
                </c:pt>
                <c:pt idx="5">
                  <c:v>1</c:v>
                </c:pt>
                <c:pt idx="6">
                  <c:v>0</c:v>
                </c:pt>
                <c:pt idx="7">
                  <c:v>0</c:v>
                </c:pt>
                <c:pt idx="8">
                  <c:v>1</c:v>
                </c:pt>
                <c:pt idx="9">
                  <c:v>0</c:v>
                </c:pt>
                <c:pt idx="10">
                  <c:v>1</c:v>
                </c:pt>
                <c:pt idx="11">
                  <c:v>1</c:v>
                </c:pt>
                <c:pt idx="12">
                  <c:v>1</c:v>
                </c:pt>
              </c:numCache>
            </c:numRef>
          </c:val>
          <c:extLst>
            <c:ext xmlns:c16="http://schemas.microsoft.com/office/drawing/2014/chart" uri="{C3380CC4-5D6E-409C-BE32-E72D297353CC}">
              <c16:uniqueId val="{00000001-B282-4D4A-84BC-E8889ACEAF7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AI07_B!$D$26</c:f>
              <c:strCache>
                <c:ptCount val="1"/>
                <c:pt idx="0">
                  <c:v>Meta - Rango</c:v>
                </c:pt>
              </c:strCache>
            </c:strRef>
          </c:tx>
          <c:spPr>
            <a:ln w="38100">
              <a:solidFill>
                <a:srgbClr val="FFD320"/>
              </a:solidFill>
              <a:prstDash val="solid"/>
            </a:ln>
          </c:spPr>
          <c:marker>
            <c:symbol val="none"/>
          </c:marker>
          <c:cat>
            <c:strRef>
              <c:f>AI07_B!$A$27:$A$39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AI07_B!$D$27:$D$39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282-4D4A-84BC-E8889ACEAF7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'MI01'!$B$26</c:f>
              <c:strCache>
                <c:ptCount val="1"/>
                <c:pt idx="0">
                  <c:v>Datos</c:v>
                </c:pt>
              </c:strCache>
            </c:strRef>
          </c:tx>
          <c:spPr>
            <a:solidFill>
              <a:srgbClr val="004586"/>
            </a:solidFill>
            <a:ln w="25400">
              <a:noFill/>
            </a:ln>
          </c:spPr>
          <c:invertIfNegative val="0"/>
          <c:cat>
            <c:strRef>
              <c:f>'MI01'!$A$27:$A$39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'MI01'!$B$27:$B$39</c:f>
              <c:numCache>
                <c:formatCode>0%</c:formatCode>
                <c:ptCount val="13"/>
                <c:pt idx="0">
                  <c:v>0</c:v>
                </c:pt>
                <c:pt idx="1">
                  <c:v>0</c:v>
                </c:pt>
                <c:pt idx="2">
                  <c:v>1</c:v>
                </c:pt>
                <c:pt idx="3">
                  <c:v>0</c:v>
                </c:pt>
                <c:pt idx="4">
                  <c:v>0</c:v>
                </c:pt>
                <c:pt idx="5">
                  <c:v>0</c:v>
                </c:pt>
                <c:pt idx="6">
                  <c:v>1</c:v>
                </c:pt>
                <c:pt idx="7">
                  <c:v>0</c:v>
                </c:pt>
                <c:pt idx="8">
                  <c:v>0.7</c:v>
                </c:pt>
                <c:pt idx="9">
                  <c:v>0</c:v>
                </c:pt>
                <c:pt idx="10">
                  <c:v>0</c:v>
                </c:pt>
                <c:pt idx="11">
                  <c:v>1</c:v>
                </c:pt>
                <c:pt idx="12">
                  <c:v>0.98421052631578942</c:v>
                </c:pt>
              </c:numCache>
            </c:numRef>
          </c:val>
          <c:extLst>
            <c:ext xmlns:c16="http://schemas.microsoft.com/office/drawing/2014/chart" uri="{C3380CC4-5D6E-409C-BE32-E72D297353CC}">
              <c16:uniqueId val="{00000000-E2F5-4A51-8206-9750594EB7F3}"/>
            </c:ext>
          </c:extLst>
        </c:ser>
        <c:ser>
          <c:idx val="1"/>
          <c:order val="1"/>
          <c:tx>
            <c:strRef>
              <c:f>'MI01'!$C$26</c:f>
              <c:strCache>
                <c:ptCount val="1"/>
                <c:pt idx="0">
                  <c:v>Meta Vigencia</c:v>
                </c:pt>
              </c:strCache>
            </c:strRef>
          </c:tx>
          <c:spPr>
            <a:solidFill>
              <a:srgbClr val="FF420E"/>
            </a:solidFill>
            <a:ln w="25400">
              <a:noFill/>
            </a:ln>
          </c:spPr>
          <c:invertIfNegative val="0"/>
          <c:cat>
            <c:strRef>
              <c:f>'MI01'!$A$27:$A$39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'MI01'!$C$27:$C$39</c:f>
              <c:numCache>
                <c:formatCode>0%</c:formatCode>
                <c:ptCount val="13"/>
                <c:pt idx="0">
                  <c:v>0</c:v>
                </c:pt>
                <c:pt idx="1">
                  <c:v>0</c:v>
                </c:pt>
                <c:pt idx="2">
                  <c:v>1</c:v>
                </c:pt>
                <c:pt idx="3">
                  <c:v>0</c:v>
                </c:pt>
                <c:pt idx="4">
                  <c:v>0</c:v>
                </c:pt>
                <c:pt idx="5">
                  <c:v>0</c:v>
                </c:pt>
                <c:pt idx="6">
                  <c:v>1</c:v>
                </c:pt>
                <c:pt idx="7">
                  <c:v>0</c:v>
                </c:pt>
                <c:pt idx="8">
                  <c:v>1</c:v>
                </c:pt>
                <c:pt idx="9">
                  <c:v>0</c:v>
                </c:pt>
                <c:pt idx="10">
                  <c:v>0</c:v>
                </c:pt>
                <c:pt idx="11">
                  <c:v>1</c:v>
                </c:pt>
                <c:pt idx="12">
                  <c:v>0.9</c:v>
                </c:pt>
              </c:numCache>
            </c:numRef>
          </c:val>
          <c:extLst>
            <c:ext xmlns:c16="http://schemas.microsoft.com/office/drawing/2014/chart" uri="{C3380CC4-5D6E-409C-BE32-E72D297353CC}">
              <c16:uniqueId val="{00000001-E2F5-4A51-8206-9750594EB7F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'MI01'!$D$26</c:f>
              <c:strCache>
                <c:ptCount val="1"/>
                <c:pt idx="0">
                  <c:v>Meta - Rango</c:v>
                </c:pt>
              </c:strCache>
            </c:strRef>
          </c:tx>
          <c:spPr>
            <a:ln w="38100">
              <a:solidFill>
                <a:srgbClr val="FFD320"/>
              </a:solidFill>
              <a:prstDash val="solid"/>
            </a:ln>
          </c:spPr>
          <c:marker>
            <c:symbol val="none"/>
          </c:marker>
          <c:cat>
            <c:strRef>
              <c:f>'MI01'!$A$27:$A$39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2F5-4A51-8206-9750594EB7F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'MI02'!$B$26</c:f>
              <c:strCache>
                <c:ptCount val="1"/>
                <c:pt idx="0">
                  <c:v>Datos</c:v>
                </c:pt>
              </c:strCache>
            </c:strRef>
          </c:tx>
          <c:spPr>
            <a:solidFill>
              <a:srgbClr val="004586"/>
            </a:solidFill>
            <a:ln w="25400">
              <a:noFill/>
            </a:ln>
          </c:spPr>
          <c:invertIfNegative val="0"/>
          <c:cat>
            <c:strRef>
              <c:f>'MI02'!$A$27:$A$39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'MI02'!$B$27:$B$39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F874-4706-85D4-4639E2077E4B}"/>
            </c:ext>
          </c:extLst>
        </c:ser>
        <c:ser>
          <c:idx val="1"/>
          <c:order val="1"/>
          <c:tx>
            <c:strRef>
              <c:f>'MI02'!$C$26</c:f>
              <c:strCache>
                <c:ptCount val="1"/>
                <c:pt idx="0">
                  <c:v>Meta Vigencia</c:v>
                </c:pt>
              </c:strCache>
            </c:strRef>
          </c:tx>
          <c:spPr>
            <a:solidFill>
              <a:srgbClr val="FF420E"/>
            </a:solidFill>
            <a:ln w="25400">
              <a:noFill/>
            </a:ln>
          </c:spPr>
          <c:invertIfNegative val="0"/>
          <c:cat>
            <c:strRef>
              <c:f>'MI02'!$A$27:$A$39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'MI02'!$C$27:$C$39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0.9</c:v>
                </c:pt>
              </c:numCache>
            </c:numRef>
          </c:val>
          <c:extLst>
            <c:ext xmlns:c16="http://schemas.microsoft.com/office/drawing/2014/chart" uri="{C3380CC4-5D6E-409C-BE32-E72D297353CC}">
              <c16:uniqueId val="{00000001-F874-4706-85D4-4639E2077E4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'MI02'!$D$26</c:f>
              <c:strCache>
                <c:ptCount val="1"/>
                <c:pt idx="0">
                  <c:v>Meta - Rango</c:v>
                </c:pt>
              </c:strCache>
            </c:strRef>
          </c:tx>
          <c:spPr>
            <a:ln w="38100">
              <a:solidFill>
                <a:srgbClr val="FFD320"/>
              </a:solidFill>
              <a:prstDash val="solid"/>
            </a:ln>
          </c:spPr>
          <c:marker>
            <c:symbol val="none"/>
          </c:marker>
          <c:cat>
            <c:strRef>
              <c:f>'MI02'!$A$27:$A$39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874-4706-85D4-4639E2077E4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'MI04'!$B$26</c:f>
              <c:strCache>
                <c:ptCount val="1"/>
                <c:pt idx="0">
                  <c:v>Datos</c:v>
                </c:pt>
              </c:strCache>
            </c:strRef>
          </c:tx>
          <c:spPr>
            <a:solidFill>
              <a:srgbClr val="004586"/>
            </a:solidFill>
            <a:ln w="25400">
              <a:noFill/>
            </a:ln>
          </c:spPr>
          <c:invertIfNegative val="0"/>
          <c:cat>
            <c:strRef>
              <c:f>'MI04'!$A$27:$A$39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'MI04'!$B$27:$B$39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37F7-4D1D-AF46-E1FE0EFFA9EE}"/>
            </c:ext>
          </c:extLst>
        </c:ser>
        <c:ser>
          <c:idx val="1"/>
          <c:order val="1"/>
          <c:tx>
            <c:strRef>
              <c:f>'MI04'!$C$26</c:f>
              <c:strCache>
                <c:ptCount val="1"/>
                <c:pt idx="0">
                  <c:v>Meta Vigencia</c:v>
                </c:pt>
              </c:strCache>
            </c:strRef>
          </c:tx>
          <c:spPr>
            <a:solidFill>
              <a:srgbClr val="FF420E"/>
            </a:solidFill>
            <a:ln w="25400">
              <a:noFill/>
            </a:ln>
          </c:spPr>
          <c:invertIfNegative val="0"/>
          <c:cat>
            <c:strRef>
              <c:f>'MI04'!$A$27:$A$39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7F7-4D1D-AF46-E1FE0EFFA9E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'MI04'!$D$26</c:f>
              <c:strCache>
                <c:ptCount val="1"/>
                <c:pt idx="0">
                  <c:v>Meta - Rango</c:v>
                </c:pt>
              </c:strCache>
            </c:strRef>
          </c:tx>
          <c:spPr>
            <a:ln w="38100">
              <a:solidFill>
                <a:srgbClr val="FFD320"/>
              </a:solidFill>
              <a:prstDash val="solid"/>
            </a:ln>
          </c:spPr>
          <c:marker>
            <c:symbol val="none"/>
          </c:marker>
          <c:cat>
            <c:strRef>
              <c:f>'MI04'!$A$27:$A$39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7F7-4D1D-AF46-E1FE0EFFA9E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'ME19'!$B$26</c:f>
              <c:strCache>
                <c:ptCount val="1"/>
                <c:pt idx="0">
                  <c:v>Datos</c:v>
                </c:pt>
              </c:strCache>
            </c:strRef>
          </c:tx>
          <c:spPr>
            <a:solidFill>
              <a:srgbClr val="004586"/>
            </a:solidFill>
            <a:ln w="25400">
              <a:noFill/>
            </a:ln>
          </c:spPr>
          <c:invertIfNegative val="0"/>
          <c:cat>
            <c:strRef>
              <c:f>'ME19'!$A$27:$A$39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'ME19'!$B$27:$B$39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10A-487B-BB52-F3976734E601}"/>
            </c:ext>
          </c:extLst>
        </c:ser>
        <c:ser>
          <c:idx val="1"/>
          <c:order val="1"/>
          <c:tx>
            <c:strRef>
              <c:f>'ME19'!$C$26</c:f>
              <c:strCache>
                <c:ptCount val="1"/>
                <c:pt idx="0">
                  <c:v>Meta Vigencia</c:v>
                </c:pt>
              </c:strCache>
            </c:strRef>
          </c:tx>
          <c:spPr>
            <a:solidFill>
              <a:srgbClr val="FF420E"/>
            </a:solidFill>
            <a:ln w="25400">
              <a:noFill/>
            </a:ln>
          </c:spPr>
          <c:invertIfNegative val="0"/>
          <c:cat>
            <c:strRef>
              <c:f>'ME19'!$A$27:$A$39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'ME19'!$C$27:$C$39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10A-487B-BB52-F3976734E60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'ME19'!$D$26</c:f>
              <c:strCache>
                <c:ptCount val="1"/>
                <c:pt idx="0">
                  <c:v>Meta - Rango</c:v>
                </c:pt>
              </c:strCache>
            </c:strRef>
          </c:tx>
          <c:spPr>
            <a:ln w="38100">
              <a:solidFill>
                <a:srgbClr val="FFD320"/>
              </a:solidFill>
              <a:prstDash val="solid"/>
            </a:ln>
          </c:spPr>
          <c:marker>
            <c:symbol val="none"/>
          </c:marker>
          <c:cat>
            <c:strRef>
              <c:f>'ME19'!$A$27:$A$39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'ME19'!$D$27:$D$39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10A-487B-BB52-F3976734E60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'MI05'!$B$26</c:f>
              <c:strCache>
                <c:ptCount val="1"/>
                <c:pt idx="0">
                  <c:v>Datos</c:v>
                </c:pt>
              </c:strCache>
            </c:strRef>
          </c:tx>
          <c:spPr>
            <a:solidFill>
              <a:srgbClr val="004586"/>
            </a:solidFill>
            <a:ln w="25400">
              <a:noFill/>
            </a:ln>
          </c:spPr>
          <c:invertIfNegative val="0"/>
          <c:cat>
            <c:strRef>
              <c:f>'MI05'!$A$27:$A$39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'MI05'!$B$27:$B$39</c:f>
              <c:numCache>
                <c:formatCode>0%</c:formatCode>
                <c:ptCount val="13"/>
                <c:pt idx="0">
                  <c:v>0</c:v>
                </c:pt>
                <c:pt idx="1">
                  <c:v>0</c:v>
                </c:pt>
                <c:pt idx="2">
                  <c:v>0</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9274-4EDA-806D-6D02B25F9863}"/>
            </c:ext>
          </c:extLst>
        </c:ser>
        <c:ser>
          <c:idx val="1"/>
          <c:order val="1"/>
          <c:tx>
            <c:strRef>
              <c:f>'MI05'!$C$26</c:f>
              <c:strCache>
                <c:ptCount val="1"/>
                <c:pt idx="0">
                  <c:v>Meta Vigencia</c:v>
                </c:pt>
              </c:strCache>
            </c:strRef>
          </c:tx>
          <c:spPr>
            <a:solidFill>
              <a:srgbClr val="FF420E"/>
            </a:solidFill>
            <a:ln w="25400">
              <a:noFill/>
            </a:ln>
          </c:spPr>
          <c:invertIfNegative val="0"/>
          <c:cat>
            <c:strRef>
              <c:f>'MI05'!$A$27:$A$39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'MI05'!$C$27:$C$39</c:f>
              <c:numCache>
                <c:formatCode>0%</c:formatCode>
                <c:ptCount val="13"/>
                <c:pt idx="0">
                  <c:v>0</c:v>
                </c:pt>
                <c:pt idx="1">
                  <c:v>0</c:v>
                </c:pt>
                <c:pt idx="2">
                  <c:v>0</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9274-4EDA-806D-6D02B25F986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'MI05'!$D$26</c:f>
              <c:strCache>
                <c:ptCount val="1"/>
                <c:pt idx="0">
                  <c:v>Meta - Rango</c:v>
                </c:pt>
              </c:strCache>
            </c:strRef>
          </c:tx>
          <c:spPr>
            <a:ln w="38100">
              <a:solidFill>
                <a:srgbClr val="FFD320"/>
              </a:solidFill>
              <a:prstDash val="solid"/>
            </a:ln>
          </c:spPr>
          <c:marker>
            <c:symbol val="none"/>
          </c:marker>
          <c:cat>
            <c:strRef>
              <c:f>'MI05'!$A$27:$A$39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274-4EDA-806D-6D02B25F986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'MI06'!$B$26</c:f>
              <c:strCache>
                <c:ptCount val="1"/>
                <c:pt idx="0">
                  <c:v>Datos</c:v>
                </c:pt>
              </c:strCache>
            </c:strRef>
          </c:tx>
          <c:spPr>
            <a:solidFill>
              <a:srgbClr val="004586"/>
            </a:solidFill>
            <a:ln w="25400">
              <a:noFill/>
            </a:ln>
          </c:spPr>
          <c:invertIfNegative val="0"/>
          <c:cat>
            <c:strRef>
              <c:f>'MI06'!$A$27:$A$39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'MI06'!$B$27:$B$39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D6C-4BA2-92B0-19C14637F7E5}"/>
            </c:ext>
          </c:extLst>
        </c:ser>
        <c:ser>
          <c:idx val="1"/>
          <c:order val="1"/>
          <c:tx>
            <c:strRef>
              <c:f>'MI06'!$C$26</c:f>
              <c:strCache>
                <c:ptCount val="1"/>
                <c:pt idx="0">
                  <c:v>Meta Vigencia</c:v>
                </c:pt>
              </c:strCache>
            </c:strRef>
          </c:tx>
          <c:spPr>
            <a:solidFill>
              <a:srgbClr val="FF420E"/>
            </a:solidFill>
            <a:ln w="25400">
              <a:noFill/>
            </a:ln>
          </c:spPr>
          <c:invertIfNegative val="0"/>
          <c:cat>
            <c:strRef>
              <c:f>'MI06'!$A$27:$A$39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'MI06'!$C$27:$C$39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0.8</c:v>
                </c:pt>
              </c:numCache>
            </c:numRef>
          </c:val>
          <c:extLst>
            <c:ext xmlns:c16="http://schemas.microsoft.com/office/drawing/2014/chart" uri="{C3380CC4-5D6E-409C-BE32-E72D297353CC}">
              <c16:uniqueId val="{00000001-CD6C-4BA2-92B0-19C14637F7E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'MI06'!$D$26</c:f>
              <c:strCache>
                <c:ptCount val="1"/>
                <c:pt idx="0">
                  <c:v>Meta - Rango</c:v>
                </c:pt>
              </c:strCache>
            </c:strRef>
          </c:tx>
          <c:spPr>
            <a:ln w="38100">
              <a:solidFill>
                <a:srgbClr val="FFD320"/>
              </a:solidFill>
              <a:prstDash val="solid"/>
            </a:ln>
          </c:spPr>
          <c:marker>
            <c:symbol val="none"/>
          </c:marker>
          <c:cat>
            <c:strRef>
              <c:f>'MI06'!$A$27:$A$39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D6C-4BA2-92B0-19C14637F7E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'MI07'!$B$26</c:f>
              <c:strCache>
                <c:ptCount val="1"/>
                <c:pt idx="0">
                  <c:v>Datos</c:v>
                </c:pt>
              </c:strCache>
            </c:strRef>
          </c:tx>
          <c:spPr>
            <a:solidFill>
              <a:srgbClr val="004586"/>
            </a:solidFill>
            <a:ln w="25400">
              <a:noFill/>
            </a:ln>
          </c:spPr>
          <c:invertIfNegative val="0"/>
          <c:cat>
            <c:strRef>
              <c:f>'MI07'!$A$27:$A$39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'MI07'!$B$27:$B$39</c:f>
              <c:numCache>
                <c:formatCode>0%</c:formatCode>
                <c:ptCount val="13"/>
                <c:pt idx="0">
                  <c:v>0</c:v>
                </c:pt>
                <c:pt idx="1">
                  <c:v>0</c:v>
                </c:pt>
                <c:pt idx="2">
                  <c:v>0</c:v>
                </c:pt>
                <c:pt idx="3">
                  <c:v>0</c:v>
                </c:pt>
                <c:pt idx="4">
                  <c:v>0</c:v>
                </c:pt>
                <c:pt idx="5">
                  <c:v>1</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0-167F-4EB1-A653-84BD070F4D94}"/>
            </c:ext>
          </c:extLst>
        </c:ser>
        <c:ser>
          <c:idx val="1"/>
          <c:order val="1"/>
          <c:tx>
            <c:strRef>
              <c:f>'MI07'!$C$26</c:f>
              <c:strCache>
                <c:ptCount val="1"/>
                <c:pt idx="0">
                  <c:v>Meta Vigencia</c:v>
                </c:pt>
              </c:strCache>
            </c:strRef>
          </c:tx>
          <c:spPr>
            <a:solidFill>
              <a:srgbClr val="FF420E"/>
            </a:solidFill>
            <a:ln w="25400">
              <a:noFill/>
            </a:ln>
          </c:spPr>
          <c:invertIfNegative val="0"/>
          <c:cat>
            <c:strRef>
              <c:f>'MI07'!$A$27:$A$39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'MI07'!$C$27:$C$39</c:f>
              <c:numCache>
                <c:formatCode>0%</c:formatCode>
                <c:ptCount val="13"/>
                <c:pt idx="0">
                  <c:v>0</c:v>
                </c:pt>
                <c:pt idx="1">
                  <c:v>0</c:v>
                </c:pt>
                <c:pt idx="2">
                  <c:v>0</c:v>
                </c:pt>
                <c:pt idx="3">
                  <c:v>0</c:v>
                </c:pt>
                <c:pt idx="4">
                  <c:v>0</c:v>
                </c:pt>
                <c:pt idx="5">
                  <c:v>1</c:v>
                </c:pt>
                <c:pt idx="6">
                  <c:v>0</c:v>
                </c:pt>
                <c:pt idx="7">
                  <c:v>0</c:v>
                </c:pt>
                <c:pt idx="8">
                  <c:v>1</c:v>
                </c:pt>
                <c:pt idx="9">
                  <c:v>0</c:v>
                </c:pt>
                <c:pt idx="10">
                  <c:v>0</c:v>
                </c:pt>
                <c:pt idx="11">
                  <c:v>0</c:v>
                </c:pt>
                <c:pt idx="12">
                  <c:v>0.75</c:v>
                </c:pt>
              </c:numCache>
            </c:numRef>
          </c:val>
          <c:extLst>
            <c:ext xmlns:c16="http://schemas.microsoft.com/office/drawing/2014/chart" uri="{C3380CC4-5D6E-409C-BE32-E72D297353CC}">
              <c16:uniqueId val="{00000001-167F-4EB1-A653-84BD070F4D9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'MI07'!$D$26</c:f>
              <c:strCache>
                <c:ptCount val="1"/>
                <c:pt idx="0">
                  <c:v>Meta - Rango</c:v>
                </c:pt>
              </c:strCache>
            </c:strRef>
          </c:tx>
          <c:spPr>
            <a:ln w="38100">
              <a:solidFill>
                <a:srgbClr val="FFD320"/>
              </a:solidFill>
              <a:prstDash val="solid"/>
            </a:ln>
          </c:spPr>
          <c:marker>
            <c:symbol val="none"/>
          </c:marker>
          <c:cat>
            <c:strRef>
              <c:f>'MI07'!$A$27:$A$39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67F-4EB1-A653-84BD070F4D9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'MI08'!$B$26</c:f>
              <c:strCache>
                <c:ptCount val="1"/>
                <c:pt idx="0">
                  <c:v>Datos</c:v>
                </c:pt>
              </c:strCache>
            </c:strRef>
          </c:tx>
          <c:spPr>
            <a:solidFill>
              <a:srgbClr val="004586"/>
            </a:solidFill>
            <a:ln w="25400">
              <a:noFill/>
            </a:ln>
          </c:spPr>
          <c:invertIfNegative val="0"/>
          <c:cat>
            <c:strRef>
              <c:f>'MI08'!$A$27:$A$39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'MI08'!$B$27:$B$39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CB6F-4773-847B-DA723E6551CB}"/>
            </c:ext>
          </c:extLst>
        </c:ser>
        <c:ser>
          <c:idx val="1"/>
          <c:order val="1"/>
          <c:tx>
            <c:strRef>
              <c:f>'MI08'!$C$26</c:f>
              <c:strCache>
                <c:ptCount val="1"/>
                <c:pt idx="0">
                  <c:v>Meta Vigencia</c:v>
                </c:pt>
              </c:strCache>
            </c:strRef>
          </c:tx>
          <c:spPr>
            <a:solidFill>
              <a:srgbClr val="FF420E"/>
            </a:solidFill>
            <a:ln w="25400">
              <a:noFill/>
            </a:ln>
          </c:spPr>
          <c:invertIfNegative val="0"/>
          <c:cat>
            <c:strRef>
              <c:f>'MI08'!$A$27:$A$39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'MI08'!$C$27:$C$39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0.7</c:v>
                </c:pt>
              </c:numCache>
            </c:numRef>
          </c:val>
          <c:extLst>
            <c:ext xmlns:c16="http://schemas.microsoft.com/office/drawing/2014/chart" uri="{C3380CC4-5D6E-409C-BE32-E72D297353CC}">
              <c16:uniqueId val="{00000001-CB6F-4773-847B-DA723E6551C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'MI08'!$D$26</c:f>
              <c:strCache>
                <c:ptCount val="1"/>
                <c:pt idx="0">
                  <c:v>Meta - Rango</c:v>
                </c:pt>
              </c:strCache>
            </c:strRef>
          </c:tx>
          <c:spPr>
            <a:ln w="38100">
              <a:solidFill>
                <a:srgbClr val="FFD320"/>
              </a:solidFill>
              <a:prstDash val="solid"/>
            </a:ln>
          </c:spPr>
          <c:marker>
            <c:symbol val="none"/>
          </c:marker>
          <c:cat>
            <c:strRef>
              <c:f>'MI08'!$A$27:$A$39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B6F-4773-847B-DA723E6551C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'MI09'!$B$26</c:f>
              <c:strCache>
                <c:ptCount val="1"/>
                <c:pt idx="0">
                  <c:v>Datos</c:v>
                </c:pt>
              </c:strCache>
            </c:strRef>
          </c:tx>
          <c:spPr>
            <a:solidFill>
              <a:srgbClr val="004586"/>
            </a:solidFill>
            <a:ln w="25400">
              <a:noFill/>
            </a:ln>
          </c:spPr>
          <c:invertIfNegative val="0"/>
          <c:cat>
            <c:strRef>
              <c:f>'MI09'!$A$27:$A$39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'MI09'!$B$27:$B$39</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E02-4834-9283-DC60FB839E25}"/>
            </c:ext>
          </c:extLst>
        </c:ser>
        <c:ser>
          <c:idx val="1"/>
          <c:order val="1"/>
          <c:tx>
            <c:strRef>
              <c:f>'MI09'!$C$26</c:f>
              <c:strCache>
                <c:ptCount val="1"/>
                <c:pt idx="0">
                  <c:v>Meta Vigencia</c:v>
                </c:pt>
              </c:strCache>
            </c:strRef>
          </c:tx>
          <c:spPr>
            <a:solidFill>
              <a:srgbClr val="FF420E"/>
            </a:solidFill>
            <a:ln w="25400">
              <a:noFill/>
            </a:ln>
          </c:spPr>
          <c:invertIfNegative val="0"/>
          <c:cat>
            <c:strRef>
              <c:f>'MI09'!$A$27:$A$39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'MI09'!$C$27:$C$39</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0.75</c:v>
                </c:pt>
              </c:numCache>
            </c:numRef>
          </c:val>
          <c:extLst>
            <c:ext xmlns:c16="http://schemas.microsoft.com/office/drawing/2014/chart" uri="{C3380CC4-5D6E-409C-BE32-E72D297353CC}">
              <c16:uniqueId val="{00000001-AE02-4834-9283-DC60FB839E2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'MI09'!$D$26</c:f>
              <c:strCache>
                <c:ptCount val="1"/>
                <c:pt idx="0">
                  <c:v>Meta - Rango</c:v>
                </c:pt>
              </c:strCache>
            </c:strRef>
          </c:tx>
          <c:spPr>
            <a:ln w="38100">
              <a:solidFill>
                <a:srgbClr val="FFD320"/>
              </a:solidFill>
              <a:prstDash val="solid"/>
            </a:ln>
          </c:spPr>
          <c:marker>
            <c:symbol val="none"/>
          </c:marker>
          <c:cat>
            <c:strRef>
              <c:f>'MI09'!$A$27:$A$39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'MI09'!$D$27:$D$39</c:f>
              <c:numCache>
                <c:formatCode>0%</c:formatCode>
                <c:ptCount val="13"/>
                <c:pt idx="0">
                  <c:v>19</c:v>
                </c:pt>
                <c:pt idx="1">
                  <c:v>19</c:v>
                </c:pt>
                <c:pt idx="2">
                  <c:v>19</c:v>
                </c:pt>
                <c:pt idx="3">
                  <c:v>19</c:v>
                </c:pt>
                <c:pt idx="4">
                  <c:v>19</c:v>
                </c:pt>
                <c:pt idx="5">
                  <c:v>19</c:v>
                </c:pt>
                <c:pt idx="6">
                  <c:v>19</c:v>
                </c:pt>
                <c:pt idx="7">
                  <c:v>19</c:v>
                </c:pt>
                <c:pt idx="8">
                  <c:v>19</c:v>
                </c:pt>
                <c:pt idx="9">
                  <c:v>19</c:v>
                </c:pt>
                <c:pt idx="10">
                  <c:v>19</c:v>
                </c:pt>
                <c:pt idx="11">
                  <c:v>19</c:v>
                </c:pt>
                <c:pt idx="12">
                  <c:v>19</c:v>
                </c:pt>
              </c:numCache>
            </c:numRef>
          </c:val>
          <c:smooth val="0"/>
          <c:extLst>
            <c:ext xmlns:c16="http://schemas.microsoft.com/office/drawing/2014/chart" uri="{C3380CC4-5D6E-409C-BE32-E72D297353CC}">
              <c16:uniqueId val="{00000002-AE02-4834-9283-DC60FB839E2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'PA04'!$B$26</c:f>
              <c:strCache>
                <c:ptCount val="1"/>
                <c:pt idx="0">
                  <c:v>Datos</c:v>
                </c:pt>
              </c:strCache>
            </c:strRef>
          </c:tx>
          <c:spPr>
            <a:solidFill>
              <a:srgbClr val="004586"/>
            </a:solidFill>
            <a:ln w="25400">
              <a:noFill/>
            </a:ln>
          </c:spPr>
          <c:invertIfNegative val="0"/>
          <c:cat>
            <c:strRef>
              <c:f>'PA04'!$A$27:$A$39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'PA04'!$B$27:$B$39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7BBE-4547-A2A8-8C8D93815887}"/>
            </c:ext>
          </c:extLst>
        </c:ser>
        <c:ser>
          <c:idx val="1"/>
          <c:order val="1"/>
          <c:tx>
            <c:strRef>
              <c:f>'PA04'!$C$26</c:f>
              <c:strCache>
                <c:ptCount val="1"/>
                <c:pt idx="0">
                  <c:v>Meta Vigencia</c:v>
                </c:pt>
              </c:strCache>
            </c:strRef>
          </c:tx>
          <c:spPr>
            <a:solidFill>
              <a:srgbClr val="FF420E"/>
            </a:solidFill>
            <a:ln w="25400">
              <a:noFill/>
            </a:ln>
          </c:spPr>
          <c:invertIfNegative val="0"/>
          <c:cat>
            <c:strRef>
              <c:f>'PA04'!$A$27:$A$39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7BBE-4547-A2A8-8C8D9381588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'PA04'!$D$26</c:f>
              <c:strCache>
                <c:ptCount val="1"/>
                <c:pt idx="0">
                  <c:v>Meta - Rango</c:v>
                </c:pt>
              </c:strCache>
            </c:strRef>
          </c:tx>
          <c:spPr>
            <a:ln w="38100">
              <a:solidFill>
                <a:srgbClr val="FFD320"/>
              </a:solidFill>
              <a:prstDash val="solid"/>
            </a:ln>
          </c:spPr>
          <c:marker>
            <c:symbol val="none"/>
          </c:marker>
          <c:cat>
            <c:strRef>
              <c:f>'PA04'!$A$27:$A$39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'PA04'!$D$27:$D$39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BBE-4547-A2A8-8C8D9381588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'AI08'!$B$26</c:f>
              <c:strCache>
                <c:ptCount val="1"/>
                <c:pt idx="0">
                  <c:v>Datos</c:v>
                </c:pt>
              </c:strCache>
            </c:strRef>
          </c:tx>
          <c:spPr>
            <a:solidFill>
              <a:srgbClr val="004586"/>
            </a:solidFill>
            <a:ln w="25400">
              <a:noFill/>
            </a:ln>
          </c:spPr>
          <c:invertIfNegative val="0"/>
          <c:cat>
            <c:strRef>
              <c:f>'AI08'!$A$27:$A$39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'AI08'!$B$27:$B$39</c:f>
              <c:numCache>
                <c:formatCode>0%</c:formatCode>
                <c:ptCount val="13"/>
                <c:pt idx="0">
                  <c:v>0</c:v>
                </c:pt>
                <c:pt idx="1">
                  <c:v>0</c:v>
                </c:pt>
                <c:pt idx="2">
                  <c:v>1</c:v>
                </c:pt>
                <c:pt idx="3">
                  <c:v>0</c:v>
                </c:pt>
                <c:pt idx="4">
                  <c:v>0</c:v>
                </c:pt>
                <c:pt idx="5">
                  <c:v>0.88732394366197187</c:v>
                </c:pt>
                <c:pt idx="6">
                  <c:v>0</c:v>
                </c:pt>
                <c:pt idx="7">
                  <c:v>0</c:v>
                </c:pt>
                <c:pt idx="8">
                  <c:v>0.82352941176470584</c:v>
                </c:pt>
                <c:pt idx="9">
                  <c:v>0</c:v>
                </c:pt>
                <c:pt idx="10">
                  <c:v>0</c:v>
                </c:pt>
                <c:pt idx="11">
                  <c:v>0.8928571428571429</c:v>
                </c:pt>
                <c:pt idx="12">
                  <c:v>0.87313432835820892</c:v>
                </c:pt>
              </c:numCache>
            </c:numRef>
          </c:val>
          <c:extLst>
            <c:ext xmlns:c16="http://schemas.microsoft.com/office/drawing/2014/chart" uri="{C3380CC4-5D6E-409C-BE32-E72D297353CC}">
              <c16:uniqueId val="{00000000-AE13-4FDB-A810-A58DA5836A59}"/>
            </c:ext>
          </c:extLst>
        </c:ser>
        <c:ser>
          <c:idx val="1"/>
          <c:order val="1"/>
          <c:tx>
            <c:strRef>
              <c:f>'AI08'!$C$26</c:f>
              <c:strCache>
                <c:ptCount val="1"/>
                <c:pt idx="0">
                  <c:v>Meta Vigencia</c:v>
                </c:pt>
              </c:strCache>
            </c:strRef>
          </c:tx>
          <c:spPr>
            <a:solidFill>
              <a:srgbClr val="FF420E"/>
            </a:solidFill>
            <a:ln w="25400">
              <a:noFill/>
            </a:ln>
          </c:spPr>
          <c:invertIfNegative val="0"/>
          <c:cat>
            <c:strRef>
              <c:f>'AI08'!$A$27:$A$39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E13-4FDB-A810-A58DA5836A5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'AI08'!$D$26</c:f>
              <c:strCache>
                <c:ptCount val="1"/>
                <c:pt idx="0">
                  <c:v>Meta - Rango</c:v>
                </c:pt>
              </c:strCache>
            </c:strRef>
          </c:tx>
          <c:spPr>
            <a:ln w="38100">
              <a:solidFill>
                <a:srgbClr val="FFD320"/>
              </a:solidFill>
              <a:prstDash val="solid"/>
            </a:ln>
          </c:spPr>
          <c:marker>
            <c:symbol val="none"/>
          </c:marker>
          <c:cat>
            <c:strRef>
              <c:f>'AI08'!$A$27:$A$39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E13-4FDB-A810-A58DA5836A5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'PA06'!$B$26</c:f>
              <c:strCache>
                <c:ptCount val="1"/>
                <c:pt idx="0">
                  <c:v>Datos</c:v>
                </c:pt>
              </c:strCache>
            </c:strRef>
          </c:tx>
          <c:spPr>
            <a:solidFill>
              <a:srgbClr val="004586"/>
            </a:solidFill>
            <a:ln w="25400">
              <a:noFill/>
            </a:ln>
          </c:spPr>
          <c:invertIfNegative val="0"/>
          <c:cat>
            <c:strRef>
              <c:f>'PA06'!$A$27:$A$39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'PA06'!$B$27:$B$39</c:f>
              <c:numCache>
                <c:formatCode>0%</c:formatCode>
                <c:ptCount val="13"/>
                <c:pt idx="0">
                  <c:v>0</c:v>
                </c:pt>
                <c:pt idx="1">
                  <c:v>0</c:v>
                </c:pt>
                <c:pt idx="2">
                  <c:v>1</c:v>
                </c:pt>
                <c:pt idx="3">
                  <c:v>0</c:v>
                </c:pt>
                <c:pt idx="4">
                  <c:v>0</c:v>
                </c:pt>
                <c:pt idx="5">
                  <c:v>1</c:v>
                </c:pt>
                <c:pt idx="6">
                  <c:v>0</c:v>
                </c:pt>
                <c:pt idx="7">
                  <c:v>1</c:v>
                </c:pt>
                <c:pt idx="8">
                  <c:v>0</c:v>
                </c:pt>
                <c:pt idx="9">
                  <c:v>0</c:v>
                </c:pt>
                <c:pt idx="10">
                  <c:v>0</c:v>
                </c:pt>
                <c:pt idx="11">
                  <c:v>0</c:v>
                </c:pt>
                <c:pt idx="12">
                  <c:v>1</c:v>
                </c:pt>
              </c:numCache>
            </c:numRef>
          </c:val>
          <c:extLst>
            <c:ext xmlns:c16="http://schemas.microsoft.com/office/drawing/2014/chart" uri="{C3380CC4-5D6E-409C-BE32-E72D297353CC}">
              <c16:uniqueId val="{00000000-1FD6-4915-BB69-0B9F8462E4BB}"/>
            </c:ext>
          </c:extLst>
        </c:ser>
        <c:ser>
          <c:idx val="1"/>
          <c:order val="1"/>
          <c:tx>
            <c:strRef>
              <c:f>'PA06'!$C$26</c:f>
              <c:strCache>
                <c:ptCount val="1"/>
                <c:pt idx="0">
                  <c:v>Meta Vigencia</c:v>
                </c:pt>
              </c:strCache>
            </c:strRef>
          </c:tx>
          <c:spPr>
            <a:solidFill>
              <a:srgbClr val="FF420E"/>
            </a:solidFill>
            <a:ln w="25400">
              <a:noFill/>
            </a:ln>
          </c:spPr>
          <c:invertIfNegative val="0"/>
          <c:cat>
            <c:strRef>
              <c:f>'PA06'!$A$27:$A$39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'PA06'!$C$27:$C$39</c:f>
              <c:numCache>
                <c:formatCode>0%</c:formatCode>
                <c:ptCount val="13"/>
                <c:pt idx="0">
                  <c:v>0</c:v>
                </c:pt>
                <c:pt idx="1">
                  <c:v>0</c:v>
                </c:pt>
                <c:pt idx="2">
                  <c:v>1</c:v>
                </c:pt>
                <c:pt idx="3">
                  <c:v>0</c:v>
                </c:pt>
                <c:pt idx="4">
                  <c:v>0</c:v>
                </c:pt>
                <c:pt idx="5">
                  <c:v>1</c:v>
                </c:pt>
                <c:pt idx="6">
                  <c:v>0</c:v>
                </c:pt>
                <c:pt idx="7">
                  <c:v>1</c:v>
                </c:pt>
                <c:pt idx="8">
                  <c:v>0</c:v>
                </c:pt>
                <c:pt idx="9">
                  <c:v>0</c:v>
                </c:pt>
                <c:pt idx="10">
                  <c:v>0</c:v>
                </c:pt>
                <c:pt idx="11">
                  <c:v>0</c:v>
                </c:pt>
                <c:pt idx="12">
                  <c:v>1</c:v>
                </c:pt>
              </c:numCache>
            </c:numRef>
          </c:val>
          <c:extLst>
            <c:ext xmlns:c16="http://schemas.microsoft.com/office/drawing/2014/chart" uri="{C3380CC4-5D6E-409C-BE32-E72D297353CC}">
              <c16:uniqueId val="{00000001-1FD6-4915-BB69-0B9F8462E4B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'PA06'!$D$26</c:f>
              <c:strCache>
                <c:ptCount val="1"/>
                <c:pt idx="0">
                  <c:v>Meta - Rango</c:v>
                </c:pt>
              </c:strCache>
            </c:strRef>
          </c:tx>
          <c:spPr>
            <a:ln w="38100">
              <a:solidFill>
                <a:srgbClr val="FFD320"/>
              </a:solidFill>
              <a:prstDash val="solid"/>
            </a:ln>
          </c:spPr>
          <c:marker>
            <c:symbol val="none"/>
          </c:marker>
          <c:cat>
            <c:strRef>
              <c:f>'PA06'!$A$27:$A$39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FD6-4915-BB69-0B9F8462E4B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'PA09'!$B$26</c:f>
              <c:strCache>
                <c:ptCount val="1"/>
                <c:pt idx="0">
                  <c:v>Datos</c:v>
                </c:pt>
              </c:strCache>
            </c:strRef>
          </c:tx>
          <c:spPr>
            <a:solidFill>
              <a:srgbClr val="004586"/>
            </a:solidFill>
            <a:ln w="25400">
              <a:noFill/>
            </a:ln>
          </c:spPr>
          <c:invertIfNegative val="0"/>
          <c:cat>
            <c:strRef>
              <c:f>'PA09'!$A$27:$A$39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'PA09'!$B$27:$B$39</c:f>
              <c:numCache>
                <c:formatCode>0%</c:formatCode>
                <c:ptCount val="13"/>
                <c:pt idx="0">
                  <c:v>0</c:v>
                </c:pt>
                <c:pt idx="1">
                  <c:v>0</c:v>
                </c:pt>
                <c:pt idx="2">
                  <c:v>0</c:v>
                </c:pt>
                <c:pt idx="3">
                  <c:v>0</c:v>
                </c:pt>
                <c:pt idx="4">
                  <c:v>0</c:v>
                </c:pt>
                <c:pt idx="5">
                  <c:v>0.8</c:v>
                </c:pt>
                <c:pt idx="6">
                  <c:v>0</c:v>
                </c:pt>
                <c:pt idx="7">
                  <c:v>0</c:v>
                </c:pt>
                <c:pt idx="8">
                  <c:v>0</c:v>
                </c:pt>
                <c:pt idx="9">
                  <c:v>0</c:v>
                </c:pt>
                <c:pt idx="10">
                  <c:v>0</c:v>
                </c:pt>
                <c:pt idx="11">
                  <c:v>0.84615384615384615</c:v>
                </c:pt>
                <c:pt idx="12">
                  <c:v>0.81818181818181823</c:v>
                </c:pt>
              </c:numCache>
            </c:numRef>
          </c:val>
          <c:extLst>
            <c:ext xmlns:c16="http://schemas.microsoft.com/office/drawing/2014/chart" uri="{C3380CC4-5D6E-409C-BE32-E72D297353CC}">
              <c16:uniqueId val="{00000000-4798-4584-8B96-042209A86C0A}"/>
            </c:ext>
          </c:extLst>
        </c:ser>
        <c:ser>
          <c:idx val="1"/>
          <c:order val="1"/>
          <c:tx>
            <c:strRef>
              <c:f>'PA09'!$C$26</c:f>
              <c:strCache>
                <c:ptCount val="1"/>
                <c:pt idx="0">
                  <c:v>Meta Vigencia</c:v>
                </c:pt>
              </c:strCache>
            </c:strRef>
          </c:tx>
          <c:spPr>
            <a:solidFill>
              <a:srgbClr val="FF420E"/>
            </a:solidFill>
            <a:ln w="25400">
              <a:noFill/>
            </a:ln>
          </c:spPr>
          <c:invertIfNegative val="0"/>
          <c:cat>
            <c:strRef>
              <c:f>'PA09'!$A$27:$A$39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'PA09'!$C$27:$C$39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0.8</c:v>
                </c:pt>
              </c:numCache>
            </c:numRef>
          </c:val>
          <c:extLst>
            <c:ext xmlns:c16="http://schemas.microsoft.com/office/drawing/2014/chart" uri="{C3380CC4-5D6E-409C-BE32-E72D297353CC}">
              <c16:uniqueId val="{00000001-4798-4584-8B96-042209A86C0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'PA09'!$D$26</c:f>
              <c:strCache>
                <c:ptCount val="1"/>
                <c:pt idx="0">
                  <c:v>Meta - Rango</c:v>
                </c:pt>
              </c:strCache>
            </c:strRef>
          </c:tx>
          <c:spPr>
            <a:ln w="38100">
              <a:solidFill>
                <a:srgbClr val="FFD320"/>
              </a:solidFill>
              <a:prstDash val="solid"/>
            </a:ln>
          </c:spPr>
          <c:marker>
            <c:symbol val="none"/>
          </c:marker>
          <c:cat>
            <c:strRef>
              <c:f>'PA09'!$A$27:$A$39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'PA09'!$D$27:$D$39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798-4584-8B96-042209A86C0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'PA10'!$B$26</c:f>
              <c:strCache>
                <c:ptCount val="1"/>
                <c:pt idx="0">
                  <c:v>Datos</c:v>
                </c:pt>
              </c:strCache>
            </c:strRef>
          </c:tx>
          <c:spPr>
            <a:solidFill>
              <a:srgbClr val="004586"/>
            </a:solidFill>
            <a:ln w="25400">
              <a:noFill/>
            </a:ln>
          </c:spPr>
          <c:invertIfNegative val="0"/>
          <c:cat>
            <c:strRef>
              <c:f>'PA10'!$A$27:$A$39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'PA10'!$B$27:$B$39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B01E-45A4-8070-B1656C7E0DC7}"/>
            </c:ext>
          </c:extLst>
        </c:ser>
        <c:ser>
          <c:idx val="1"/>
          <c:order val="1"/>
          <c:tx>
            <c:strRef>
              <c:f>'PA10'!$C$26</c:f>
              <c:strCache>
                <c:ptCount val="1"/>
                <c:pt idx="0">
                  <c:v>Meta Vigencia</c:v>
                </c:pt>
              </c:strCache>
            </c:strRef>
          </c:tx>
          <c:spPr>
            <a:solidFill>
              <a:srgbClr val="FF420E"/>
            </a:solidFill>
            <a:ln w="25400">
              <a:noFill/>
            </a:ln>
          </c:spPr>
          <c:invertIfNegative val="0"/>
          <c:cat>
            <c:strRef>
              <c:f>'PA10'!$A$27:$A$39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'PA10'!$C$27:$C$39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B01E-45A4-8070-B1656C7E0DC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'PA10'!$D$26</c:f>
              <c:strCache>
                <c:ptCount val="1"/>
                <c:pt idx="0">
                  <c:v>Meta - Rango</c:v>
                </c:pt>
              </c:strCache>
            </c:strRef>
          </c:tx>
          <c:spPr>
            <a:ln w="38100">
              <a:solidFill>
                <a:srgbClr val="FFD320"/>
              </a:solidFill>
              <a:prstDash val="solid"/>
            </a:ln>
          </c:spPr>
          <c:marker>
            <c:symbol val="none"/>
          </c:marker>
          <c:cat>
            <c:strRef>
              <c:f>'PA10'!$A$27:$A$39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'PA10'!$D$27:$D$39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01E-45A4-8070-B1656C7E0DC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'PA11'!$B$26</c:f>
              <c:strCache>
                <c:ptCount val="1"/>
                <c:pt idx="0">
                  <c:v>Datos</c:v>
                </c:pt>
              </c:strCache>
            </c:strRef>
          </c:tx>
          <c:spPr>
            <a:solidFill>
              <a:srgbClr val="004586"/>
            </a:solidFill>
            <a:ln w="25400">
              <a:noFill/>
            </a:ln>
          </c:spPr>
          <c:invertIfNegative val="0"/>
          <c:cat>
            <c:strRef>
              <c:f>'PA11'!$A$27:$A$39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'PA11'!$B$27:$B$39</c:f>
              <c:numCache>
                <c:formatCode>0%</c:formatCode>
                <c:ptCount val="13"/>
                <c:pt idx="0">
                  <c:v>0</c:v>
                </c:pt>
                <c:pt idx="1">
                  <c:v>0</c:v>
                </c:pt>
                <c:pt idx="2">
                  <c:v>0</c:v>
                </c:pt>
                <c:pt idx="3">
                  <c:v>0</c:v>
                </c:pt>
                <c:pt idx="4">
                  <c:v>0</c:v>
                </c:pt>
                <c:pt idx="5">
                  <c:v>0.82324840764331209</c:v>
                </c:pt>
                <c:pt idx="6">
                  <c:v>0</c:v>
                </c:pt>
                <c:pt idx="7">
                  <c:v>0</c:v>
                </c:pt>
                <c:pt idx="8">
                  <c:v>0</c:v>
                </c:pt>
                <c:pt idx="9">
                  <c:v>0</c:v>
                </c:pt>
                <c:pt idx="10">
                  <c:v>0</c:v>
                </c:pt>
                <c:pt idx="11">
                  <c:v>0.3216494845360825</c:v>
                </c:pt>
                <c:pt idx="12">
                  <c:v>0.60467205750224617</c:v>
                </c:pt>
              </c:numCache>
            </c:numRef>
          </c:val>
          <c:extLst>
            <c:ext xmlns:c16="http://schemas.microsoft.com/office/drawing/2014/chart" uri="{C3380CC4-5D6E-409C-BE32-E72D297353CC}">
              <c16:uniqueId val="{00000000-548A-47C8-B1B5-897EA98D7580}"/>
            </c:ext>
          </c:extLst>
        </c:ser>
        <c:ser>
          <c:idx val="1"/>
          <c:order val="1"/>
          <c:tx>
            <c:strRef>
              <c:f>'PA11'!$C$26</c:f>
              <c:strCache>
                <c:ptCount val="1"/>
                <c:pt idx="0">
                  <c:v>Meta Vigencia</c:v>
                </c:pt>
              </c:strCache>
            </c:strRef>
          </c:tx>
          <c:spPr>
            <a:solidFill>
              <a:srgbClr val="FF420E"/>
            </a:solidFill>
            <a:ln w="25400">
              <a:noFill/>
            </a:ln>
          </c:spPr>
          <c:invertIfNegative val="0"/>
          <c:cat>
            <c:strRef>
              <c:f>'PA11'!$A$27:$A$39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0.8</c:v>
                </c:pt>
              </c:numCache>
            </c:numRef>
          </c:val>
          <c:extLst>
            <c:ext xmlns:c16="http://schemas.microsoft.com/office/drawing/2014/chart" uri="{C3380CC4-5D6E-409C-BE32-E72D297353CC}">
              <c16:uniqueId val="{00000001-548A-47C8-B1B5-897EA98D758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'PA11'!$D$26</c:f>
              <c:strCache>
                <c:ptCount val="1"/>
                <c:pt idx="0">
                  <c:v>Meta - Rango</c:v>
                </c:pt>
              </c:strCache>
            </c:strRef>
          </c:tx>
          <c:spPr>
            <a:ln w="38100">
              <a:solidFill>
                <a:srgbClr val="FFD320"/>
              </a:solidFill>
              <a:prstDash val="solid"/>
            </a:ln>
          </c:spPr>
          <c:marker>
            <c:symbol val="none"/>
          </c:marker>
          <c:cat>
            <c:strRef>
              <c:f>'PA11'!$A$27:$A$39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'PA11'!$D$27:$D$39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48A-47C8-B1B5-897EA98D758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'PA12'!$B$26</c:f>
              <c:strCache>
                <c:ptCount val="1"/>
                <c:pt idx="0">
                  <c:v>Datos</c:v>
                </c:pt>
              </c:strCache>
            </c:strRef>
          </c:tx>
          <c:spPr>
            <a:solidFill>
              <a:srgbClr val="004586"/>
            </a:solidFill>
            <a:ln w="25400">
              <a:noFill/>
            </a:ln>
          </c:spPr>
          <c:invertIfNegative val="0"/>
          <c:cat>
            <c:strRef>
              <c:f>'PA12'!$A$27:$A$39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'PA12'!$B$27:$B$39</c:f>
              <c:numCache>
                <c:formatCode>0%</c:formatCode>
                <c:ptCount val="13"/>
                <c:pt idx="0">
                  <c:v>0</c:v>
                </c:pt>
                <c:pt idx="1">
                  <c:v>0</c:v>
                </c:pt>
                <c:pt idx="2">
                  <c:v>0</c:v>
                </c:pt>
                <c:pt idx="3">
                  <c:v>0</c:v>
                </c:pt>
                <c:pt idx="4">
                  <c:v>0</c:v>
                </c:pt>
                <c:pt idx="5">
                  <c:v>0.58733205374280228</c:v>
                </c:pt>
                <c:pt idx="6">
                  <c:v>0</c:v>
                </c:pt>
                <c:pt idx="7">
                  <c:v>0</c:v>
                </c:pt>
                <c:pt idx="8">
                  <c:v>0</c:v>
                </c:pt>
                <c:pt idx="9">
                  <c:v>0</c:v>
                </c:pt>
                <c:pt idx="10">
                  <c:v>0</c:v>
                </c:pt>
                <c:pt idx="11">
                  <c:v>0.32476635514018692</c:v>
                </c:pt>
                <c:pt idx="12">
                  <c:v>0.46891464699683877</c:v>
                </c:pt>
              </c:numCache>
            </c:numRef>
          </c:val>
          <c:extLst>
            <c:ext xmlns:c16="http://schemas.microsoft.com/office/drawing/2014/chart" uri="{C3380CC4-5D6E-409C-BE32-E72D297353CC}">
              <c16:uniqueId val="{00000000-7345-4B93-BCD0-193089E7F596}"/>
            </c:ext>
          </c:extLst>
        </c:ser>
        <c:ser>
          <c:idx val="1"/>
          <c:order val="1"/>
          <c:tx>
            <c:strRef>
              <c:f>'PA12'!$C$26</c:f>
              <c:strCache>
                <c:ptCount val="1"/>
                <c:pt idx="0">
                  <c:v>Meta Vigencia</c:v>
                </c:pt>
              </c:strCache>
            </c:strRef>
          </c:tx>
          <c:spPr>
            <a:solidFill>
              <a:srgbClr val="FF420E"/>
            </a:solidFill>
            <a:ln w="25400">
              <a:noFill/>
            </a:ln>
          </c:spPr>
          <c:invertIfNegative val="0"/>
          <c:cat>
            <c:strRef>
              <c:f>'PA12'!$A$27:$A$39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'PA12'!$C$27:$C$39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0.6</c:v>
                </c:pt>
              </c:numCache>
            </c:numRef>
          </c:val>
          <c:extLst>
            <c:ext xmlns:c16="http://schemas.microsoft.com/office/drawing/2014/chart" uri="{C3380CC4-5D6E-409C-BE32-E72D297353CC}">
              <c16:uniqueId val="{00000001-7345-4B93-BCD0-193089E7F59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'PA12'!$D$26</c:f>
              <c:strCache>
                <c:ptCount val="1"/>
                <c:pt idx="0">
                  <c:v>Meta - Rango</c:v>
                </c:pt>
              </c:strCache>
            </c:strRef>
          </c:tx>
          <c:spPr>
            <a:ln w="38100">
              <a:solidFill>
                <a:srgbClr val="FFD320"/>
              </a:solidFill>
              <a:prstDash val="solid"/>
            </a:ln>
          </c:spPr>
          <c:marker>
            <c:symbol val="none"/>
          </c:marker>
          <c:cat>
            <c:strRef>
              <c:f>'PA12'!$A$27:$A$39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'PA12'!$D$27:$D$39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345-4B93-BCD0-193089E7F59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'PA13'!$B$26</c:f>
              <c:strCache>
                <c:ptCount val="1"/>
                <c:pt idx="0">
                  <c:v>Datos</c:v>
                </c:pt>
              </c:strCache>
            </c:strRef>
          </c:tx>
          <c:spPr>
            <a:solidFill>
              <a:srgbClr val="004586"/>
            </a:solidFill>
            <a:ln w="25400">
              <a:noFill/>
            </a:ln>
          </c:spPr>
          <c:invertIfNegative val="0"/>
          <c:cat>
            <c:strRef>
              <c:f>'PA13'!$A$27:$A$39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'PA13'!$B$27:$B$39</c:f>
              <c:numCache>
                <c:formatCode>0%</c:formatCode>
                <c:ptCount val="13"/>
                <c:pt idx="0">
                  <c:v>0</c:v>
                </c:pt>
                <c:pt idx="1">
                  <c:v>0</c:v>
                </c:pt>
                <c:pt idx="2">
                  <c:v>1</c:v>
                </c:pt>
                <c:pt idx="3">
                  <c:v>0</c:v>
                </c:pt>
                <c:pt idx="4">
                  <c:v>0</c:v>
                </c:pt>
                <c:pt idx="5">
                  <c:v>1</c:v>
                </c:pt>
                <c:pt idx="6">
                  <c:v>0</c:v>
                </c:pt>
                <c:pt idx="7">
                  <c:v>1</c:v>
                </c:pt>
                <c:pt idx="8">
                  <c:v>0</c:v>
                </c:pt>
                <c:pt idx="9">
                  <c:v>0</c:v>
                </c:pt>
                <c:pt idx="10">
                  <c:v>1</c:v>
                </c:pt>
                <c:pt idx="11">
                  <c:v>0</c:v>
                </c:pt>
                <c:pt idx="12">
                  <c:v>1</c:v>
                </c:pt>
              </c:numCache>
            </c:numRef>
          </c:val>
          <c:extLst>
            <c:ext xmlns:c16="http://schemas.microsoft.com/office/drawing/2014/chart" uri="{C3380CC4-5D6E-409C-BE32-E72D297353CC}">
              <c16:uniqueId val="{00000000-4E4E-44F2-BDC8-F04D2819C7C9}"/>
            </c:ext>
          </c:extLst>
        </c:ser>
        <c:ser>
          <c:idx val="1"/>
          <c:order val="1"/>
          <c:tx>
            <c:strRef>
              <c:f>'PA13'!$C$26</c:f>
              <c:strCache>
                <c:ptCount val="1"/>
                <c:pt idx="0">
                  <c:v>Meta Vigencia</c:v>
                </c:pt>
              </c:strCache>
            </c:strRef>
          </c:tx>
          <c:spPr>
            <a:solidFill>
              <a:srgbClr val="FF420E"/>
            </a:solidFill>
            <a:ln w="25400">
              <a:noFill/>
            </a:ln>
          </c:spPr>
          <c:invertIfNegative val="0"/>
          <c:cat>
            <c:strRef>
              <c:f>'PA13'!$A$27:$A$39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'PA13'!$C$27:$C$39</c:f>
              <c:numCache>
                <c:formatCode>0%</c:formatCode>
                <c:ptCount val="13"/>
                <c:pt idx="0">
                  <c:v>0</c:v>
                </c:pt>
                <c:pt idx="1">
                  <c:v>0</c:v>
                </c:pt>
                <c:pt idx="2">
                  <c:v>1</c:v>
                </c:pt>
                <c:pt idx="3">
                  <c:v>0</c:v>
                </c:pt>
                <c:pt idx="4">
                  <c:v>0</c:v>
                </c:pt>
                <c:pt idx="5">
                  <c:v>1</c:v>
                </c:pt>
                <c:pt idx="6">
                  <c:v>0</c:v>
                </c:pt>
                <c:pt idx="7">
                  <c:v>1</c:v>
                </c:pt>
                <c:pt idx="8">
                  <c:v>0</c:v>
                </c:pt>
                <c:pt idx="9">
                  <c:v>0</c:v>
                </c:pt>
                <c:pt idx="10">
                  <c:v>1</c:v>
                </c:pt>
                <c:pt idx="11">
                  <c:v>0</c:v>
                </c:pt>
                <c:pt idx="12">
                  <c:v>1</c:v>
                </c:pt>
              </c:numCache>
            </c:numRef>
          </c:val>
          <c:extLst>
            <c:ext xmlns:c16="http://schemas.microsoft.com/office/drawing/2014/chart" uri="{C3380CC4-5D6E-409C-BE32-E72D297353CC}">
              <c16:uniqueId val="{00000001-4E4E-44F2-BDC8-F04D2819C7C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'PA13'!$D$26</c:f>
              <c:strCache>
                <c:ptCount val="1"/>
                <c:pt idx="0">
                  <c:v>Meta - Rango</c:v>
                </c:pt>
              </c:strCache>
            </c:strRef>
          </c:tx>
          <c:spPr>
            <a:ln w="38100">
              <a:solidFill>
                <a:srgbClr val="FFD320"/>
              </a:solidFill>
              <a:prstDash val="solid"/>
            </a:ln>
          </c:spPr>
          <c:marker>
            <c:symbol val="none"/>
          </c:marker>
          <c:cat>
            <c:strRef>
              <c:f>'PA13'!$A$27:$A$39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E4E-44F2-BDC8-F04D2819C7C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'PA14'!$B$26</c:f>
              <c:strCache>
                <c:ptCount val="1"/>
                <c:pt idx="0">
                  <c:v>Datos</c:v>
                </c:pt>
              </c:strCache>
            </c:strRef>
          </c:tx>
          <c:spPr>
            <a:solidFill>
              <a:srgbClr val="004586"/>
            </a:solidFill>
            <a:ln w="25400">
              <a:noFill/>
            </a:ln>
          </c:spPr>
          <c:invertIfNegative val="0"/>
          <c:cat>
            <c:strRef>
              <c:f>'PA14'!$A$27:$A$39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'PA14'!$B$27:$B$39</c:f>
              <c:numCache>
                <c:formatCode>0%</c:formatCode>
                <c:ptCount val="13"/>
                <c:pt idx="0">
                  <c:v>0</c:v>
                </c:pt>
                <c:pt idx="1">
                  <c:v>0</c:v>
                </c:pt>
                <c:pt idx="2">
                  <c:v>0</c:v>
                </c:pt>
                <c:pt idx="3">
                  <c:v>0</c:v>
                </c:pt>
                <c:pt idx="4">
                  <c:v>0</c:v>
                </c:pt>
                <c:pt idx="5">
                  <c:v>0.78716744913928016</c:v>
                </c:pt>
                <c:pt idx="6">
                  <c:v>0</c:v>
                </c:pt>
                <c:pt idx="7">
                  <c:v>0</c:v>
                </c:pt>
                <c:pt idx="8">
                  <c:v>0</c:v>
                </c:pt>
                <c:pt idx="9">
                  <c:v>0</c:v>
                </c:pt>
                <c:pt idx="10">
                  <c:v>0</c:v>
                </c:pt>
                <c:pt idx="11">
                  <c:v>0.89765458422174838</c:v>
                </c:pt>
                <c:pt idx="12">
                  <c:v>0.83393501805054149</c:v>
                </c:pt>
              </c:numCache>
            </c:numRef>
          </c:val>
          <c:extLst>
            <c:ext xmlns:c16="http://schemas.microsoft.com/office/drawing/2014/chart" uri="{C3380CC4-5D6E-409C-BE32-E72D297353CC}">
              <c16:uniqueId val="{00000000-7208-4443-BB9A-1DAC9EC3C741}"/>
            </c:ext>
          </c:extLst>
        </c:ser>
        <c:ser>
          <c:idx val="1"/>
          <c:order val="1"/>
          <c:tx>
            <c:strRef>
              <c:f>'PA14'!$C$26</c:f>
              <c:strCache>
                <c:ptCount val="1"/>
                <c:pt idx="0">
                  <c:v>Meta Vigencia</c:v>
                </c:pt>
              </c:strCache>
            </c:strRef>
          </c:tx>
          <c:spPr>
            <a:solidFill>
              <a:srgbClr val="FF420E"/>
            </a:solidFill>
            <a:ln w="25400">
              <a:noFill/>
            </a:ln>
          </c:spPr>
          <c:invertIfNegative val="0"/>
          <c:cat>
            <c:strRef>
              <c:f>'PA14'!$A$27:$A$39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7208-4443-BB9A-1DAC9EC3C74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'PA14'!$D$26</c:f>
              <c:strCache>
                <c:ptCount val="1"/>
                <c:pt idx="0">
                  <c:v>Meta - Rango</c:v>
                </c:pt>
              </c:strCache>
            </c:strRef>
          </c:tx>
          <c:spPr>
            <a:ln w="38100">
              <a:solidFill>
                <a:srgbClr val="FFD320"/>
              </a:solidFill>
              <a:prstDash val="solid"/>
            </a:ln>
          </c:spPr>
          <c:marker>
            <c:symbol val="none"/>
          </c:marker>
          <c:cat>
            <c:strRef>
              <c:f>'PA14'!$A$27:$A$39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'PA14'!$D$27:$D$39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208-4443-BB9A-1DAC9EC3C74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'PA15'!$B$26</c:f>
              <c:strCache>
                <c:ptCount val="1"/>
                <c:pt idx="0">
                  <c:v>Datos</c:v>
                </c:pt>
              </c:strCache>
            </c:strRef>
          </c:tx>
          <c:spPr>
            <a:solidFill>
              <a:srgbClr val="004586"/>
            </a:solidFill>
            <a:ln w="25400">
              <a:noFill/>
            </a:ln>
          </c:spPr>
          <c:invertIfNegative val="0"/>
          <c:cat>
            <c:strRef>
              <c:f>'PA15'!$A$27:$A$39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'PA15'!$B$27:$B$39</c:f>
              <c:numCache>
                <c:formatCode>0%</c:formatCode>
                <c:ptCount val="13"/>
                <c:pt idx="0">
                  <c:v>0</c:v>
                </c:pt>
                <c:pt idx="1">
                  <c:v>0</c:v>
                </c:pt>
                <c:pt idx="2">
                  <c:v>0</c:v>
                </c:pt>
                <c:pt idx="3">
                  <c:v>0</c:v>
                </c:pt>
                <c:pt idx="4">
                  <c:v>0</c:v>
                </c:pt>
                <c:pt idx="5">
                  <c:v>0.86481113320079528</c:v>
                </c:pt>
                <c:pt idx="6">
                  <c:v>0</c:v>
                </c:pt>
                <c:pt idx="7">
                  <c:v>0</c:v>
                </c:pt>
                <c:pt idx="8">
                  <c:v>0</c:v>
                </c:pt>
                <c:pt idx="9">
                  <c:v>0</c:v>
                </c:pt>
                <c:pt idx="10">
                  <c:v>0</c:v>
                </c:pt>
                <c:pt idx="11">
                  <c:v>0.72707889125799574</c:v>
                </c:pt>
                <c:pt idx="12">
                  <c:v>0.79835390946502061</c:v>
                </c:pt>
              </c:numCache>
            </c:numRef>
          </c:val>
          <c:extLst>
            <c:ext xmlns:c16="http://schemas.microsoft.com/office/drawing/2014/chart" uri="{C3380CC4-5D6E-409C-BE32-E72D297353CC}">
              <c16:uniqueId val="{00000000-89E0-467E-BEFB-F2DBB400D95F}"/>
            </c:ext>
          </c:extLst>
        </c:ser>
        <c:ser>
          <c:idx val="1"/>
          <c:order val="1"/>
          <c:tx>
            <c:strRef>
              <c:f>'PA15'!$C$26</c:f>
              <c:strCache>
                <c:ptCount val="1"/>
                <c:pt idx="0">
                  <c:v>Meta Vigencia</c:v>
                </c:pt>
              </c:strCache>
            </c:strRef>
          </c:tx>
          <c:spPr>
            <a:solidFill>
              <a:srgbClr val="FF420E"/>
            </a:solidFill>
            <a:ln w="25400">
              <a:noFill/>
            </a:ln>
          </c:spPr>
          <c:invertIfNegative val="0"/>
          <c:cat>
            <c:strRef>
              <c:f>'PA15'!$A$27:$A$39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9E0-467E-BEFB-F2DBB400D95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'PA15'!$D$26</c:f>
              <c:strCache>
                <c:ptCount val="1"/>
                <c:pt idx="0">
                  <c:v>Meta - Rango</c:v>
                </c:pt>
              </c:strCache>
            </c:strRef>
          </c:tx>
          <c:spPr>
            <a:ln w="38100">
              <a:solidFill>
                <a:srgbClr val="FFD320"/>
              </a:solidFill>
              <a:prstDash val="solid"/>
            </a:ln>
          </c:spPr>
          <c:marker>
            <c:symbol val="none"/>
          </c:marker>
          <c:cat>
            <c:strRef>
              <c:f>'PA15'!$A$27:$A$39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'PA15'!$D$27:$D$39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9E0-467E-BEFB-F2DBB400D95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'PC02'!$B$26</c:f>
              <c:strCache>
                <c:ptCount val="1"/>
                <c:pt idx="0">
                  <c:v>Datos</c:v>
                </c:pt>
              </c:strCache>
            </c:strRef>
          </c:tx>
          <c:spPr>
            <a:solidFill>
              <a:srgbClr val="004586"/>
            </a:solidFill>
            <a:ln w="25400">
              <a:noFill/>
            </a:ln>
          </c:spPr>
          <c:invertIfNegative val="0"/>
          <c:cat>
            <c:strRef>
              <c:f>'PC02'!$A$27:$A$39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'PC02'!$B$27:$B$39</c:f>
              <c:numCache>
                <c:formatCode>0%</c:formatCode>
                <c:ptCount val="13"/>
                <c:pt idx="0">
                  <c:v>0</c:v>
                </c:pt>
                <c:pt idx="1">
                  <c:v>0</c:v>
                </c:pt>
                <c:pt idx="2">
                  <c:v>0</c:v>
                </c:pt>
                <c:pt idx="3">
                  <c:v>1</c:v>
                </c:pt>
                <c:pt idx="4">
                  <c:v>0</c:v>
                </c:pt>
                <c:pt idx="5">
                  <c:v>0</c:v>
                </c:pt>
                <c:pt idx="6">
                  <c:v>1</c:v>
                </c:pt>
                <c:pt idx="7">
                  <c:v>0</c:v>
                </c:pt>
                <c:pt idx="8">
                  <c:v>0</c:v>
                </c:pt>
                <c:pt idx="9">
                  <c:v>1</c:v>
                </c:pt>
                <c:pt idx="10">
                  <c:v>0</c:v>
                </c:pt>
                <c:pt idx="11">
                  <c:v>0</c:v>
                </c:pt>
                <c:pt idx="12">
                  <c:v>1</c:v>
                </c:pt>
              </c:numCache>
            </c:numRef>
          </c:val>
          <c:extLst>
            <c:ext xmlns:c16="http://schemas.microsoft.com/office/drawing/2014/chart" uri="{C3380CC4-5D6E-409C-BE32-E72D297353CC}">
              <c16:uniqueId val="{00000000-9E61-477E-8AC4-1E152518B001}"/>
            </c:ext>
          </c:extLst>
        </c:ser>
        <c:ser>
          <c:idx val="1"/>
          <c:order val="1"/>
          <c:tx>
            <c:strRef>
              <c:f>'PC02'!$C$26</c:f>
              <c:strCache>
                <c:ptCount val="1"/>
                <c:pt idx="0">
                  <c:v>Meta Vigencia</c:v>
                </c:pt>
              </c:strCache>
            </c:strRef>
          </c:tx>
          <c:spPr>
            <a:solidFill>
              <a:srgbClr val="FF420E"/>
            </a:solidFill>
            <a:ln w="25400">
              <a:noFill/>
            </a:ln>
          </c:spPr>
          <c:invertIfNegative val="0"/>
          <c:cat>
            <c:strRef>
              <c:f>'PC02'!$A$27:$A$39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'PC02'!$C$27:$C$39</c:f>
              <c:numCache>
                <c:formatCode>0%</c:formatCode>
                <c:ptCount val="13"/>
                <c:pt idx="0">
                  <c:v>0</c:v>
                </c:pt>
                <c:pt idx="1">
                  <c:v>0</c:v>
                </c:pt>
                <c:pt idx="2">
                  <c:v>0</c:v>
                </c:pt>
                <c:pt idx="3">
                  <c:v>1</c:v>
                </c:pt>
                <c:pt idx="4">
                  <c:v>0</c:v>
                </c:pt>
                <c:pt idx="5">
                  <c:v>0</c:v>
                </c:pt>
                <c:pt idx="6">
                  <c:v>1</c:v>
                </c:pt>
                <c:pt idx="7">
                  <c:v>0</c:v>
                </c:pt>
                <c:pt idx="8">
                  <c:v>0</c:v>
                </c:pt>
                <c:pt idx="9">
                  <c:v>1</c:v>
                </c:pt>
                <c:pt idx="10">
                  <c:v>0</c:v>
                </c:pt>
                <c:pt idx="11">
                  <c:v>0</c:v>
                </c:pt>
                <c:pt idx="12">
                  <c:v>0.8</c:v>
                </c:pt>
              </c:numCache>
            </c:numRef>
          </c:val>
          <c:extLst>
            <c:ext xmlns:c16="http://schemas.microsoft.com/office/drawing/2014/chart" uri="{C3380CC4-5D6E-409C-BE32-E72D297353CC}">
              <c16:uniqueId val="{00000001-9E61-477E-8AC4-1E152518B00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'PC02'!$D$26</c:f>
              <c:strCache>
                <c:ptCount val="1"/>
                <c:pt idx="0">
                  <c:v>Meta - Rango</c:v>
                </c:pt>
              </c:strCache>
            </c:strRef>
          </c:tx>
          <c:spPr>
            <a:ln w="38100">
              <a:solidFill>
                <a:srgbClr val="FFD320"/>
              </a:solidFill>
              <a:prstDash val="solid"/>
            </a:ln>
          </c:spPr>
          <c:marker>
            <c:symbol val="none"/>
          </c:marker>
          <c:cat>
            <c:strRef>
              <c:f>'PC02'!$A$27:$A$39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E61-477E-8AC4-1E152518B00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'PC03'!$B$26</c:f>
              <c:strCache>
                <c:ptCount val="1"/>
                <c:pt idx="0">
                  <c:v>Datos</c:v>
                </c:pt>
              </c:strCache>
            </c:strRef>
          </c:tx>
          <c:spPr>
            <a:solidFill>
              <a:srgbClr val="004586"/>
            </a:solidFill>
            <a:ln w="25400">
              <a:noFill/>
            </a:ln>
          </c:spPr>
          <c:invertIfNegative val="0"/>
          <c:cat>
            <c:strRef>
              <c:f>'PC03'!$A$27:$A$39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'PC03'!$B$27:$B$39</c:f>
              <c:numCache>
                <c:formatCode>0%</c:formatCode>
                <c:ptCount val="13"/>
                <c:pt idx="0">
                  <c:v>0</c:v>
                </c:pt>
                <c:pt idx="1">
                  <c:v>0</c:v>
                </c:pt>
                <c:pt idx="2">
                  <c:v>0</c:v>
                </c:pt>
                <c:pt idx="3">
                  <c:v>1</c:v>
                </c:pt>
                <c:pt idx="4">
                  <c:v>0</c:v>
                </c:pt>
                <c:pt idx="5">
                  <c:v>0</c:v>
                </c:pt>
                <c:pt idx="6">
                  <c:v>1</c:v>
                </c:pt>
                <c:pt idx="7">
                  <c:v>0</c:v>
                </c:pt>
                <c:pt idx="8">
                  <c:v>0</c:v>
                </c:pt>
                <c:pt idx="9">
                  <c:v>1</c:v>
                </c:pt>
                <c:pt idx="10">
                  <c:v>0</c:v>
                </c:pt>
                <c:pt idx="11">
                  <c:v>0</c:v>
                </c:pt>
                <c:pt idx="12">
                  <c:v>1</c:v>
                </c:pt>
              </c:numCache>
            </c:numRef>
          </c:val>
          <c:extLst>
            <c:ext xmlns:c16="http://schemas.microsoft.com/office/drawing/2014/chart" uri="{C3380CC4-5D6E-409C-BE32-E72D297353CC}">
              <c16:uniqueId val="{00000000-2D89-415F-B110-C38E2C537171}"/>
            </c:ext>
          </c:extLst>
        </c:ser>
        <c:ser>
          <c:idx val="1"/>
          <c:order val="1"/>
          <c:tx>
            <c:strRef>
              <c:f>'PC03'!$C$26</c:f>
              <c:strCache>
                <c:ptCount val="1"/>
                <c:pt idx="0">
                  <c:v>Meta Vigencia</c:v>
                </c:pt>
              </c:strCache>
            </c:strRef>
          </c:tx>
          <c:spPr>
            <a:solidFill>
              <a:srgbClr val="FF420E"/>
            </a:solidFill>
            <a:ln w="25400">
              <a:noFill/>
            </a:ln>
          </c:spPr>
          <c:invertIfNegative val="0"/>
          <c:cat>
            <c:strRef>
              <c:f>'PC03'!$A$27:$A$39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'PC03'!$C$27:$C$39</c:f>
              <c:numCache>
                <c:formatCode>0%</c:formatCode>
                <c:ptCount val="13"/>
                <c:pt idx="0">
                  <c:v>0</c:v>
                </c:pt>
                <c:pt idx="1">
                  <c:v>0</c:v>
                </c:pt>
                <c:pt idx="2">
                  <c:v>0</c:v>
                </c:pt>
                <c:pt idx="3">
                  <c:v>1</c:v>
                </c:pt>
                <c:pt idx="4">
                  <c:v>0</c:v>
                </c:pt>
                <c:pt idx="5">
                  <c:v>0</c:v>
                </c:pt>
                <c:pt idx="6">
                  <c:v>1</c:v>
                </c:pt>
                <c:pt idx="7">
                  <c:v>0</c:v>
                </c:pt>
                <c:pt idx="8">
                  <c:v>0</c:v>
                </c:pt>
                <c:pt idx="9">
                  <c:v>1</c:v>
                </c:pt>
                <c:pt idx="10">
                  <c:v>0</c:v>
                </c:pt>
                <c:pt idx="11">
                  <c:v>0</c:v>
                </c:pt>
                <c:pt idx="12">
                  <c:v>1</c:v>
                </c:pt>
              </c:numCache>
            </c:numRef>
          </c:val>
          <c:extLst>
            <c:ext xmlns:c16="http://schemas.microsoft.com/office/drawing/2014/chart" uri="{C3380CC4-5D6E-409C-BE32-E72D297353CC}">
              <c16:uniqueId val="{00000001-2D89-415F-B110-C38E2C53717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'PC03'!$D$26</c:f>
              <c:strCache>
                <c:ptCount val="1"/>
                <c:pt idx="0">
                  <c:v>Meta - Rango</c:v>
                </c:pt>
              </c:strCache>
            </c:strRef>
          </c:tx>
          <c:spPr>
            <a:ln w="38100">
              <a:solidFill>
                <a:srgbClr val="FFD320"/>
              </a:solidFill>
              <a:prstDash val="solid"/>
            </a:ln>
          </c:spPr>
          <c:marker>
            <c:symbol val="none"/>
          </c:marker>
          <c:cat>
            <c:strRef>
              <c:f>'PC03'!$A$27:$A$39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D89-415F-B110-C38E2C53717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'AI09'!$B$26</c:f>
              <c:strCache>
                <c:ptCount val="1"/>
                <c:pt idx="0">
                  <c:v>Datos</c:v>
                </c:pt>
              </c:strCache>
            </c:strRef>
          </c:tx>
          <c:spPr>
            <a:solidFill>
              <a:srgbClr val="004586"/>
            </a:solidFill>
            <a:ln w="25400">
              <a:noFill/>
            </a:ln>
          </c:spPr>
          <c:invertIfNegative val="0"/>
          <c:cat>
            <c:strRef>
              <c:f>'AI09'!$A$27:$A$39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'AI09'!$B$27:$B$39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672-4FD1-9C23-CE7F1A9420C4}"/>
            </c:ext>
          </c:extLst>
        </c:ser>
        <c:ser>
          <c:idx val="1"/>
          <c:order val="1"/>
          <c:tx>
            <c:strRef>
              <c:f>'AI09'!$C$26</c:f>
              <c:strCache>
                <c:ptCount val="1"/>
                <c:pt idx="0">
                  <c:v>Meta Vigencia</c:v>
                </c:pt>
              </c:strCache>
            </c:strRef>
          </c:tx>
          <c:spPr>
            <a:solidFill>
              <a:srgbClr val="FF420E"/>
            </a:solidFill>
            <a:ln w="25400">
              <a:noFill/>
            </a:ln>
          </c:spPr>
          <c:invertIfNegative val="0"/>
          <c:cat>
            <c:strRef>
              <c:f>'AI09'!$A$27:$A$39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'AI09'!$C$27:$C$39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0.25</c:v>
                </c:pt>
              </c:numCache>
            </c:numRef>
          </c:val>
          <c:extLst>
            <c:ext xmlns:c16="http://schemas.microsoft.com/office/drawing/2014/chart" uri="{C3380CC4-5D6E-409C-BE32-E72D297353CC}">
              <c16:uniqueId val="{00000001-5672-4FD1-9C23-CE7F1A9420C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'AI09'!$D$26</c:f>
              <c:strCache>
                <c:ptCount val="1"/>
                <c:pt idx="0">
                  <c:v>Meta - Rango</c:v>
                </c:pt>
              </c:strCache>
            </c:strRef>
          </c:tx>
          <c:spPr>
            <a:ln w="38100">
              <a:solidFill>
                <a:srgbClr val="FFD320"/>
              </a:solidFill>
              <a:prstDash val="solid"/>
            </a:ln>
          </c:spPr>
          <c:marker>
            <c:symbol val="none"/>
          </c:marker>
          <c:cat>
            <c:strRef>
              <c:f>'AI09'!$A$27:$A$39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'AI09'!$D$27:$D$39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672-4FD1-9C23-CE7F1A9420C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'PC04'!$B$26</c:f>
              <c:strCache>
                <c:ptCount val="1"/>
                <c:pt idx="0">
                  <c:v>Datos</c:v>
                </c:pt>
              </c:strCache>
            </c:strRef>
          </c:tx>
          <c:spPr>
            <a:solidFill>
              <a:srgbClr val="004586"/>
            </a:solidFill>
            <a:ln w="25400">
              <a:noFill/>
            </a:ln>
          </c:spPr>
          <c:invertIfNegative val="0"/>
          <c:cat>
            <c:strRef>
              <c:f>'PC04'!$A$27:$A$39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'PC04'!$B$27:$B$39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4D1F-4D12-B520-2F280DF2F84F}"/>
            </c:ext>
          </c:extLst>
        </c:ser>
        <c:ser>
          <c:idx val="1"/>
          <c:order val="1"/>
          <c:tx>
            <c:strRef>
              <c:f>'PC04'!$C$26</c:f>
              <c:strCache>
                <c:ptCount val="1"/>
                <c:pt idx="0">
                  <c:v>Meta Vigencia</c:v>
                </c:pt>
              </c:strCache>
            </c:strRef>
          </c:tx>
          <c:spPr>
            <a:solidFill>
              <a:srgbClr val="FF420E"/>
            </a:solidFill>
            <a:ln w="25400">
              <a:noFill/>
            </a:ln>
          </c:spPr>
          <c:invertIfNegative val="0"/>
          <c:cat>
            <c:strRef>
              <c:f>'PC04'!$A$27:$A$39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D1F-4D12-B520-2F280DF2F84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'PC04'!$D$26</c:f>
              <c:strCache>
                <c:ptCount val="1"/>
                <c:pt idx="0">
                  <c:v>Meta - Rango</c:v>
                </c:pt>
              </c:strCache>
            </c:strRef>
          </c:tx>
          <c:spPr>
            <a:ln w="38100">
              <a:solidFill>
                <a:srgbClr val="FFD320"/>
              </a:solidFill>
              <a:prstDash val="solid"/>
            </a:ln>
          </c:spPr>
          <c:marker>
            <c:symbol val="none"/>
          </c:marker>
          <c:cat>
            <c:strRef>
              <c:f>'PC04'!$A$27:$A$39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D1F-4D12-B520-2F280DF2F84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'PC05'!$B$26</c:f>
              <c:strCache>
                <c:ptCount val="1"/>
                <c:pt idx="0">
                  <c:v>Datos</c:v>
                </c:pt>
              </c:strCache>
            </c:strRef>
          </c:tx>
          <c:spPr>
            <a:solidFill>
              <a:srgbClr val="004586"/>
            </a:solidFill>
            <a:ln w="25400">
              <a:noFill/>
            </a:ln>
          </c:spPr>
          <c:invertIfNegative val="0"/>
          <c:cat>
            <c:strRef>
              <c:f>'PC05'!$A$27:$A$39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'PC05'!$B$27:$B$39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A3D8-4818-97D0-301A1F49D1D6}"/>
            </c:ext>
          </c:extLst>
        </c:ser>
        <c:ser>
          <c:idx val="1"/>
          <c:order val="1"/>
          <c:tx>
            <c:strRef>
              <c:f>'PC05'!$C$26</c:f>
              <c:strCache>
                <c:ptCount val="1"/>
                <c:pt idx="0">
                  <c:v>Meta Vigencia</c:v>
                </c:pt>
              </c:strCache>
            </c:strRef>
          </c:tx>
          <c:spPr>
            <a:solidFill>
              <a:srgbClr val="FF420E"/>
            </a:solidFill>
            <a:ln w="25400">
              <a:noFill/>
            </a:ln>
          </c:spPr>
          <c:invertIfNegative val="0"/>
          <c:cat>
            <c:strRef>
              <c:f>'PC05'!$A$27:$A$39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'PC05'!$C$27:$C$39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A3D8-4818-97D0-301A1F49D1D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'PC05'!$D$26</c:f>
              <c:strCache>
                <c:ptCount val="1"/>
                <c:pt idx="0">
                  <c:v>Meta - Rango</c:v>
                </c:pt>
              </c:strCache>
            </c:strRef>
          </c:tx>
          <c:spPr>
            <a:ln w="38100">
              <a:solidFill>
                <a:srgbClr val="FFD320"/>
              </a:solidFill>
              <a:prstDash val="solid"/>
            </a:ln>
          </c:spPr>
          <c:marker>
            <c:symbol val="none"/>
          </c:marker>
          <c:cat>
            <c:strRef>
              <c:f>'PC05'!$A$27:$A$39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3D8-4818-97D0-301A1F49D1D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'PC06'!$B$26</c:f>
              <c:strCache>
                <c:ptCount val="1"/>
                <c:pt idx="0">
                  <c:v>Datos</c:v>
                </c:pt>
              </c:strCache>
            </c:strRef>
          </c:tx>
          <c:spPr>
            <a:solidFill>
              <a:srgbClr val="004586"/>
            </a:solidFill>
            <a:ln w="25400">
              <a:noFill/>
            </a:ln>
          </c:spPr>
          <c:invertIfNegative val="0"/>
          <c:cat>
            <c:strRef>
              <c:f>'PC06'!$A$27:$A$39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'PC06'!$B$27:$B$39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842A-4165-A15C-B2D86B0013E6}"/>
            </c:ext>
          </c:extLst>
        </c:ser>
        <c:ser>
          <c:idx val="1"/>
          <c:order val="1"/>
          <c:tx>
            <c:strRef>
              <c:f>'PC06'!$C$26</c:f>
              <c:strCache>
                <c:ptCount val="1"/>
                <c:pt idx="0">
                  <c:v>Meta Vigencia</c:v>
                </c:pt>
              </c:strCache>
            </c:strRef>
          </c:tx>
          <c:spPr>
            <a:solidFill>
              <a:srgbClr val="FF420E"/>
            </a:solidFill>
            <a:ln w="25400">
              <a:noFill/>
            </a:ln>
          </c:spPr>
          <c:invertIfNegative val="0"/>
          <c:cat>
            <c:strRef>
              <c:f>'PC06'!$A$27:$A$39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'PC06'!$C$27:$C$39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842A-4165-A15C-B2D86B0013E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'PC06'!$D$26</c:f>
              <c:strCache>
                <c:ptCount val="1"/>
                <c:pt idx="0">
                  <c:v>Meta - Rango</c:v>
                </c:pt>
              </c:strCache>
            </c:strRef>
          </c:tx>
          <c:spPr>
            <a:ln w="38100">
              <a:solidFill>
                <a:srgbClr val="FFD320"/>
              </a:solidFill>
              <a:prstDash val="solid"/>
            </a:ln>
          </c:spPr>
          <c:marker>
            <c:symbol val="none"/>
          </c:marker>
          <c:cat>
            <c:strRef>
              <c:f>'PC06'!$A$27:$A$39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42A-4165-A15C-B2D86B0013E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'PI01'!$B$26</c:f>
              <c:strCache>
                <c:ptCount val="1"/>
                <c:pt idx="0">
                  <c:v>Datos</c:v>
                </c:pt>
              </c:strCache>
            </c:strRef>
          </c:tx>
          <c:spPr>
            <a:solidFill>
              <a:srgbClr val="004586"/>
            </a:solidFill>
            <a:ln w="25400">
              <a:noFill/>
            </a:ln>
          </c:spPr>
          <c:invertIfNegative val="0"/>
          <c:cat>
            <c:strRef>
              <c:f>'PI01'!$A$27:$A$39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'PI01'!$B$27:$B$39</c:f>
              <c:numCache>
                <c:formatCode>0%</c:formatCode>
                <c:ptCount val="13"/>
                <c:pt idx="0">
                  <c:v>1</c:v>
                </c:pt>
                <c:pt idx="1">
                  <c:v>0</c:v>
                </c:pt>
                <c:pt idx="2">
                  <c:v>1</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ADB6-487E-827B-50D558094EC3}"/>
            </c:ext>
          </c:extLst>
        </c:ser>
        <c:ser>
          <c:idx val="1"/>
          <c:order val="1"/>
          <c:tx>
            <c:strRef>
              <c:f>'PI01'!$C$26</c:f>
              <c:strCache>
                <c:ptCount val="1"/>
                <c:pt idx="0">
                  <c:v>Meta Vigencia</c:v>
                </c:pt>
              </c:strCache>
            </c:strRef>
          </c:tx>
          <c:spPr>
            <a:solidFill>
              <a:srgbClr val="FF420E"/>
            </a:solidFill>
            <a:ln w="25400">
              <a:noFill/>
            </a:ln>
          </c:spPr>
          <c:invertIfNegative val="0"/>
          <c:cat>
            <c:strRef>
              <c:f>'PI01'!$A$27:$A$39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'PI01'!$C$27:$C$39</c:f>
              <c:numCache>
                <c:formatCode>0%</c:formatCode>
                <c:ptCount val="13"/>
                <c:pt idx="0">
                  <c:v>1</c:v>
                </c:pt>
                <c:pt idx="1">
                  <c:v>0</c:v>
                </c:pt>
                <c:pt idx="2">
                  <c:v>1</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DB6-487E-827B-50D558094EC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'PI01'!$D$26</c:f>
              <c:strCache>
                <c:ptCount val="1"/>
                <c:pt idx="0">
                  <c:v>Meta - Rango</c:v>
                </c:pt>
              </c:strCache>
            </c:strRef>
          </c:tx>
          <c:spPr>
            <a:ln w="38100">
              <a:solidFill>
                <a:srgbClr val="FFD320"/>
              </a:solidFill>
              <a:prstDash val="solid"/>
            </a:ln>
          </c:spPr>
          <c:marker>
            <c:symbol val="none"/>
          </c:marker>
          <c:cat>
            <c:strRef>
              <c:f>'PI01'!$A$27:$A$39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DB6-487E-827B-50D558094EC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'PI02'!$B$26</c:f>
              <c:strCache>
                <c:ptCount val="1"/>
                <c:pt idx="0">
                  <c:v>Datos</c:v>
                </c:pt>
              </c:strCache>
            </c:strRef>
          </c:tx>
          <c:spPr>
            <a:solidFill>
              <a:srgbClr val="004586"/>
            </a:solidFill>
            <a:ln w="25400">
              <a:noFill/>
            </a:ln>
          </c:spPr>
          <c:invertIfNegative val="0"/>
          <c:cat>
            <c:strRef>
              <c:f>'PI02'!$A$27:$A$39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C58-45F7-B202-1E21902C934E}"/>
            </c:ext>
          </c:extLst>
        </c:ser>
        <c:ser>
          <c:idx val="1"/>
          <c:order val="1"/>
          <c:tx>
            <c:strRef>
              <c:f>'PI02'!$C$26</c:f>
              <c:strCache>
                <c:ptCount val="1"/>
                <c:pt idx="0">
                  <c:v>Meta Vigencia</c:v>
                </c:pt>
              </c:strCache>
            </c:strRef>
          </c:tx>
          <c:spPr>
            <a:solidFill>
              <a:srgbClr val="FF420E"/>
            </a:solidFill>
            <a:ln w="25400">
              <a:noFill/>
            </a:ln>
          </c:spPr>
          <c:invertIfNegative val="0"/>
          <c:cat>
            <c:strRef>
              <c:f>'PI02'!$A$27:$A$39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C58-45F7-B202-1E21902C934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'PI02'!$D$26</c:f>
              <c:strCache>
                <c:ptCount val="1"/>
                <c:pt idx="0">
                  <c:v>Meta - Rango</c:v>
                </c:pt>
              </c:strCache>
            </c:strRef>
          </c:tx>
          <c:spPr>
            <a:ln w="38100">
              <a:solidFill>
                <a:srgbClr val="FFD320"/>
              </a:solidFill>
              <a:prstDash val="solid"/>
            </a:ln>
          </c:spPr>
          <c:marker>
            <c:symbol val="none"/>
          </c:marker>
          <c:cat>
            <c:strRef>
              <c:f>'PI02'!$A$27:$A$39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C58-45F7-B202-1E21902C934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'PI03'!$B$26</c:f>
              <c:strCache>
                <c:ptCount val="1"/>
                <c:pt idx="0">
                  <c:v>Datos</c:v>
                </c:pt>
              </c:strCache>
            </c:strRef>
          </c:tx>
          <c:spPr>
            <a:solidFill>
              <a:srgbClr val="004586"/>
            </a:solidFill>
            <a:ln w="25400">
              <a:noFill/>
            </a:ln>
          </c:spPr>
          <c:invertIfNegative val="0"/>
          <c:cat>
            <c:strRef>
              <c:f>'PI03'!$A$27:$A$39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'PI03'!$B$27:$B$39</c:f>
              <c:numCache>
                <c:formatCode>0%</c:formatCode>
                <c:ptCount val="13"/>
                <c:pt idx="0">
                  <c:v>0</c:v>
                </c:pt>
                <c:pt idx="1">
                  <c:v>1</c:v>
                </c:pt>
                <c:pt idx="2">
                  <c:v>0</c:v>
                </c:pt>
                <c:pt idx="3">
                  <c:v>1</c:v>
                </c:pt>
                <c:pt idx="4">
                  <c:v>0</c:v>
                </c:pt>
                <c:pt idx="5">
                  <c:v>0</c:v>
                </c:pt>
                <c:pt idx="6">
                  <c:v>1</c:v>
                </c:pt>
                <c:pt idx="7">
                  <c:v>0</c:v>
                </c:pt>
                <c:pt idx="8">
                  <c:v>0</c:v>
                </c:pt>
                <c:pt idx="9">
                  <c:v>1</c:v>
                </c:pt>
                <c:pt idx="10">
                  <c:v>0</c:v>
                </c:pt>
                <c:pt idx="11">
                  <c:v>0</c:v>
                </c:pt>
                <c:pt idx="12">
                  <c:v>1</c:v>
                </c:pt>
              </c:numCache>
            </c:numRef>
          </c:val>
          <c:extLst>
            <c:ext xmlns:c16="http://schemas.microsoft.com/office/drawing/2014/chart" uri="{C3380CC4-5D6E-409C-BE32-E72D297353CC}">
              <c16:uniqueId val="{00000000-E23D-441C-B884-6613196E1985}"/>
            </c:ext>
          </c:extLst>
        </c:ser>
        <c:ser>
          <c:idx val="1"/>
          <c:order val="1"/>
          <c:tx>
            <c:strRef>
              <c:f>'PI03'!$C$26</c:f>
              <c:strCache>
                <c:ptCount val="1"/>
                <c:pt idx="0">
                  <c:v>Meta Vigencia</c:v>
                </c:pt>
              </c:strCache>
            </c:strRef>
          </c:tx>
          <c:spPr>
            <a:solidFill>
              <a:srgbClr val="FF420E"/>
            </a:solidFill>
            <a:ln w="25400">
              <a:noFill/>
            </a:ln>
          </c:spPr>
          <c:invertIfNegative val="0"/>
          <c:cat>
            <c:strRef>
              <c:f>'PI03'!$A$27:$A$39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'PI03'!$C$27:$C$39</c:f>
              <c:numCache>
                <c:formatCode>0%</c:formatCode>
                <c:ptCount val="13"/>
                <c:pt idx="0">
                  <c:v>0</c:v>
                </c:pt>
                <c:pt idx="1">
                  <c:v>1</c:v>
                </c:pt>
                <c:pt idx="2">
                  <c:v>0</c:v>
                </c:pt>
                <c:pt idx="3">
                  <c:v>1</c:v>
                </c:pt>
                <c:pt idx="4">
                  <c:v>0</c:v>
                </c:pt>
                <c:pt idx="5">
                  <c:v>0</c:v>
                </c:pt>
                <c:pt idx="6">
                  <c:v>1</c:v>
                </c:pt>
                <c:pt idx="7">
                  <c:v>0</c:v>
                </c:pt>
                <c:pt idx="8">
                  <c:v>0</c:v>
                </c:pt>
                <c:pt idx="9">
                  <c:v>1</c:v>
                </c:pt>
                <c:pt idx="10">
                  <c:v>0</c:v>
                </c:pt>
                <c:pt idx="11">
                  <c:v>0</c:v>
                </c:pt>
                <c:pt idx="12">
                  <c:v>1</c:v>
                </c:pt>
              </c:numCache>
            </c:numRef>
          </c:val>
          <c:extLst>
            <c:ext xmlns:c16="http://schemas.microsoft.com/office/drawing/2014/chart" uri="{C3380CC4-5D6E-409C-BE32-E72D297353CC}">
              <c16:uniqueId val="{00000001-E23D-441C-B884-6613196E198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'PI03'!$D$26</c:f>
              <c:strCache>
                <c:ptCount val="1"/>
                <c:pt idx="0">
                  <c:v>Meta - Rango</c:v>
                </c:pt>
              </c:strCache>
            </c:strRef>
          </c:tx>
          <c:spPr>
            <a:ln w="38100">
              <a:solidFill>
                <a:srgbClr val="FFD320"/>
              </a:solidFill>
              <a:prstDash val="solid"/>
            </a:ln>
          </c:spPr>
          <c:marker>
            <c:symbol val="none"/>
          </c:marker>
          <c:cat>
            <c:strRef>
              <c:f>'PI03'!$A$27:$A$39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23D-441C-B884-6613196E198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'PI04'!$B$26</c:f>
              <c:strCache>
                <c:ptCount val="1"/>
                <c:pt idx="0">
                  <c:v>Datos</c:v>
                </c:pt>
              </c:strCache>
            </c:strRef>
          </c:tx>
          <c:spPr>
            <a:solidFill>
              <a:srgbClr val="004586"/>
            </a:solidFill>
            <a:ln w="25400">
              <a:noFill/>
            </a:ln>
          </c:spPr>
          <c:invertIfNegative val="0"/>
          <c:cat>
            <c:strRef>
              <c:f>'PI04'!$A$27:$A$39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'PI04'!$B$27:$B$39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3DB2-41E9-B167-D7575ECB61D5}"/>
            </c:ext>
          </c:extLst>
        </c:ser>
        <c:ser>
          <c:idx val="1"/>
          <c:order val="1"/>
          <c:tx>
            <c:strRef>
              <c:f>'PI04'!$C$26</c:f>
              <c:strCache>
                <c:ptCount val="1"/>
                <c:pt idx="0">
                  <c:v>Meta Vigencia</c:v>
                </c:pt>
              </c:strCache>
            </c:strRef>
          </c:tx>
          <c:spPr>
            <a:solidFill>
              <a:srgbClr val="FF420E"/>
            </a:solidFill>
            <a:ln w="25400">
              <a:noFill/>
            </a:ln>
          </c:spPr>
          <c:invertIfNegative val="0"/>
          <c:cat>
            <c:strRef>
              <c:f>'PI04'!$A$27:$A$39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DB2-41E9-B167-D7575ECB61D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'PI04'!$D$26</c:f>
              <c:strCache>
                <c:ptCount val="1"/>
                <c:pt idx="0">
                  <c:v>Meta - Rango</c:v>
                </c:pt>
              </c:strCache>
            </c:strRef>
          </c:tx>
          <c:spPr>
            <a:ln w="38100">
              <a:solidFill>
                <a:srgbClr val="FFD320"/>
              </a:solidFill>
              <a:prstDash val="solid"/>
            </a:ln>
          </c:spPr>
          <c:marker>
            <c:symbol val="none"/>
          </c:marker>
          <c:cat>
            <c:strRef>
              <c:f>'PI04'!$A$27:$A$39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DB2-41E9-B167-D7575ECB61D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'PI05'!$B$26</c:f>
              <c:strCache>
                <c:ptCount val="1"/>
                <c:pt idx="0">
                  <c:v>Datos</c:v>
                </c:pt>
              </c:strCache>
            </c:strRef>
          </c:tx>
          <c:spPr>
            <a:solidFill>
              <a:srgbClr val="004586"/>
            </a:solidFill>
            <a:ln w="25400">
              <a:noFill/>
            </a:ln>
          </c:spPr>
          <c:invertIfNegative val="0"/>
          <c:cat>
            <c:strRef>
              <c:f>'PI05'!$A$27:$A$39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'PI05'!$B$27:$B$39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27C6-4227-B1EA-C7DBACB407A2}"/>
            </c:ext>
          </c:extLst>
        </c:ser>
        <c:ser>
          <c:idx val="1"/>
          <c:order val="1"/>
          <c:tx>
            <c:strRef>
              <c:f>'PI05'!$C$26</c:f>
              <c:strCache>
                <c:ptCount val="1"/>
                <c:pt idx="0">
                  <c:v>Meta Vigencia</c:v>
                </c:pt>
              </c:strCache>
            </c:strRef>
          </c:tx>
          <c:spPr>
            <a:solidFill>
              <a:srgbClr val="FF420E"/>
            </a:solidFill>
            <a:ln w="25400">
              <a:noFill/>
            </a:ln>
          </c:spPr>
          <c:invertIfNegative val="0"/>
          <c:cat>
            <c:strRef>
              <c:f>'PI05'!$A$27:$A$39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27C6-4227-B1EA-C7DBACB407A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'PI05'!$D$26</c:f>
              <c:strCache>
                <c:ptCount val="1"/>
                <c:pt idx="0">
                  <c:v>Meta - Rango</c:v>
                </c:pt>
              </c:strCache>
            </c:strRef>
          </c:tx>
          <c:spPr>
            <a:ln w="38100">
              <a:solidFill>
                <a:srgbClr val="FFD320"/>
              </a:solidFill>
              <a:prstDash val="solid"/>
            </a:ln>
          </c:spPr>
          <c:marker>
            <c:symbol val="none"/>
          </c:marker>
          <c:cat>
            <c:strRef>
              <c:f>'PI05'!$A$27:$A$39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7C6-4227-B1EA-C7DBACB407A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'PJ01'!$B$26</c:f>
              <c:strCache>
                <c:ptCount val="1"/>
                <c:pt idx="0">
                  <c:v>Datos</c:v>
                </c:pt>
              </c:strCache>
            </c:strRef>
          </c:tx>
          <c:spPr>
            <a:solidFill>
              <a:srgbClr val="004586"/>
            </a:solidFill>
            <a:ln w="25400">
              <a:noFill/>
            </a:ln>
          </c:spPr>
          <c:invertIfNegative val="0"/>
          <c:cat>
            <c:strRef>
              <c:f>'PJ01'!$A$27:$A$39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'PJ01'!$B$27:$B$39</c:f>
              <c:numCache>
                <c:formatCode>0%</c:formatCode>
                <c:ptCount val="13"/>
                <c:pt idx="0">
                  <c:v>0</c:v>
                </c:pt>
                <c:pt idx="1">
                  <c:v>0</c:v>
                </c:pt>
                <c:pt idx="2">
                  <c:v>1.1399999999999999</c:v>
                </c:pt>
                <c:pt idx="3">
                  <c:v>0</c:v>
                </c:pt>
                <c:pt idx="4">
                  <c:v>0</c:v>
                </c:pt>
                <c:pt idx="5">
                  <c:v>1.2</c:v>
                </c:pt>
                <c:pt idx="6">
                  <c:v>0</c:v>
                </c:pt>
                <c:pt idx="7">
                  <c:v>0</c:v>
                </c:pt>
                <c:pt idx="8">
                  <c:v>1.8333333333333333</c:v>
                </c:pt>
                <c:pt idx="9">
                  <c:v>0</c:v>
                </c:pt>
                <c:pt idx="10">
                  <c:v>0</c:v>
                </c:pt>
                <c:pt idx="11">
                  <c:v>1.28</c:v>
                </c:pt>
                <c:pt idx="12">
                  <c:v>1.3772727272727272</c:v>
                </c:pt>
              </c:numCache>
            </c:numRef>
          </c:val>
          <c:extLst>
            <c:ext xmlns:c16="http://schemas.microsoft.com/office/drawing/2014/chart" uri="{C3380CC4-5D6E-409C-BE32-E72D297353CC}">
              <c16:uniqueId val="{00000000-2B38-4D7B-BAE4-610BC98DBEAC}"/>
            </c:ext>
          </c:extLst>
        </c:ser>
        <c:ser>
          <c:idx val="1"/>
          <c:order val="1"/>
          <c:tx>
            <c:strRef>
              <c:f>'PJ01'!$C$26</c:f>
              <c:strCache>
                <c:ptCount val="1"/>
                <c:pt idx="0">
                  <c:v>Meta Vigencia</c:v>
                </c:pt>
              </c:strCache>
            </c:strRef>
          </c:tx>
          <c:spPr>
            <a:solidFill>
              <a:srgbClr val="FF420E"/>
            </a:solidFill>
            <a:ln w="25400">
              <a:noFill/>
            </a:ln>
          </c:spPr>
          <c:invertIfNegative val="0"/>
          <c:cat>
            <c:strRef>
              <c:f>'PJ01'!$A$27:$A$39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B38-4D7B-BAE4-610BC98DBEA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'PJ01'!$D$26</c:f>
              <c:strCache>
                <c:ptCount val="1"/>
                <c:pt idx="0">
                  <c:v>Meta - Rango</c:v>
                </c:pt>
              </c:strCache>
            </c:strRef>
          </c:tx>
          <c:spPr>
            <a:ln w="38100">
              <a:solidFill>
                <a:srgbClr val="FFD320"/>
              </a:solidFill>
              <a:prstDash val="solid"/>
            </a:ln>
          </c:spPr>
          <c:marker>
            <c:symbol val="none"/>
          </c:marker>
          <c:cat>
            <c:strRef>
              <c:f>'PJ01'!$A$27:$A$39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B38-4D7B-BAE4-610BC98DBEA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'PJ02'!$B$26</c:f>
              <c:strCache>
                <c:ptCount val="1"/>
                <c:pt idx="0">
                  <c:v>Datos</c:v>
                </c:pt>
              </c:strCache>
            </c:strRef>
          </c:tx>
          <c:spPr>
            <a:solidFill>
              <a:srgbClr val="004586"/>
            </a:solidFill>
            <a:ln w="25400">
              <a:noFill/>
            </a:ln>
          </c:spPr>
          <c:invertIfNegative val="0"/>
          <c:cat>
            <c:strRef>
              <c:f>'PJ02'!$A$27:$A$39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'PJ02'!$B$27:$B$39</c:f>
              <c:numCache>
                <c:formatCode>0%</c:formatCode>
                <c:ptCount val="13"/>
                <c:pt idx="0">
                  <c:v>0</c:v>
                </c:pt>
                <c:pt idx="1">
                  <c:v>0</c:v>
                </c:pt>
                <c:pt idx="2">
                  <c:v>1</c:v>
                </c:pt>
                <c:pt idx="3">
                  <c:v>0</c:v>
                </c:pt>
                <c:pt idx="4">
                  <c:v>0</c:v>
                </c:pt>
                <c:pt idx="5">
                  <c:v>1.0433333333333332</c:v>
                </c:pt>
                <c:pt idx="6">
                  <c:v>0</c:v>
                </c:pt>
                <c:pt idx="7">
                  <c:v>0</c:v>
                </c:pt>
                <c:pt idx="8">
                  <c:v>1.0133333333333334</c:v>
                </c:pt>
                <c:pt idx="9">
                  <c:v>0</c:v>
                </c:pt>
                <c:pt idx="10">
                  <c:v>0</c:v>
                </c:pt>
                <c:pt idx="11">
                  <c:v>1.1000000000000001</c:v>
                </c:pt>
                <c:pt idx="12">
                  <c:v>1.0369999999999999</c:v>
                </c:pt>
              </c:numCache>
            </c:numRef>
          </c:val>
          <c:extLst>
            <c:ext xmlns:c16="http://schemas.microsoft.com/office/drawing/2014/chart" uri="{C3380CC4-5D6E-409C-BE32-E72D297353CC}">
              <c16:uniqueId val="{00000000-102F-4AA9-922C-E78DB7C52ED1}"/>
            </c:ext>
          </c:extLst>
        </c:ser>
        <c:ser>
          <c:idx val="1"/>
          <c:order val="1"/>
          <c:tx>
            <c:strRef>
              <c:f>'PJ02'!$C$26</c:f>
              <c:strCache>
                <c:ptCount val="1"/>
                <c:pt idx="0">
                  <c:v>Meta Vigencia</c:v>
                </c:pt>
              </c:strCache>
            </c:strRef>
          </c:tx>
          <c:spPr>
            <a:solidFill>
              <a:srgbClr val="FF420E"/>
            </a:solidFill>
            <a:ln w="25400">
              <a:noFill/>
            </a:ln>
          </c:spPr>
          <c:invertIfNegative val="0"/>
          <c:cat>
            <c:strRef>
              <c:f>'PJ02'!$A$27:$A$39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102F-4AA9-922C-E78DB7C52ED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'PJ02'!$D$26</c:f>
              <c:strCache>
                <c:ptCount val="1"/>
                <c:pt idx="0">
                  <c:v>Meta - Rango</c:v>
                </c:pt>
              </c:strCache>
            </c:strRef>
          </c:tx>
          <c:spPr>
            <a:ln w="38100">
              <a:solidFill>
                <a:srgbClr val="FFD320"/>
              </a:solidFill>
              <a:prstDash val="solid"/>
            </a:ln>
          </c:spPr>
          <c:marker>
            <c:symbol val="none"/>
          </c:marker>
          <c:cat>
            <c:strRef>
              <c:f>'PJ02'!$A$27:$A$39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02F-4AA9-922C-E78DB7C52ED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'AI10'!$B$26</c:f>
              <c:strCache>
                <c:ptCount val="1"/>
                <c:pt idx="0">
                  <c:v>Datos</c:v>
                </c:pt>
              </c:strCache>
            </c:strRef>
          </c:tx>
          <c:spPr>
            <a:solidFill>
              <a:srgbClr val="004586"/>
            </a:solidFill>
            <a:ln w="25400">
              <a:noFill/>
            </a:ln>
          </c:spPr>
          <c:invertIfNegative val="0"/>
          <c:cat>
            <c:strRef>
              <c:f>'AI10'!$A$27:$A$39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'AI10'!$B$27:$B$39</c:f>
              <c:numCache>
                <c:formatCode>0%</c:formatCode>
                <c:ptCount val="13"/>
                <c:pt idx="0">
                  <c:v>0</c:v>
                </c:pt>
                <c:pt idx="1">
                  <c:v>0</c:v>
                </c:pt>
                <c:pt idx="2">
                  <c:v>0</c:v>
                </c:pt>
                <c:pt idx="3">
                  <c:v>1</c:v>
                </c:pt>
                <c:pt idx="4">
                  <c:v>0</c:v>
                </c:pt>
                <c:pt idx="5">
                  <c:v>1</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528C-42A3-A243-2664AF76602A}"/>
            </c:ext>
          </c:extLst>
        </c:ser>
        <c:ser>
          <c:idx val="1"/>
          <c:order val="1"/>
          <c:tx>
            <c:strRef>
              <c:f>'AI10'!$C$26</c:f>
              <c:strCache>
                <c:ptCount val="1"/>
                <c:pt idx="0">
                  <c:v>Meta Vigencia</c:v>
                </c:pt>
              </c:strCache>
            </c:strRef>
          </c:tx>
          <c:spPr>
            <a:solidFill>
              <a:srgbClr val="FF420E"/>
            </a:solidFill>
            <a:ln w="25400">
              <a:noFill/>
            </a:ln>
          </c:spPr>
          <c:invertIfNegative val="0"/>
          <c:cat>
            <c:strRef>
              <c:f>'AI10'!$A$27:$A$39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'AI10'!$C$27:$C$39</c:f>
              <c:numCache>
                <c:formatCode>0%</c:formatCode>
                <c:ptCount val="13"/>
                <c:pt idx="0">
                  <c:v>0</c:v>
                </c:pt>
                <c:pt idx="1">
                  <c:v>0</c:v>
                </c:pt>
                <c:pt idx="2">
                  <c:v>0</c:v>
                </c:pt>
                <c:pt idx="3">
                  <c:v>1</c:v>
                </c:pt>
                <c:pt idx="4">
                  <c:v>0</c:v>
                </c:pt>
                <c:pt idx="5">
                  <c:v>1</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528C-42A3-A243-2664AF76602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'AI10'!$D$26</c:f>
              <c:strCache>
                <c:ptCount val="1"/>
                <c:pt idx="0">
                  <c:v>Meta - Rango</c:v>
                </c:pt>
              </c:strCache>
            </c:strRef>
          </c:tx>
          <c:spPr>
            <a:ln w="38100">
              <a:solidFill>
                <a:srgbClr val="FFD320"/>
              </a:solidFill>
              <a:prstDash val="solid"/>
            </a:ln>
          </c:spPr>
          <c:marker>
            <c:symbol val="none"/>
          </c:marker>
          <c:cat>
            <c:strRef>
              <c:f>'AI10'!$A$27:$A$39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'AI10'!$D$27:$D$39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28C-42A3-A243-2664AF76602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'PJ03'!$B$26</c:f>
              <c:strCache>
                <c:ptCount val="1"/>
                <c:pt idx="0">
                  <c:v>Datos</c:v>
                </c:pt>
              </c:strCache>
            </c:strRef>
          </c:tx>
          <c:spPr>
            <a:solidFill>
              <a:srgbClr val="004586"/>
            </a:solidFill>
            <a:ln w="25400">
              <a:noFill/>
            </a:ln>
          </c:spPr>
          <c:invertIfNegative val="0"/>
          <c:cat>
            <c:strRef>
              <c:f>'PJ03'!$A$27:$A$39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'PJ03'!$B$27:$B$39</c:f>
              <c:numCache>
                <c:formatCode>0%</c:formatCode>
                <c:ptCount val="13"/>
                <c:pt idx="0">
                  <c:v>0</c:v>
                </c:pt>
                <c:pt idx="1">
                  <c:v>0</c:v>
                </c:pt>
                <c:pt idx="2">
                  <c:v>0</c:v>
                </c:pt>
                <c:pt idx="3">
                  <c:v>0</c:v>
                </c:pt>
                <c:pt idx="4">
                  <c:v>0</c:v>
                </c:pt>
                <c:pt idx="5">
                  <c:v>1.6832061068702291</c:v>
                </c:pt>
                <c:pt idx="6">
                  <c:v>0</c:v>
                </c:pt>
                <c:pt idx="7">
                  <c:v>0</c:v>
                </c:pt>
                <c:pt idx="8">
                  <c:v>0</c:v>
                </c:pt>
                <c:pt idx="9">
                  <c:v>0</c:v>
                </c:pt>
                <c:pt idx="10">
                  <c:v>0</c:v>
                </c:pt>
                <c:pt idx="11">
                  <c:v>1.3442307692307693</c:v>
                </c:pt>
                <c:pt idx="12">
                  <c:v>1.4578005115089514</c:v>
                </c:pt>
              </c:numCache>
            </c:numRef>
          </c:val>
          <c:extLst>
            <c:ext xmlns:c16="http://schemas.microsoft.com/office/drawing/2014/chart" uri="{C3380CC4-5D6E-409C-BE32-E72D297353CC}">
              <c16:uniqueId val="{00000000-9AE2-458A-89FA-4D4195297FE8}"/>
            </c:ext>
          </c:extLst>
        </c:ser>
        <c:ser>
          <c:idx val="1"/>
          <c:order val="1"/>
          <c:tx>
            <c:strRef>
              <c:f>'PJ03'!$C$26</c:f>
              <c:strCache>
                <c:ptCount val="1"/>
                <c:pt idx="0">
                  <c:v>Meta Vigencia</c:v>
                </c:pt>
              </c:strCache>
            </c:strRef>
          </c:tx>
          <c:spPr>
            <a:solidFill>
              <a:srgbClr val="FF420E"/>
            </a:solidFill>
            <a:ln w="25400">
              <a:noFill/>
            </a:ln>
          </c:spPr>
          <c:invertIfNegative val="0"/>
          <c:cat>
            <c:strRef>
              <c:f>'PJ03'!$A$27:$A$39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'PJ03'!$C$27:$C$39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9AE2-458A-89FA-4D4195297FE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'PJ03'!$D$26</c:f>
              <c:strCache>
                <c:ptCount val="1"/>
                <c:pt idx="0">
                  <c:v>Meta - Rango</c:v>
                </c:pt>
              </c:strCache>
            </c:strRef>
          </c:tx>
          <c:spPr>
            <a:ln w="38100">
              <a:solidFill>
                <a:srgbClr val="FFD320"/>
              </a:solidFill>
              <a:prstDash val="solid"/>
            </a:ln>
          </c:spPr>
          <c:marker>
            <c:symbol val="none"/>
          </c:marker>
          <c:cat>
            <c:strRef>
              <c:f>'PJ03'!$A$27:$A$39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AE2-458A-89FA-4D4195297FE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'PJ04'!$B$26</c:f>
              <c:strCache>
                <c:ptCount val="1"/>
                <c:pt idx="0">
                  <c:v>Datos</c:v>
                </c:pt>
              </c:strCache>
            </c:strRef>
          </c:tx>
          <c:spPr>
            <a:solidFill>
              <a:srgbClr val="004586"/>
            </a:solidFill>
            <a:ln w="25400">
              <a:noFill/>
            </a:ln>
          </c:spPr>
          <c:invertIfNegative val="0"/>
          <c:cat>
            <c:strRef>
              <c:f>'PJ04'!$A$27:$A$39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'PJ04'!$B$27:$B$39</c:f>
              <c:numCache>
                <c:formatCode>0%</c:formatCode>
                <c:ptCount val="13"/>
                <c:pt idx="0">
                  <c:v>0</c:v>
                </c:pt>
                <c:pt idx="1">
                  <c:v>0</c:v>
                </c:pt>
                <c:pt idx="2">
                  <c:v>0</c:v>
                </c:pt>
                <c:pt idx="3">
                  <c:v>0</c:v>
                </c:pt>
                <c:pt idx="4">
                  <c:v>1</c:v>
                </c:pt>
                <c:pt idx="5">
                  <c:v>0</c:v>
                </c:pt>
                <c:pt idx="6">
                  <c:v>0</c:v>
                </c:pt>
                <c:pt idx="7">
                  <c:v>1</c:v>
                </c:pt>
                <c:pt idx="8">
                  <c:v>0</c:v>
                </c:pt>
                <c:pt idx="9">
                  <c:v>0</c:v>
                </c:pt>
                <c:pt idx="10">
                  <c:v>0</c:v>
                </c:pt>
                <c:pt idx="11">
                  <c:v>0</c:v>
                </c:pt>
                <c:pt idx="12">
                  <c:v>1</c:v>
                </c:pt>
              </c:numCache>
            </c:numRef>
          </c:val>
          <c:extLst>
            <c:ext xmlns:c16="http://schemas.microsoft.com/office/drawing/2014/chart" uri="{C3380CC4-5D6E-409C-BE32-E72D297353CC}">
              <c16:uniqueId val="{00000000-02D3-4FAA-936E-2260CDB3C288}"/>
            </c:ext>
          </c:extLst>
        </c:ser>
        <c:ser>
          <c:idx val="1"/>
          <c:order val="1"/>
          <c:tx>
            <c:strRef>
              <c:f>'PJ04'!$C$26</c:f>
              <c:strCache>
                <c:ptCount val="1"/>
                <c:pt idx="0">
                  <c:v>Meta Vigencia</c:v>
                </c:pt>
              </c:strCache>
            </c:strRef>
          </c:tx>
          <c:spPr>
            <a:solidFill>
              <a:srgbClr val="FF420E"/>
            </a:solidFill>
            <a:ln w="25400">
              <a:noFill/>
            </a:ln>
          </c:spPr>
          <c:invertIfNegative val="0"/>
          <c:cat>
            <c:strRef>
              <c:f>'PJ04'!$A$27:$A$39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'PJ04'!$C$27:$C$39</c:f>
              <c:numCache>
                <c:formatCode>0%</c:formatCode>
                <c:ptCount val="13"/>
                <c:pt idx="0">
                  <c:v>0</c:v>
                </c:pt>
                <c:pt idx="1">
                  <c:v>0</c:v>
                </c:pt>
                <c:pt idx="2">
                  <c:v>0</c:v>
                </c:pt>
                <c:pt idx="3">
                  <c:v>0</c:v>
                </c:pt>
                <c:pt idx="4">
                  <c:v>1</c:v>
                </c:pt>
                <c:pt idx="5">
                  <c:v>0</c:v>
                </c:pt>
                <c:pt idx="6">
                  <c:v>0</c:v>
                </c:pt>
                <c:pt idx="7">
                  <c:v>1</c:v>
                </c:pt>
                <c:pt idx="8">
                  <c:v>0</c:v>
                </c:pt>
                <c:pt idx="9">
                  <c:v>0</c:v>
                </c:pt>
                <c:pt idx="10">
                  <c:v>0</c:v>
                </c:pt>
                <c:pt idx="11">
                  <c:v>0</c:v>
                </c:pt>
                <c:pt idx="12">
                  <c:v>1</c:v>
                </c:pt>
              </c:numCache>
            </c:numRef>
          </c:val>
          <c:extLst>
            <c:ext xmlns:c16="http://schemas.microsoft.com/office/drawing/2014/chart" uri="{C3380CC4-5D6E-409C-BE32-E72D297353CC}">
              <c16:uniqueId val="{00000001-02D3-4FAA-936E-2260CDB3C28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'PJ04'!$D$26</c:f>
              <c:strCache>
                <c:ptCount val="1"/>
                <c:pt idx="0">
                  <c:v>Meta - Rango</c:v>
                </c:pt>
              </c:strCache>
            </c:strRef>
          </c:tx>
          <c:spPr>
            <a:ln w="38100">
              <a:solidFill>
                <a:srgbClr val="FFD320"/>
              </a:solidFill>
              <a:prstDash val="solid"/>
            </a:ln>
          </c:spPr>
          <c:marker>
            <c:symbol val="none"/>
          </c:marker>
          <c:cat>
            <c:strRef>
              <c:f>'PJ04'!$A$27:$A$39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2D3-4FAA-936E-2260CDB3C28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'PJ05'!$B$26</c:f>
              <c:strCache>
                <c:ptCount val="1"/>
                <c:pt idx="0">
                  <c:v>Datos</c:v>
                </c:pt>
              </c:strCache>
            </c:strRef>
          </c:tx>
          <c:spPr>
            <a:solidFill>
              <a:srgbClr val="004586"/>
            </a:solidFill>
            <a:ln w="25400">
              <a:noFill/>
            </a:ln>
          </c:spPr>
          <c:invertIfNegative val="0"/>
          <c:cat>
            <c:strRef>
              <c:f>'PJ05'!$A$27:$A$39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'PJ05'!$B$27:$B$39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BD29-440D-9AE8-A40EDB3FA72F}"/>
            </c:ext>
          </c:extLst>
        </c:ser>
        <c:ser>
          <c:idx val="1"/>
          <c:order val="1"/>
          <c:tx>
            <c:strRef>
              <c:f>'PJ05'!$C$26</c:f>
              <c:strCache>
                <c:ptCount val="1"/>
                <c:pt idx="0">
                  <c:v>Meta Vigencia</c:v>
                </c:pt>
              </c:strCache>
            </c:strRef>
          </c:tx>
          <c:spPr>
            <a:solidFill>
              <a:srgbClr val="FF420E"/>
            </a:solidFill>
            <a:ln w="25400">
              <a:noFill/>
            </a:ln>
          </c:spPr>
          <c:invertIfNegative val="0"/>
          <c:cat>
            <c:strRef>
              <c:f>'PJ05'!$A$27:$A$39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BD29-440D-9AE8-A40EDB3FA72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'PJ05'!$D$26</c:f>
              <c:strCache>
                <c:ptCount val="1"/>
                <c:pt idx="0">
                  <c:v>Meta - Rango</c:v>
                </c:pt>
              </c:strCache>
            </c:strRef>
          </c:tx>
          <c:spPr>
            <a:ln w="38100">
              <a:solidFill>
                <a:srgbClr val="FFD320"/>
              </a:solidFill>
              <a:prstDash val="solid"/>
            </a:ln>
          </c:spPr>
          <c:marker>
            <c:symbol val="none"/>
          </c:marker>
          <c:cat>
            <c:strRef>
              <c:f>'PJ05'!$A$27:$A$39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D29-440D-9AE8-A40EDB3FA72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'PJ06'!$B$26</c:f>
              <c:strCache>
                <c:ptCount val="1"/>
                <c:pt idx="0">
                  <c:v>Datos</c:v>
                </c:pt>
              </c:strCache>
            </c:strRef>
          </c:tx>
          <c:spPr>
            <a:solidFill>
              <a:srgbClr val="004586"/>
            </a:solidFill>
            <a:ln w="25400">
              <a:noFill/>
            </a:ln>
          </c:spPr>
          <c:invertIfNegative val="0"/>
          <c:cat>
            <c:strRef>
              <c:f>'PJ06'!$A$27:$A$39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'PJ06'!$B$27:$B$39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0F2F-497B-A682-3B4DE86453E8}"/>
            </c:ext>
          </c:extLst>
        </c:ser>
        <c:ser>
          <c:idx val="1"/>
          <c:order val="1"/>
          <c:tx>
            <c:strRef>
              <c:f>'PJ06'!$C$26</c:f>
              <c:strCache>
                <c:ptCount val="1"/>
                <c:pt idx="0">
                  <c:v>Meta Vigencia</c:v>
                </c:pt>
              </c:strCache>
            </c:strRef>
          </c:tx>
          <c:spPr>
            <a:solidFill>
              <a:srgbClr val="FF420E"/>
            </a:solidFill>
            <a:ln w="25400">
              <a:noFill/>
            </a:ln>
          </c:spPr>
          <c:invertIfNegative val="0"/>
          <c:cat>
            <c:strRef>
              <c:f>'PJ06'!$A$27:$A$39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'PJ06'!$C$27:$C$39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0F2F-497B-A682-3B4DE86453E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'PJ06'!$D$26</c:f>
              <c:strCache>
                <c:ptCount val="1"/>
                <c:pt idx="0">
                  <c:v>Meta - Rango</c:v>
                </c:pt>
              </c:strCache>
            </c:strRef>
          </c:tx>
          <c:spPr>
            <a:ln w="38100">
              <a:solidFill>
                <a:srgbClr val="FFD320"/>
              </a:solidFill>
              <a:prstDash val="solid"/>
            </a:ln>
          </c:spPr>
          <c:marker>
            <c:symbol val="none"/>
          </c:marker>
          <c:cat>
            <c:strRef>
              <c:f>'PJ06'!$A$27:$A$39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'PJ06'!$D$27:$D$39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F2F-497B-A682-3B4DE86453E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'PJ07'!$B$26</c:f>
              <c:strCache>
                <c:ptCount val="1"/>
                <c:pt idx="0">
                  <c:v>Datos</c:v>
                </c:pt>
              </c:strCache>
            </c:strRef>
          </c:tx>
          <c:spPr>
            <a:solidFill>
              <a:srgbClr val="004586"/>
            </a:solidFill>
            <a:ln w="25400">
              <a:noFill/>
            </a:ln>
          </c:spPr>
          <c:invertIfNegative val="0"/>
          <c:cat>
            <c:strRef>
              <c:f>'PJ07'!$A$27:$A$39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'PJ07'!$B$27:$B$39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35E-45B8-9385-16501C5B73F3}"/>
            </c:ext>
          </c:extLst>
        </c:ser>
        <c:ser>
          <c:idx val="1"/>
          <c:order val="1"/>
          <c:tx>
            <c:strRef>
              <c:f>'PJ07'!$C$26</c:f>
              <c:strCache>
                <c:ptCount val="1"/>
                <c:pt idx="0">
                  <c:v>Meta Vigencia</c:v>
                </c:pt>
              </c:strCache>
            </c:strRef>
          </c:tx>
          <c:spPr>
            <a:solidFill>
              <a:srgbClr val="FF420E"/>
            </a:solidFill>
            <a:ln w="25400">
              <a:noFill/>
            </a:ln>
          </c:spPr>
          <c:invertIfNegative val="0"/>
          <c:cat>
            <c:strRef>
              <c:f>'PJ07'!$A$27:$A$39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'PJ07'!$C$27:$C$39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35E-45B8-9385-16501C5B73F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'PJ07'!$D$26</c:f>
              <c:strCache>
                <c:ptCount val="1"/>
                <c:pt idx="0">
                  <c:v>Meta - Rango</c:v>
                </c:pt>
              </c:strCache>
            </c:strRef>
          </c:tx>
          <c:spPr>
            <a:ln w="38100">
              <a:solidFill>
                <a:srgbClr val="FFD320"/>
              </a:solidFill>
              <a:prstDash val="solid"/>
            </a:ln>
          </c:spPr>
          <c:marker>
            <c:symbol val="none"/>
          </c:marker>
          <c:cat>
            <c:strRef>
              <c:f>'PJ07'!$A$27:$A$39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'PJ07'!$D$27:$D$39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35E-45B8-9385-16501C5B73F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'PJ08'!$B$26</c:f>
              <c:strCache>
                <c:ptCount val="1"/>
                <c:pt idx="0">
                  <c:v>Datos</c:v>
                </c:pt>
              </c:strCache>
            </c:strRef>
          </c:tx>
          <c:spPr>
            <a:solidFill>
              <a:srgbClr val="004586"/>
            </a:solidFill>
            <a:ln w="25400">
              <a:noFill/>
            </a:ln>
          </c:spPr>
          <c:invertIfNegative val="0"/>
          <c:cat>
            <c:strRef>
              <c:f>'PJ08'!$A$27:$A$39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'PJ08'!$B$27:$B$39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6621-4A7A-A5D8-3BAC41EEDEF5}"/>
            </c:ext>
          </c:extLst>
        </c:ser>
        <c:ser>
          <c:idx val="1"/>
          <c:order val="1"/>
          <c:tx>
            <c:strRef>
              <c:f>'PJ08'!$C$26</c:f>
              <c:strCache>
                <c:ptCount val="1"/>
                <c:pt idx="0">
                  <c:v>Meta Vigencia</c:v>
                </c:pt>
              </c:strCache>
            </c:strRef>
          </c:tx>
          <c:spPr>
            <a:solidFill>
              <a:srgbClr val="FF420E"/>
            </a:solidFill>
            <a:ln w="25400">
              <a:noFill/>
            </a:ln>
          </c:spPr>
          <c:invertIfNegative val="0"/>
          <c:cat>
            <c:strRef>
              <c:f>'PJ08'!$A$27:$A$39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6621-4A7A-A5D8-3BAC41EEDEF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'PJ08'!$D$26</c:f>
              <c:strCache>
                <c:ptCount val="1"/>
                <c:pt idx="0">
                  <c:v>Meta - Rango</c:v>
                </c:pt>
              </c:strCache>
            </c:strRef>
          </c:tx>
          <c:spPr>
            <a:ln w="38100">
              <a:solidFill>
                <a:srgbClr val="FFD320"/>
              </a:solidFill>
              <a:prstDash val="solid"/>
            </a:ln>
          </c:spPr>
          <c:marker>
            <c:symbol val="none"/>
          </c:marker>
          <c:cat>
            <c:strRef>
              <c:f>'PJ08'!$A$27:$A$39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'PJ08'!$D$27:$D$39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621-4A7A-A5D8-3BAC41EEDEF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'RC01'!$B$26</c:f>
              <c:strCache>
                <c:ptCount val="1"/>
                <c:pt idx="0">
                  <c:v>Datos</c:v>
                </c:pt>
              </c:strCache>
            </c:strRef>
          </c:tx>
          <c:spPr>
            <a:solidFill>
              <a:srgbClr val="004586"/>
            </a:solidFill>
            <a:ln w="25400">
              <a:noFill/>
            </a:ln>
          </c:spPr>
          <c:invertIfNegative val="0"/>
          <c:cat>
            <c:strRef>
              <c:f>'RC01'!$A$27:$A$39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D255-4F63-A441-A75B1DB04351}"/>
            </c:ext>
          </c:extLst>
        </c:ser>
        <c:ser>
          <c:idx val="1"/>
          <c:order val="1"/>
          <c:tx>
            <c:strRef>
              <c:f>'RC01'!$C$26</c:f>
              <c:strCache>
                <c:ptCount val="1"/>
                <c:pt idx="0">
                  <c:v>Meta Vigencia</c:v>
                </c:pt>
              </c:strCache>
            </c:strRef>
          </c:tx>
          <c:spPr>
            <a:solidFill>
              <a:srgbClr val="FF420E"/>
            </a:solidFill>
            <a:ln w="25400">
              <a:noFill/>
            </a:ln>
          </c:spPr>
          <c:invertIfNegative val="0"/>
          <c:cat>
            <c:strRef>
              <c:f>'RC01'!$A$27:$A$39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255-4F63-A441-A75B1DB0435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'RC01'!$D$26</c:f>
              <c:strCache>
                <c:ptCount val="1"/>
                <c:pt idx="0">
                  <c:v>Meta - Rango</c:v>
                </c:pt>
              </c:strCache>
            </c:strRef>
          </c:tx>
          <c:spPr>
            <a:ln w="38100">
              <a:solidFill>
                <a:srgbClr val="FFD320"/>
              </a:solidFill>
              <a:prstDash val="solid"/>
            </a:ln>
          </c:spPr>
          <c:marker>
            <c:symbol val="none"/>
          </c:marker>
          <c:cat>
            <c:strRef>
              <c:f>'RC01'!$A$27:$A$39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255-4F63-A441-A75B1DB0435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'RC02'!$B$26</c:f>
              <c:strCache>
                <c:ptCount val="1"/>
                <c:pt idx="0">
                  <c:v>Datos</c:v>
                </c:pt>
              </c:strCache>
            </c:strRef>
          </c:tx>
          <c:spPr>
            <a:solidFill>
              <a:srgbClr val="004586"/>
            </a:solidFill>
            <a:ln w="25400">
              <a:noFill/>
            </a:ln>
          </c:spPr>
          <c:invertIfNegative val="0"/>
          <c:cat>
            <c:strRef>
              <c:f>'RC02'!$A$27:$A$39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252-4F20-BD75-A8835E9B63F5}"/>
            </c:ext>
          </c:extLst>
        </c:ser>
        <c:ser>
          <c:idx val="1"/>
          <c:order val="1"/>
          <c:tx>
            <c:strRef>
              <c:f>'RC02'!$C$26</c:f>
              <c:strCache>
                <c:ptCount val="1"/>
                <c:pt idx="0">
                  <c:v>Meta Vigencia</c:v>
                </c:pt>
              </c:strCache>
            </c:strRef>
          </c:tx>
          <c:spPr>
            <a:solidFill>
              <a:srgbClr val="FF420E"/>
            </a:solidFill>
            <a:ln w="25400">
              <a:noFill/>
            </a:ln>
          </c:spPr>
          <c:invertIfNegative val="0"/>
          <c:cat>
            <c:strRef>
              <c:f>'RC02'!$A$27:$A$39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252-4F20-BD75-A8835E9B63F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'RC02'!$D$26</c:f>
              <c:strCache>
                <c:ptCount val="1"/>
                <c:pt idx="0">
                  <c:v>Meta - Rango</c:v>
                </c:pt>
              </c:strCache>
            </c:strRef>
          </c:tx>
          <c:spPr>
            <a:ln w="38100">
              <a:solidFill>
                <a:srgbClr val="FFD320"/>
              </a:solidFill>
              <a:prstDash val="solid"/>
            </a:ln>
          </c:spPr>
          <c:marker>
            <c:symbol val="none"/>
          </c:marker>
          <c:cat>
            <c:strRef>
              <c:f>'RC02'!$A$27:$A$39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252-4F20-BD75-A8835E9B63F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'RC03'!$B$26</c:f>
              <c:strCache>
                <c:ptCount val="1"/>
                <c:pt idx="0">
                  <c:v>Datos</c:v>
                </c:pt>
              </c:strCache>
            </c:strRef>
          </c:tx>
          <c:spPr>
            <a:solidFill>
              <a:srgbClr val="004586"/>
            </a:solidFill>
            <a:ln w="25400">
              <a:noFill/>
            </a:ln>
          </c:spPr>
          <c:invertIfNegative val="0"/>
          <c:cat>
            <c:strRef>
              <c:f>'RC03'!$A$27:$A$39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67BE-4855-9AF4-84AA7C36FFC0}"/>
            </c:ext>
          </c:extLst>
        </c:ser>
        <c:ser>
          <c:idx val="1"/>
          <c:order val="1"/>
          <c:tx>
            <c:strRef>
              <c:f>'RC03'!$C$26</c:f>
              <c:strCache>
                <c:ptCount val="1"/>
                <c:pt idx="0">
                  <c:v>Meta Vigencia</c:v>
                </c:pt>
              </c:strCache>
            </c:strRef>
          </c:tx>
          <c:spPr>
            <a:solidFill>
              <a:srgbClr val="FF420E"/>
            </a:solidFill>
            <a:ln w="25400">
              <a:noFill/>
            </a:ln>
          </c:spPr>
          <c:invertIfNegative val="0"/>
          <c:cat>
            <c:strRef>
              <c:f>'RC03'!$A$27:$A$39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67BE-4855-9AF4-84AA7C36FFC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'RC03'!$D$26</c:f>
              <c:strCache>
                <c:ptCount val="1"/>
                <c:pt idx="0">
                  <c:v>Meta - Rango</c:v>
                </c:pt>
              </c:strCache>
            </c:strRef>
          </c:tx>
          <c:spPr>
            <a:ln w="38100">
              <a:solidFill>
                <a:srgbClr val="FFD320"/>
              </a:solidFill>
              <a:prstDash val="solid"/>
            </a:ln>
          </c:spPr>
          <c:marker>
            <c:symbol val="none"/>
          </c:marker>
          <c:cat>
            <c:strRef>
              <c:f>'RC03'!$A$27:$A$39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7BE-4855-9AF4-84AA7C36FFC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'RC04'!$B$26</c:f>
              <c:strCache>
                <c:ptCount val="1"/>
                <c:pt idx="0">
                  <c:v>Datos</c:v>
                </c:pt>
              </c:strCache>
            </c:strRef>
          </c:tx>
          <c:spPr>
            <a:solidFill>
              <a:srgbClr val="004586"/>
            </a:solidFill>
            <a:ln w="25400">
              <a:noFill/>
            </a:ln>
          </c:spPr>
          <c:invertIfNegative val="0"/>
          <c:cat>
            <c:strRef>
              <c:f>'RC04'!$A$27:$A$39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'RC04'!$B$27:$B$39</c:f>
              <c:numCache>
                <c:formatCode>0%</c:formatCode>
                <c:ptCount val="13"/>
                <c:pt idx="0">
                  <c:v>0</c:v>
                </c:pt>
                <c:pt idx="1">
                  <c:v>0</c:v>
                </c:pt>
                <c:pt idx="2">
                  <c:v>0</c:v>
                </c:pt>
                <c:pt idx="3">
                  <c:v>0</c:v>
                </c:pt>
                <c:pt idx="4">
                  <c:v>0</c:v>
                </c:pt>
                <c:pt idx="5">
                  <c:v>1</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0-1B38-4AE8-814E-86BDAA9EDB91}"/>
            </c:ext>
          </c:extLst>
        </c:ser>
        <c:ser>
          <c:idx val="1"/>
          <c:order val="1"/>
          <c:tx>
            <c:strRef>
              <c:f>'RC04'!$C$26</c:f>
              <c:strCache>
                <c:ptCount val="1"/>
                <c:pt idx="0">
                  <c:v>Meta Vigencia</c:v>
                </c:pt>
              </c:strCache>
            </c:strRef>
          </c:tx>
          <c:spPr>
            <a:solidFill>
              <a:srgbClr val="FF420E"/>
            </a:solidFill>
            <a:ln w="25400">
              <a:noFill/>
            </a:ln>
          </c:spPr>
          <c:invertIfNegative val="0"/>
          <c:cat>
            <c:strRef>
              <c:f>'RC04'!$A$27:$A$39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'RC04'!$C$27:$C$39</c:f>
              <c:numCache>
                <c:formatCode>0%</c:formatCode>
                <c:ptCount val="13"/>
                <c:pt idx="0">
                  <c:v>0</c:v>
                </c:pt>
                <c:pt idx="1">
                  <c:v>0</c:v>
                </c:pt>
                <c:pt idx="2">
                  <c:v>0</c:v>
                </c:pt>
                <c:pt idx="3">
                  <c:v>0</c:v>
                </c:pt>
                <c:pt idx="4">
                  <c:v>0</c:v>
                </c:pt>
                <c:pt idx="5">
                  <c:v>1</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1-1B38-4AE8-814E-86BDAA9EDB9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'RC04'!$D$26</c:f>
              <c:strCache>
                <c:ptCount val="1"/>
                <c:pt idx="0">
                  <c:v>Meta - Rango</c:v>
                </c:pt>
              </c:strCache>
            </c:strRef>
          </c:tx>
          <c:spPr>
            <a:ln w="38100">
              <a:solidFill>
                <a:srgbClr val="FFD320"/>
              </a:solidFill>
              <a:prstDash val="solid"/>
            </a:ln>
          </c:spPr>
          <c:marker>
            <c:symbol val="none"/>
          </c:marker>
          <c:cat>
            <c:strRef>
              <c:f>'RC04'!$A$27:$A$39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B38-4AE8-814E-86BDAA9EDB9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'AI11'!$B$26</c:f>
              <c:strCache>
                <c:ptCount val="1"/>
                <c:pt idx="0">
                  <c:v>Datos</c:v>
                </c:pt>
              </c:strCache>
            </c:strRef>
          </c:tx>
          <c:spPr>
            <a:solidFill>
              <a:srgbClr val="004586"/>
            </a:solidFill>
            <a:ln w="25400">
              <a:noFill/>
            </a:ln>
          </c:spPr>
          <c:invertIfNegative val="0"/>
          <c:cat>
            <c:strRef>
              <c:f>'AI11'!$A$27:$A$39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'AI11'!$B$27:$B$39</c:f>
              <c:numCache>
                <c:formatCode>0%</c:formatCode>
                <c:ptCount val="13"/>
                <c:pt idx="0">
                  <c:v>1</c:v>
                </c:pt>
                <c:pt idx="1">
                  <c:v>1</c:v>
                </c:pt>
                <c:pt idx="2">
                  <c:v>1</c:v>
                </c:pt>
                <c:pt idx="3">
                  <c:v>2.75</c:v>
                </c:pt>
                <c:pt idx="4">
                  <c:v>1</c:v>
                </c:pt>
                <c:pt idx="5">
                  <c:v>1.25</c:v>
                </c:pt>
                <c:pt idx="6">
                  <c:v>1.25</c:v>
                </c:pt>
                <c:pt idx="7">
                  <c:v>1</c:v>
                </c:pt>
                <c:pt idx="8">
                  <c:v>1</c:v>
                </c:pt>
                <c:pt idx="9">
                  <c:v>1</c:v>
                </c:pt>
                <c:pt idx="10">
                  <c:v>1</c:v>
                </c:pt>
                <c:pt idx="11">
                  <c:v>0</c:v>
                </c:pt>
                <c:pt idx="12">
                  <c:v>1.1428571428571428</c:v>
                </c:pt>
              </c:numCache>
            </c:numRef>
          </c:val>
          <c:extLst>
            <c:ext xmlns:c16="http://schemas.microsoft.com/office/drawing/2014/chart" uri="{C3380CC4-5D6E-409C-BE32-E72D297353CC}">
              <c16:uniqueId val="{00000000-CC68-414C-89BB-4146F1203F66}"/>
            </c:ext>
          </c:extLst>
        </c:ser>
        <c:ser>
          <c:idx val="1"/>
          <c:order val="1"/>
          <c:tx>
            <c:strRef>
              <c:f>'AI11'!$C$26</c:f>
              <c:strCache>
                <c:ptCount val="1"/>
                <c:pt idx="0">
                  <c:v>Meta Vigencia</c:v>
                </c:pt>
              </c:strCache>
            </c:strRef>
          </c:tx>
          <c:spPr>
            <a:solidFill>
              <a:srgbClr val="FF420E"/>
            </a:solidFill>
            <a:ln w="25400">
              <a:noFill/>
            </a:ln>
          </c:spPr>
          <c:invertIfNegative val="0"/>
          <c:cat>
            <c:strRef>
              <c:f>'AI11'!$A$27:$A$39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'AI11'!$C$27:$C$39</c:f>
              <c:numCache>
                <c:formatCode>0%</c:formatCode>
                <c:ptCount val="13"/>
                <c:pt idx="0">
                  <c:v>1</c:v>
                </c:pt>
                <c:pt idx="1">
                  <c:v>1</c:v>
                </c:pt>
                <c:pt idx="2">
                  <c:v>1</c:v>
                </c:pt>
                <c:pt idx="3">
                  <c:v>1</c:v>
                </c:pt>
                <c:pt idx="4">
                  <c:v>1</c:v>
                </c:pt>
                <c:pt idx="5">
                  <c:v>1</c:v>
                </c:pt>
                <c:pt idx="6">
                  <c:v>1</c:v>
                </c:pt>
                <c:pt idx="7">
                  <c:v>1</c:v>
                </c:pt>
                <c:pt idx="8">
                  <c:v>1</c:v>
                </c:pt>
                <c:pt idx="9">
                  <c:v>1</c:v>
                </c:pt>
                <c:pt idx="10">
                  <c:v>1</c:v>
                </c:pt>
                <c:pt idx="11">
                  <c:v>0</c:v>
                </c:pt>
                <c:pt idx="12">
                  <c:v>1</c:v>
                </c:pt>
              </c:numCache>
            </c:numRef>
          </c:val>
          <c:extLst>
            <c:ext xmlns:c16="http://schemas.microsoft.com/office/drawing/2014/chart" uri="{C3380CC4-5D6E-409C-BE32-E72D297353CC}">
              <c16:uniqueId val="{00000001-CC68-414C-89BB-4146F1203F6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'AI11'!$D$26</c:f>
              <c:strCache>
                <c:ptCount val="1"/>
                <c:pt idx="0">
                  <c:v>Meta - Rango</c:v>
                </c:pt>
              </c:strCache>
            </c:strRef>
          </c:tx>
          <c:spPr>
            <a:ln w="38100">
              <a:solidFill>
                <a:srgbClr val="FFD320"/>
              </a:solidFill>
              <a:prstDash val="solid"/>
            </a:ln>
          </c:spPr>
          <c:marker>
            <c:symbol val="none"/>
          </c:marker>
          <c:cat>
            <c:strRef>
              <c:f>'AI11'!$A$27:$A$39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C68-414C-89BB-4146F1203F6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'RC05'!$B$26</c:f>
              <c:strCache>
                <c:ptCount val="1"/>
                <c:pt idx="0">
                  <c:v>Datos</c:v>
                </c:pt>
              </c:strCache>
            </c:strRef>
          </c:tx>
          <c:spPr>
            <a:solidFill>
              <a:srgbClr val="004586"/>
            </a:solidFill>
            <a:ln w="25400">
              <a:noFill/>
            </a:ln>
          </c:spPr>
          <c:invertIfNegative val="0"/>
          <c:cat>
            <c:strRef>
              <c:f>'RC05'!$A$27:$A$39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'RC05'!$B$27:$B$39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1D49-4347-B5A0-DF779B3B2047}"/>
            </c:ext>
          </c:extLst>
        </c:ser>
        <c:ser>
          <c:idx val="1"/>
          <c:order val="1"/>
          <c:tx>
            <c:strRef>
              <c:f>'RC05'!$C$26</c:f>
              <c:strCache>
                <c:ptCount val="1"/>
                <c:pt idx="0">
                  <c:v>Meta Vigencia</c:v>
                </c:pt>
              </c:strCache>
            </c:strRef>
          </c:tx>
          <c:spPr>
            <a:solidFill>
              <a:srgbClr val="FF420E"/>
            </a:solidFill>
            <a:ln w="25400">
              <a:noFill/>
            </a:ln>
          </c:spPr>
          <c:invertIfNegative val="0"/>
          <c:cat>
            <c:strRef>
              <c:f>'RC05'!$A$27:$A$39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D49-4347-B5A0-DF779B3B204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'RC05'!$D$26</c:f>
              <c:strCache>
                <c:ptCount val="1"/>
                <c:pt idx="0">
                  <c:v>Meta - Rango</c:v>
                </c:pt>
              </c:strCache>
            </c:strRef>
          </c:tx>
          <c:spPr>
            <a:ln w="38100">
              <a:solidFill>
                <a:srgbClr val="FFD320"/>
              </a:solidFill>
              <a:prstDash val="solid"/>
            </a:ln>
          </c:spPr>
          <c:marker>
            <c:symbol val="none"/>
          </c:marker>
          <c:cat>
            <c:strRef>
              <c:f>'RC05'!$A$27:$A$39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D49-4347-B5A0-DF779B3B204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'RI01'!$B$26</c:f>
              <c:strCache>
                <c:ptCount val="1"/>
                <c:pt idx="0">
                  <c:v>Datos</c:v>
                </c:pt>
              </c:strCache>
            </c:strRef>
          </c:tx>
          <c:spPr>
            <a:solidFill>
              <a:srgbClr val="004586"/>
            </a:solidFill>
            <a:ln w="25400">
              <a:noFill/>
            </a:ln>
          </c:spPr>
          <c:invertIfNegative val="0"/>
          <c:cat>
            <c:strRef>
              <c:f>'RI01'!$A$27:$A$39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946F-4238-B1BB-B9384ECB789B}"/>
            </c:ext>
          </c:extLst>
        </c:ser>
        <c:ser>
          <c:idx val="1"/>
          <c:order val="1"/>
          <c:tx>
            <c:strRef>
              <c:f>'RI01'!$C$26</c:f>
              <c:strCache>
                <c:ptCount val="1"/>
                <c:pt idx="0">
                  <c:v>Meta Vigencia</c:v>
                </c:pt>
              </c:strCache>
            </c:strRef>
          </c:tx>
          <c:spPr>
            <a:solidFill>
              <a:srgbClr val="FF420E"/>
            </a:solidFill>
            <a:ln w="25400">
              <a:noFill/>
            </a:ln>
          </c:spPr>
          <c:invertIfNegative val="0"/>
          <c:cat>
            <c:strRef>
              <c:f>'RI01'!$A$27:$A$39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946F-4238-B1BB-B9384ECB789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'RI01'!$D$26</c:f>
              <c:strCache>
                <c:ptCount val="1"/>
                <c:pt idx="0">
                  <c:v>Meta - Rango</c:v>
                </c:pt>
              </c:strCache>
            </c:strRef>
          </c:tx>
          <c:spPr>
            <a:ln w="38100">
              <a:solidFill>
                <a:srgbClr val="FFD320"/>
              </a:solidFill>
              <a:prstDash val="solid"/>
            </a:ln>
          </c:spPr>
          <c:marker>
            <c:symbol val="none"/>
          </c:marker>
          <c:cat>
            <c:strRef>
              <c:f>'RI01'!$A$27:$A$39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46F-4238-B1BB-B9384ECB789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'RI02'!$B$26</c:f>
              <c:strCache>
                <c:ptCount val="1"/>
                <c:pt idx="0">
                  <c:v>Datos</c:v>
                </c:pt>
              </c:strCache>
            </c:strRef>
          </c:tx>
          <c:spPr>
            <a:solidFill>
              <a:srgbClr val="004586"/>
            </a:solidFill>
            <a:ln w="25400">
              <a:noFill/>
            </a:ln>
          </c:spPr>
          <c:invertIfNegative val="0"/>
          <c:cat>
            <c:strRef>
              <c:f>'RI02'!$A$27:$A$39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'RI02'!$B$27:$B$39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5008-4EDE-8EC3-6C37507F46D4}"/>
            </c:ext>
          </c:extLst>
        </c:ser>
        <c:ser>
          <c:idx val="1"/>
          <c:order val="1"/>
          <c:tx>
            <c:strRef>
              <c:f>'RI02'!$C$26</c:f>
              <c:strCache>
                <c:ptCount val="1"/>
                <c:pt idx="0">
                  <c:v>Meta Vigencia</c:v>
                </c:pt>
              </c:strCache>
            </c:strRef>
          </c:tx>
          <c:spPr>
            <a:solidFill>
              <a:srgbClr val="FF420E"/>
            </a:solidFill>
            <a:ln w="25400">
              <a:noFill/>
            </a:ln>
          </c:spPr>
          <c:invertIfNegative val="0"/>
          <c:cat>
            <c:strRef>
              <c:f>'RI02'!$A$27:$A$39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'RI02'!$C$27:$C$39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5008-4EDE-8EC3-6C37507F46D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'RI02'!$D$26</c:f>
              <c:strCache>
                <c:ptCount val="1"/>
                <c:pt idx="0">
                  <c:v>Meta - Rango</c:v>
                </c:pt>
              </c:strCache>
            </c:strRef>
          </c:tx>
          <c:spPr>
            <a:ln w="38100">
              <a:solidFill>
                <a:srgbClr val="FFD320"/>
              </a:solidFill>
              <a:prstDash val="solid"/>
            </a:ln>
          </c:spPr>
          <c:marker>
            <c:symbol val="none"/>
          </c:marker>
          <c:cat>
            <c:strRef>
              <c:f>'RI02'!$A$27:$A$39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008-4EDE-8EC3-6C37507F46D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'RI03'!$B$26</c:f>
              <c:strCache>
                <c:ptCount val="1"/>
                <c:pt idx="0">
                  <c:v>Datos</c:v>
                </c:pt>
              </c:strCache>
            </c:strRef>
          </c:tx>
          <c:spPr>
            <a:solidFill>
              <a:srgbClr val="004586"/>
            </a:solidFill>
            <a:ln w="25400">
              <a:noFill/>
            </a:ln>
          </c:spPr>
          <c:invertIfNegative val="0"/>
          <c:cat>
            <c:strRef>
              <c:f>'RI03'!$A$27:$A$39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'RI03'!$B$27:$B$39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D630-4649-B402-F2F38BE18E1A}"/>
            </c:ext>
          </c:extLst>
        </c:ser>
        <c:ser>
          <c:idx val="1"/>
          <c:order val="1"/>
          <c:tx>
            <c:strRef>
              <c:f>'RI03'!$C$26</c:f>
              <c:strCache>
                <c:ptCount val="1"/>
                <c:pt idx="0">
                  <c:v>Meta Vigencia</c:v>
                </c:pt>
              </c:strCache>
            </c:strRef>
          </c:tx>
          <c:spPr>
            <a:solidFill>
              <a:srgbClr val="FF420E"/>
            </a:solidFill>
            <a:ln w="25400">
              <a:noFill/>
            </a:ln>
          </c:spPr>
          <c:invertIfNegative val="0"/>
          <c:cat>
            <c:strRef>
              <c:f>'RI03'!$A$27:$A$39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'RI03'!$C$27:$C$39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630-4649-B402-F2F38BE18E1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'RI03'!$D$26</c:f>
              <c:strCache>
                <c:ptCount val="1"/>
                <c:pt idx="0">
                  <c:v>Meta - Rango</c:v>
                </c:pt>
              </c:strCache>
            </c:strRef>
          </c:tx>
          <c:spPr>
            <a:ln w="38100">
              <a:solidFill>
                <a:srgbClr val="FFD320"/>
              </a:solidFill>
              <a:prstDash val="solid"/>
            </a:ln>
          </c:spPr>
          <c:marker>
            <c:symbol val="none"/>
          </c:marker>
          <c:cat>
            <c:strRef>
              <c:f>'RI03'!$A$27:$A$39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630-4649-B402-F2F38BE18E1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'RI04'!$B$26</c:f>
              <c:strCache>
                <c:ptCount val="1"/>
                <c:pt idx="0">
                  <c:v>Datos</c:v>
                </c:pt>
              </c:strCache>
            </c:strRef>
          </c:tx>
          <c:spPr>
            <a:solidFill>
              <a:srgbClr val="004586"/>
            </a:solidFill>
            <a:ln w="25400">
              <a:noFill/>
            </a:ln>
          </c:spPr>
          <c:invertIfNegative val="0"/>
          <c:cat>
            <c:strRef>
              <c:f>'RI04'!$A$27:$A$39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'RI04'!$B$27:$B$39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A517-4047-99FA-02C53E3A9C6D}"/>
            </c:ext>
          </c:extLst>
        </c:ser>
        <c:ser>
          <c:idx val="1"/>
          <c:order val="1"/>
          <c:tx>
            <c:strRef>
              <c:f>'RI04'!$C$26</c:f>
              <c:strCache>
                <c:ptCount val="1"/>
                <c:pt idx="0">
                  <c:v>Meta Vigencia</c:v>
                </c:pt>
              </c:strCache>
            </c:strRef>
          </c:tx>
          <c:spPr>
            <a:solidFill>
              <a:srgbClr val="FF420E"/>
            </a:solidFill>
            <a:ln w="25400">
              <a:noFill/>
            </a:ln>
          </c:spPr>
          <c:invertIfNegative val="0"/>
          <c:cat>
            <c:strRef>
              <c:f>'RI04'!$A$27:$A$39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'RI04'!$C$27:$C$39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A517-4047-99FA-02C53E3A9C6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'RI04'!$D$26</c:f>
              <c:strCache>
                <c:ptCount val="1"/>
                <c:pt idx="0">
                  <c:v>Meta - Rango</c:v>
                </c:pt>
              </c:strCache>
            </c:strRef>
          </c:tx>
          <c:spPr>
            <a:ln w="38100">
              <a:solidFill>
                <a:srgbClr val="FFD320"/>
              </a:solidFill>
              <a:prstDash val="solid"/>
            </a:ln>
          </c:spPr>
          <c:marker>
            <c:symbol val="none"/>
          </c:marker>
          <c:cat>
            <c:strRef>
              <c:f>'RI04'!$A$27:$A$39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517-4047-99FA-02C53E3A9C6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'RI05'!$B$26</c:f>
              <c:strCache>
                <c:ptCount val="1"/>
                <c:pt idx="0">
                  <c:v>Datos</c:v>
                </c:pt>
              </c:strCache>
            </c:strRef>
          </c:tx>
          <c:spPr>
            <a:solidFill>
              <a:srgbClr val="004586"/>
            </a:solidFill>
            <a:ln w="25400">
              <a:noFill/>
            </a:ln>
          </c:spPr>
          <c:invertIfNegative val="0"/>
          <c:cat>
            <c:strRef>
              <c:f>'RI05'!$A$27:$A$39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'RI05'!$B$27:$B$39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87D8-454D-AB4F-ED7E1F16F2B6}"/>
            </c:ext>
          </c:extLst>
        </c:ser>
        <c:ser>
          <c:idx val="1"/>
          <c:order val="1"/>
          <c:tx>
            <c:strRef>
              <c:f>'RI05'!$C$26</c:f>
              <c:strCache>
                <c:ptCount val="1"/>
                <c:pt idx="0">
                  <c:v>Meta Vigencia</c:v>
                </c:pt>
              </c:strCache>
            </c:strRef>
          </c:tx>
          <c:spPr>
            <a:solidFill>
              <a:srgbClr val="FF420E"/>
            </a:solidFill>
            <a:ln w="25400">
              <a:noFill/>
            </a:ln>
          </c:spPr>
          <c:invertIfNegative val="0"/>
          <c:cat>
            <c:strRef>
              <c:f>'RI05'!$A$27:$A$39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7D8-454D-AB4F-ED7E1F16F2B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'RI05'!$D$26</c:f>
              <c:strCache>
                <c:ptCount val="1"/>
                <c:pt idx="0">
                  <c:v>Meta - Rango</c:v>
                </c:pt>
              </c:strCache>
            </c:strRef>
          </c:tx>
          <c:spPr>
            <a:ln w="38100">
              <a:solidFill>
                <a:srgbClr val="FFD320"/>
              </a:solidFill>
              <a:prstDash val="solid"/>
            </a:ln>
          </c:spPr>
          <c:marker>
            <c:symbol val="none"/>
          </c:marker>
          <c:cat>
            <c:strRef>
              <c:f>'RI05'!$A$27:$A$39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7D8-454D-AB4F-ED7E1F16F2B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'RI06'!$B$26</c:f>
              <c:strCache>
                <c:ptCount val="1"/>
                <c:pt idx="0">
                  <c:v>Datos</c:v>
                </c:pt>
              </c:strCache>
            </c:strRef>
          </c:tx>
          <c:spPr>
            <a:solidFill>
              <a:srgbClr val="004586"/>
            </a:solidFill>
            <a:ln w="25400">
              <a:noFill/>
            </a:ln>
          </c:spPr>
          <c:invertIfNegative val="0"/>
          <c:cat>
            <c:strRef>
              <c:f>'RI06'!$A$27:$A$39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'RI06'!$B$27:$B$39</c:f>
              <c:numCache>
                <c:formatCode>0%</c:formatCode>
                <c:ptCount val="13"/>
                <c:pt idx="0">
                  <c:v>0</c:v>
                </c:pt>
                <c:pt idx="1">
                  <c:v>0</c:v>
                </c:pt>
                <c:pt idx="2">
                  <c:v>1</c:v>
                </c:pt>
                <c:pt idx="3">
                  <c:v>0</c:v>
                </c:pt>
                <c:pt idx="4">
                  <c:v>0</c:v>
                </c:pt>
                <c:pt idx="5">
                  <c:v>0</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0-674C-4E47-9288-3AC49FA226EB}"/>
            </c:ext>
          </c:extLst>
        </c:ser>
        <c:ser>
          <c:idx val="1"/>
          <c:order val="1"/>
          <c:tx>
            <c:strRef>
              <c:f>'RI06'!$C$26</c:f>
              <c:strCache>
                <c:ptCount val="1"/>
                <c:pt idx="0">
                  <c:v>Meta Vigencia</c:v>
                </c:pt>
              </c:strCache>
            </c:strRef>
          </c:tx>
          <c:spPr>
            <a:solidFill>
              <a:srgbClr val="FF420E"/>
            </a:solidFill>
            <a:ln w="25400">
              <a:noFill/>
            </a:ln>
          </c:spPr>
          <c:invertIfNegative val="0"/>
          <c:cat>
            <c:strRef>
              <c:f>'RI06'!$A$27:$A$39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'RI06'!$C$27:$C$39</c:f>
              <c:numCache>
                <c:formatCode>0%</c:formatCode>
                <c:ptCount val="13"/>
                <c:pt idx="0">
                  <c:v>0</c:v>
                </c:pt>
                <c:pt idx="1">
                  <c:v>0</c:v>
                </c:pt>
                <c:pt idx="2">
                  <c:v>1</c:v>
                </c:pt>
                <c:pt idx="3">
                  <c:v>0</c:v>
                </c:pt>
                <c:pt idx="4">
                  <c:v>0</c:v>
                </c:pt>
                <c:pt idx="5">
                  <c:v>0</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1-674C-4E47-9288-3AC49FA226E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'RI06'!$D$26</c:f>
              <c:strCache>
                <c:ptCount val="1"/>
                <c:pt idx="0">
                  <c:v>Meta - Rango</c:v>
                </c:pt>
              </c:strCache>
            </c:strRef>
          </c:tx>
          <c:spPr>
            <a:ln w="38100">
              <a:solidFill>
                <a:srgbClr val="FFD320"/>
              </a:solidFill>
              <a:prstDash val="solid"/>
            </a:ln>
          </c:spPr>
          <c:marker>
            <c:symbol val="none"/>
          </c:marker>
          <c:cat>
            <c:strRef>
              <c:f>'RI06'!$A$27:$A$39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74C-4E47-9288-3AC49FA226E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'RI07'!$B$26</c:f>
              <c:strCache>
                <c:ptCount val="1"/>
                <c:pt idx="0">
                  <c:v>Datos</c:v>
                </c:pt>
              </c:strCache>
            </c:strRef>
          </c:tx>
          <c:spPr>
            <a:solidFill>
              <a:srgbClr val="004586"/>
            </a:solidFill>
            <a:ln w="25400">
              <a:noFill/>
            </a:ln>
          </c:spPr>
          <c:invertIfNegative val="0"/>
          <c:cat>
            <c:strRef>
              <c:f>'RI07'!$A$27:$A$39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'RI07'!$B$27:$B$39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9D04-4135-ADC5-76C002916078}"/>
            </c:ext>
          </c:extLst>
        </c:ser>
        <c:ser>
          <c:idx val="1"/>
          <c:order val="1"/>
          <c:tx>
            <c:strRef>
              <c:f>'RI07'!$C$26</c:f>
              <c:strCache>
                <c:ptCount val="1"/>
                <c:pt idx="0">
                  <c:v>Meta Vigencia</c:v>
                </c:pt>
              </c:strCache>
            </c:strRef>
          </c:tx>
          <c:spPr>
            <a:solidFill>
              <a:srgbClr val="FF420E"/>
            </a:solidFill>
            <a:ln w="25400">
              <a:noFill/>
            </a:ln>
          </c:spPr>
          <c:invertIfNegative val="0"/>
          <c:cat>
            <c:strRef>
              <c:f>'RI07'!$A$27:$A$39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'RI07'!$C$27:$C$39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9D04-4135-ADC5-76C00291607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'RI07'!$D$26</c:f>
              <c:strCache>
                <c:ptCount val="1"/>
                <c:pt idx="0">
                  <c:v>Meta - Rango</c:v>
                </c:pt>
              </c:strCache>
            </c:strRef>
          </c:tx>
          <c:spPr>
            <a:ln w="38100">
              <a:solidFill>
                <a:srgbClr val="FFD320"/>
              </a:solidFill>
              <a:prstDash val="solid"/>
            </a:ln>
          </c:spPr>
          <c:marker>
            <c:symbol val="none"/>
          </c:marker>
          <c:cat>
            <c:strRef>
              <c:f>'RI07'!$A$27:$A$39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D04-4135-ADC5-76C00291607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'RI08'!$B$26</c:f>
              <c:strCache>
                <c:ptCount val="1"/>
                <c:pt idx="0">
                  <c:v>Datos</c:v>
                </c:pt>
              </c:strCache>
            </c:strRef>
          </c:tx>
          <c:spPr>
            <a:solidFill>
              <a:srgbClr val="004586"/>
            </a:solidFill>
            <a:ln w="25400">
              <a:noFill/>
            </a:ln>
          </c:spPr>
          <c:invertIfNegative val="0"/>
          <c:cat>
            <c:strRef>
              <c:f>'RI08'!$A$27:$A$39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'RI08'!$B$27:$B$39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0.35294117647058826</c:v>
                </c:pt>
                <c:pt idx="12">
                  <c:v>0.54166666666666663</c:v>
                </c:pt>
              </c:numCache>
            </c:numRef>
          </c:val>
          <c:extLst>
            <c:ext xmlns:c16="http://schemas.microsoft.com/office/drawing/2014/chart" uri="{C3380CC4-5D6E-409C-BE32-E72D297353CC}">
              <c16:uniqueId val="{00000000-F84A-48BE-9AC7-E504D01F303F}"/>
            </c:ext>
          </c:extLst>
        </c:ser>
        <c:ser>
          <c:idx val="1"/>
          <c:order val="1"/>
          <c:tx>
            <c:strRef>
              <c:f>'RI08'!$C$26</c:f>
              <c:strCache>
                <c:ptCount val="1"/>
                <c:pt idx="0">
                  <c:v>Meta Vigencia</c:v>
                </c:pt>
              </c:strCache>
            </c:strRef>
          </c:tx>
          <c:spPr>
            <a:solidFill>
              <a:srgbClr val="FF420E"/>
            </a:solidFill>
            <a:ln w="25400">
              <a:noFill/>
            </a:ln>
          </c:spPr>
          <c:invertIfNegative val="0"/>
          <c:cat>
            <c:strRef>
              <c:f>'RI08'!$A$27:$A$39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84A-48BE-9AC7-E504D01F303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'RI08'!$D$26</c:f>
              <c:strCache>
                <c:ptCount val="1"/>
                <c:pt idx="0">
                  <c:v>Meta - Rango</c:v>
                </c:pt>
              </c:strCache>
            </c:strRef>
          </c:tx>
          <c:spPr>
            <a:ln w="38100">
              <a:solidFill>
                <a:srgbClr val="FFD320"/>
              </a:solidFill>
              <a:prstDash val="solid"/>
            </a:ln>
          </c:spPr>
          <c:marker>
            <c:symbol val="none"/>
          </c:marker>
          <c:cat>
            <c:strRef>
              <c:f>'RI08'!$A$27:$A$39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84A-48BE-9AC7-E504D01F303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'RI09'!$B$26</c:f>
              <c:strCache>
                <c:ptCount val="1"/>
                <c:pt idx="0">
                  <c:v>Datos</c:v>
                </c:pt>
              </c:strCache>
            </c:strRef>
          </c:tx>
          <c:spPr>
            <a:solidFill>
              <a:srgbClr val="004586"/>
            </a:solidFill>
            <a:ln w="25400">
              <a:noFill/>
            </a:ln>
          </c:spPr>
          <c:invertIfNegative val="0"/>
          <c:cat>
            <c:strRef>
              <c:f>'RI09'!$A$27:$A$39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'RI09'!$B$27:$B$39</c:f>
              <c:numCache>
                <c:formatCode>0%</c:formatCode>
                <c:ptCount val="13"/>
                <c:pt idx="0">
                  <c:v>0</c:v>
                </c:pt>
                <c:pt idx="1">
                  <c:v>0</c:v>
                </c:pt>
                <c:pt idx="2">
                  <c:v>0</c:v>
                </c:pt>
                <c:pt idx="3">
                  <c:v>0</c:v>
                </c:pt>
                <c:pt idx="4">
                  <c:v>1</c:v>
                </c:pt>
                <c:pt idx="5">
                  <c:v>0</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0-6AD3-49A1-8D82-F3CD11BACE3A}"/>
            </c:ext>
          </c:extLst>
        </c:ser>
        <c:ser>
          <c:idx val="1"/>
          <c:order val="1"/>
          <c:tx>
            <c:strRef>
              <c:f>'RI09'!$C$26</c:f>
              <c:strCache>
                <c:ptCount val="1"/>
                <c:pt idx="0">
                  <c:v>Meta Vigencia</c:v>
                </c:pt>
              </c:strCache>
            </c:strRef>
          </c:tx>
          <c:spPr>
            <a:solidFill>
              <a:srgbClr val="FF420E"/>
            </a:solidFill>
            <a:ln w="25400">
              <a:noFill/>
            </a:ln>
          </c:spPr>
          <c:invertIfNegative val="0"/>
          <c:cat>
            <c:strRef>
              <c:f>'RI09'!$A$27:$A$39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'RI09'!$C$27:$C$39</c:f>
              <c:numCache>
                <c:formatCode>0%</c:formatCode>
                <c:ptCount val="13"/>
                <c:pt idx="0">
                  <c:v>0</c:v>
                </c:pt>
                <c:pt idx="1">
                  <c:v>0</c:v>
                </c:pt>
                <c:pt idx="2">
                  <c:v>0</c:v>
                </c:pt>
                <c:pt idx="3">
                  <c:v>0</c:v>
                </c:pt>
                <c:pt idx="4">
                  <c:v>1</c:v>
                </c:pt>
                <c:pt idx="5">
                  <c:v>0</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1-6AD3-49A1-8D82-F3CD11BACE3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'RI09'!$D$26</c:f>
              <c:strCache>
                <c:ptCount val="1"/>
                <c:pt idx="0">
                  <c:v>Meta - Rango</c:v>
                </c:pt>
              </c:strCache>
            </c:strRef>
          </c:tx>
          <c:spPr>
            <a:ln w="38100">
              <a:solidFill>
                <a:srgbClr val="FFD320"/>
              </a:solidFill>
              <a:prstDash val="solid"/>
            </a:ln>
          </c:spPr>
          <c:marker>
            <c:symbol val="none"/>
          </c:marker>
          <c:cat>
            <c:strRef>
              <c:f>'RI09'!$A$27:$A$39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'RI09'!$D$27:$D$39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AD3-49A1-8D82-F3CD11BACE3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'AB03'!$B$26</c:f>
              <c:strCache>
                <c:ptCount val="1"/>
                <c:pt idx="0">
                  <c:v>Datos</c:v>
                </c:pt>
              </c:strCache>
            </c:strRef>
          </c:tx>
          <c:spPr>
            <a:solidFill>
              <a:srgbClr val="004586"/>
            </a:solidFill>
            <a:ln w="25400">
              <a:noFill/>
            </a:ln>
          </c:spPr>
          <c:invertIfNegative val="0"/>
          <c:cat>
            <c:strRef>
              <c:f>'AB03'!$A$27:$A$39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'AB03'!$B$27:$B$39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F31-4412-B566-2A29109491C5}"/>
            </c:ext>
          </c:extLst>
        </c:ser>
        <c:ser>
          <c:idx val="1"/>
          <c:order val="1"/>
          <c:tx>
            <c:strRef>
              <c:f>'AB03'!$C$26</c:f>
              <c:strCache>
                <c:ptCount val="1"/>
                <c:pt idx="0">
                  <c:v>Meta Vigencia</c:v>
                </c:pt>
              </c:strCache>
            </c:strRef>
          </c:tx>
          <c:spPr>
            <a:solidFill>
              <a:srgbClr val="FF420E"/>
            </a:solidFill>
            <a:ln w="25400">
              <a:noFill/>
            </a:ln>
          </c:spPr>
          <c:invertIfNegative val="0"/>
          <c:cat>
            <c:strRef>
              <c:f>'AB03'!$A$27:$A$39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'AB03'!$C$27:$C$39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F31-4412-B566-2A29109491C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'AB03'!$D$26</c:f>
              <c:strCache>
                <c:ptCount val="1"/>
                <c:pt idx="0">
                  <c:v>Meta - Rango</c:v>
                </c:pt>
              </c:strCache>
            </c:strRef>
          </c:tx>
          <c:spPr>
            <a:ln w="38100">
              <a:solidFill>
                <a:srgbClr val="FFD320"/>
              </a:solidFill>
              <a:prstDash val="solid"/>
            </a:ln>
          </c:spPr>
          <c:marker>
            <c:symbol val="none"/>
          </c:marker>
          <c:cat>
            <c:strRef>
              <c:f>'AB03'!$A$27:$A$39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'AB03'!$D$27:$D$39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F31-4412-B566-2A29109491C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'AI12'!$B$26</c:f>
              <c:strCache>
                <c:ptCount val="1"/>
                <c:pt idx="0">
                  <c:v>Datos</c:v>
                </c:pt>
              </c:strCache>
            </c:strRef>
          </c:tx>
          <c:spPr>
            <a:solidFill>
              <a:srgbClr val="004586"/>
            </a:solidFill>
            <a:ln w="25400">
              <a:noFill/>
            </a:ln>
          </c:spPr>
          <c:invertIfNegative val="0"/>
          <c:cat>
            <c:strRef>
              <c:f>'AI12'!$A$27:$A$39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'AI12'!$B$27:$B$39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CB2D-4072-890C-418575EAAC09}"/>
            </c:ext>
          </c:extLst>
        </c:ser>
        <c:ser>
          <c:idx val="1"/>
          <c:order val="1"/>
          <c:tx>
            <c:strRef>
              <c:f>'AI12'!$C$26</c:f>
              <c:strCache>
                <c:ptCount val="1"/>
                <c:pt idx="0">
                  <c:v>Meta Vigencia</c:v>
                </c:pt>
              </c:strCache>
            </c:strRef>
          </c:tx>
          <c:spPr>
            <a:solidFill>
              <a:srgbClr val="FF420E"/>
            </a:solidFill>
            <a:ln w="25400">
              <a:noFill/>
            </a:ln>
          </c:spPr>
          <c:invertIfNegative val="0"/>
          <c:cat>
            <c:strRef>
              <c:f>'AI12'!$A$27:$A$39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'AI12'!$C$27:$C$39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CB2D-4072-890C-418575EAAC0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'AI12'!$D$26</c:f>
              <c:strCache>
                <c:ptCount val="1"/>
                <c:pt idx="0">
                  <c:v>Meta - Rango</c:v>
                </c:pt>
              </c:strCache>
            </c:strRef>
          </c:tx>
          <c:spPr>
            <a:ln w="38100">
              <a:solidFill>
                <a:srgbClr val="FFD320"/>
              </a:solidFill>
              <a:prstDash val="solid"/>
            </a:ln>
          </c:spPr>
          <c:marker>
            <c:symbol val="none"/>
          </c:marker>
          <c:cat>
            <c:strRef>
              <c:f>'AI12'!$A$27:$A$39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B2D-4072-890C-418575EAAC0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'RI10'!$B$26</c:f>
              <c:strCache>
                <c:ptCount val="1"/>
                <c:pt idx="0">
                  <c:v>Datos</c:v>
                </c:pt>
              </c:strCache>
            </c:strRef>
          </c:tx>
          <c:spPr>
            <a:solidFill>
              <a:srgbClr val="004586"/>
            </a:solidFill>
            <a:ln w="25400">
              <a:noFill/>
            </a:ln>
          </c:spPr>
          <c:invertIfNegative val="0"/>
          <c:cat>
            <c:strRef>
              <c:f>'RI10'!$A$27:$A$39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'RI10'!$B$27:$B$39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E8F2-4641-9CAC-431824708787}"/>
            </c:ext>
          </c:extLst>
        </c:ser>
        <c:ser>
          <c:idx val="1"/>
          <c:order val="1"/>
          <c:tx>
            <c:strRef>
              <c:f>'RI10'!$C$26</c:f>
              <c:strCache>
                <c:ptCount val="1"/>
                <c:pt idx="0">
                  <c:v>Meta Vigencia</c:v>
                </c:pt>
              </c:strCache>
            </c:strRef>
          </c:tx>
          <c:spPr>
            <a:solidFill>
              <a:srgbClr val="FF420E"/>
            </a:solidFill>
            <a:ln w="25400">
              <a:noFill/>
            </a:ln>
          </c:spPr>
          <c:invertIfNegative val="0"/>
          <c:cat>
            <c:strRef>
              <c:f>'RI10'!$A$27:$A$39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'RI10'!$C$27:$C$39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E8F2-4641-9CAC-43182470878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'RI10'!$D$26</c:f>
              <c:strCache>
                <c:ptCount val="1"/>
                <c:pt idx="0">
                  <c:v>Meta - Rango</c:v>
                </c:pt>
              </c:strCache>
            </c:strRef>
          </c:tx>
          <c:spPr>
            <a:ln w="38100">
              <a:solidFill>
                <a:srgbClr val="FFD320"/>
              </a:solidFill>
              <a:prstDash val="solid"/>
            </a:ln>
          </c:spPr>
          <c:marker>
            <c:symbol val="none"/>
          </c:marker>
          <c:cat>
            <c:strRef>
              <c:f>'RI10'!$A$27:$A$39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'RI10'!$D$27:$D$39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8F2-4641-9CAC-43182470878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'RI11'!$B$26</c:f>
              <c:strCache>
                <c:ptCount val="1"/>
                <c:pt idx="0">
                  <c:v>Datos</c:v>
                </c:pt>
              </c:strCache>
            </c:strRef>
          </c:tx>
          <c:spPr>
            <a:solidFill>
              <a:srgbClr val="004586"/>
            </a:solidFill>
            <a:ln w="25400">
              <a:noFill/>
            </a:ln>
          </c:spPr>
          <c:invertIfNegative val="0"/>
          <c:cat>
            <c:strRef>
              <c:f>'RI11'!$A$27:$A$39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'RI11'!$B$27:$B$39</c:f>
              <c:numCache>
                <c:formatCode>0%</c:formatCode>
                <c:ptCount val="13"/>
                <c:pt idx="0">
                  <c:v>0</c:v>
                </c:pt>
                <c:pt idx="1">
                  <c:v>0</c:v>
                </c:pt>
                <c:pt idx="2">
                  <c:v>0</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DF9-4F04-BE46-B6BEC392AF37}"/>
            </c:ext>
          </c:extLst>
        </c:ser>
        <c:ser>
          <c:idx val="1"/>
          <c:order val="1"/>
          <c:tx>
            <c:strRef>
              <c:f>'RI11'!$C$26</c:f>
              <c:strCache>
                <c:ptCount val="1"/>
                <c:pt idx="0">
                  <c:v>Meta Vigencia</c:v>
                </c:pt>
              </c:strCache>
            </c:strRef>
          </c:tx>
          <c:spPr>
            <a:solidFill>
              <a:srgbClr val="FF420E"/>
            </a:solidFill>
            <a:ln w="25400">
              <a:noFill/>
            </a:ln>
          </c:spPr>
          <c:invertIfNegative val="0"/>
          <c:cat>
            <c:strRef>
              <c:f>'RI11'!$A$27:$A$39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'RI11'!$C$27:$C$39</c:f>
              <c:numCache>
                <c:formatCode>0%</c:formatCode>
                <c:ptCount val="13"/>
                <c:pt idx="0">
                  <c:v>0</c:v>
                </c:pt>
                <c:pt idx="1">
                  <c:v>0</c:v>
                </c:pt>
                <c:pt idx="2">
                  <c:v>0</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DF9-4F04-BE46-B6BEC392AF3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'RI11'!$D$26</c:f>
              <c:strCache>
                <c:ptCount val="1"/>
                <c:pt idx="0">
                  <c:v>Meta - Rango</c:v>
                </c:pt>
              </c:strCache>
            </c:strRef>
          </c:tx>
          <c:spPr>
            <a:ln w="38100">
              <a:solidFill>
                <a:srgbClr val="FFD320"/>
              </a:solidFill>
              <a:prstDash val="solid"/>
            </a:ln>
          </c:spPr>
          <c:marker>
            <c:symbol val="none"/>
          </c:marker>
          <c:cat>
            <c:strRef>
              <c:f>'RI11'!$A$27:$A$39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DF9-4F04-BE46-B6BEC392AF3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'RI12'!$B$26</c:f>
              <c:strCache>
                <c:ptCount val="1"/>
                <c:pt idx="0">
                  <c:v>Datos</c:v>
                </c:pt>
              </c:strCache>
            </c:strRef>
          </c:tx>
          <c:spPr>
            <a:solidFill>
              <a:srgbClr val="004586"/>
            </a:solidFill>
            <a:ln w="25400">
              <a:noFill/>
            </a:ln>
          </c:spPr>
          <c:invertIfNegative val="0"/>
          <c:cat>
            <c:strRef>
              <c:f>'RI12'!$A$27:$A$39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'RI12'!$B$27:$B$39</c:f>
              <c:numCache>
                <c:formatCode>0%</c:formatCode>
                <c:ptCount val="13"/>
                <c:pt idx="0">
                  <c:v>0</c:v>
                </c:pt>
                <c:pt idx="1">
                  <c:v>0</c:v>
                </c:pt>
                <c:pt idx="2">
                  <c:v>0</c:v>
                </c:pt>
                <c:pt idx="3">
                  <c:v>0</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18B5-47F3-A666-E26A251F58BC}"/>
            </c:ext>
          </c:extLst>
        </c:ser>
        <c:ser>
          <c:idx val="1"/>
          <c:order val="1"/>
          <c:tx>
            <c:strRef>
              <c:f>'RI12'!$C$26</c:f>
              <c:strCache>
                <c:ptCount val="1"/>
                <c:pt idx="0">
                  <c:v>Meta Vigencia</c:v>
                </c:pt>
              </c:strCache>
            </c:strRef>
          </c:tx>
          <c:spPr>
            <a:solidFill>
              <a:srgbClr val="FF420E"/>
            </a:solidFill>
            <a:ln w="25400">
              <a:noFill/>
            </a:ln>
          </c:spPr>
          <c:invertIfNegative val="0"/>
          <c:cat>
            <c:strRef>
              <c:f>'RI12'!$A$27:$A$39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'RI12'!$C$27:$C$39</c:f>
              <c:numCache>
                <c:formatCode>0%</c:formatCode>
                <c:ptCount val="13"/>
                <c:pt idx="0">
                  <c:v>0</c:v>
                </c:pt>
                <c:pt idx="1">
                  <c:v>0</c:v>
                </c:pt>
                <c:pt idx="2">
                  <c:v>0</c:v>
                </c:pt>
                <c:pt idx="3">
                  <c:v>0</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18B5-47F3-A666-E26A251F58B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'RI12'!$D$26</c:f>
              <c:strCache>
                <c:ptCount val="1"/>
                <c:pt idx="0">
                  <c:v>Meta - Rango</c:v>
                </c:pt>
              </c:strCache>
            </c:strRef>
          </c:tx>
          <c:spPr>
            <a:ln w="38100">
              <a:solidFill>
                <a:srgbClr val="FFD320"/>
              </a:solidFill>
              <a:prstDash val="solid"/>
            </a:ln>
          </c:spPr>
          <c:marker>
            <c:symbol val="none"/>
          </c:marker>
          <c:cat>
            <c:strRef>
              <c:f>'RI12'!$A$27:$A$39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8B5-47F3-A666-E26A251F58B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'RI13'!$B$26</c:f>
              <c:strCache>
                <c:ptCount val="1"/>
                <c:pt idx="0">
                  <c:v>Datos</c:v>
                </c:pt>
              </c:strCache>
            </c:strRef>
          </c:tx>
          <c:spPr>
            <a:solidFill>
              <a:srgbClr val="004586"/>
            </a:solidFill>
            <a:ln w="25400">
              <a:noFill/>
            </a:ln>
          </c:spPr>
          <c:invertIfNegative val="0"/>
          <c:cat>
            <c:strRef>
              <c:f>'RI13'!$A$27:$A$39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'RI13'!$B$27:$B$39</c:f>
              <c:numCache>
                <c:formatCode>0%</c:formatCode>
                <c:ptCount val="13"/>
                <c:pt idx="0">
                  <c:v>0</c:v>
                </c:pt>
                <c:pt idx="1">
                  <c:v>0</c:v>
                </c:pt>
                <c:pt idx="2">
                  <c:v>0</c:v>
                </c:pt>
                <c:pt idx="3">
                  <c:v>0</c:v>
                </c:pt>
                <c:pt idx="4">
                  <c:v>0</c:v>
                </c:pt>
                <c:pt idx="5">
                  <c:v>0.94339622641509435</c:v>
                </c:pt>
                <c:pt idx="6">
                  <c:v>0</c:v>
                </c:pt>
                <c:pt idx="7">
                  <c:v>0</c:v>
                </c:pt>
                <c:pt idx="8">
                  <c:v>0</c:v>
                </c:pt>
                <c:pt idx="9">
                  <c:v>0</c:v>
                </c:pt>
                <c:pt idx="10">
                  <c:v>0</c:v>
                </c:pt>
                <c:pt idx="11">
                  <c:v>0.5</c:v>
                </c:pt>
                <c:pt idx="12">
                  <c:v>0.79012345679012341</c:v>
                </c:pt>
              </c:numCache>
            </c:numRef>
          </c:val>
          <c:extLst>
            <c:ext xmlns:c16="http://schemas.microsoft.com/office/drawing/2014/chart" uri="{C3380CC4-5D6E-409C-BE32-E72D297353CC}">
              <c16:uniqueId val="{00000000-B5EE-4399-9625-7DEC92CD1715}"/>
            </c:ext>
          </c:extLst>
        </c:ser>
        <c:ser>
          <c:idx val="1"/>
          <c:order val="1"/>
          <c:tx>
            <c:strRef>
              <c:f>'RI13'!$C$26</c:f>
              <c:strCache>
                <c:ptCount val="1"/>
                <c:pt idx="0">
                  <c:v>Meta Vigencia</c:v>
                </c:pt>
              </c:strCache>
            </c:strRef>
          </c:tx>
          <c:spPr>
            <a:solidFill>
              <a:srgbClr val="FF420E"/>
            </a:solidFill>
            <a:ln w="25400">
              <a:noFill/>
            </a:ln>
          </c:spPr>
          <c:invertIfNegative val="0"/>
          <c:cat>
            <c:strRef>
              <c:f>'RI13'!$A$27:$A$39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'RI13'!$C$27:$C$39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0.5</c:v>
                </c:pt>
              </c:numCache>
            </c:numRef>
          </c:val>
          <c:extLst>
            <c:ext xmlns:c16="http://schemas.microsoft.com/office/drawing/2014/chart" uri="{C3380CC4-5D6E-409C-BE32-E72D297353CC}">
              <c16:uniqueId val="{00000001-B5EE-4399-9625-7DEC92CD171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'RI13'!$D$26</c:f>
              <c:strCache>
                <c:ptCount val="1"/>
                <c:pt idx="0">
                  <c:v>Meta - Rango</c:v>
                </c:pt>
              </c:strCache>
            </c:strRef>
          </c:tx>
          <c:spPr>
            <a:ln w="38100">
              <a:solidFill>
                <a:srgbClr val="FFD320"/>
              </a:solidFill>
              <a:prstDash val="solid"/>
            </a:ln>
          </c:spPr>
          <c:marker>
            <c:symbol val="none"/>
          </c:marker>
          <c:cat>
            <c:strRef>
              <c:f>'RI13'!$A$27:$A$39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5EE-4399-9625-7DEC92CD171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'RI14'!$B$26</c:f>
              <c:strCache>
                <c:ptCount val="1"/>
                <c:pt idx="0">
                  <c:v>Datos</c:v>
                </c:pt>
              </c:strCache>
            </c:strRef>
          </c:tx>
          <c:spPr>
            <a:solidFill>
              <a:srgbClr val="004586"/>
            </a:solidFill>
            <a:ln w="25400">
              <a:noFill/>
            </a:ln>
          </c:spPr>
          <c:invertIfNegative val="0"/>
          <c:cat>
            <c:strRef>
              <c:f>'RI14'!$A$27:$A$39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'RI14'!$B$27:$B$39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197-48B8-9E67-DCB79C7F0151}"/>
            </c:ext>
          </c:extLst>
        </c:ser>
        <c:ser>
          <c:idx val="1"/>
          <c:order val="1"/>
          <c:tx>
            <c:strRef>
              <c:f>'RI14'!$C$26</c:f>
              <c:strCache>
                <c:ptCount val="1"/>
                <c:pt idx="0">
                  <c:v>Meta Vigencia</c:v>
                </c:pt>
              </c:strCache>
            </c:strRef>
          </c:tx>
          <c:spPr>
            <a:solidFill>
              <a:srgbClr val="FF420E"/>
            </a:solidFill>
            <a:ln w="25400">
              <a:noFill/>
            </a:ln>
          </c:spPr>
          <c:invertIfNegative val="0"/>
          <c:cat>
            <c:strRef>
              <c:f>'RI14'!$A$27:$A$39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0.51</c:v>
                </c:pt>
              </c:numCache>
            </c:numRef>
          </c:val>
          <c:extLst>
            <c:ext xmlns:c16="http://schemas.microsoft.com/office/drawing/2014/chart" uri="{C3380CC4-5D6E-409C-BE32-E72D297353CC}">
              <c16:uniqueId val="{00000001-5197-48B8-9E67-DCB79C7F015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'RI14'!$D$26</c:f>
              <c:strCache>
                <c:ptCount val="1"/>
                <c:pt idx="0">
                  <c:v>Meta - Rango</c:v>
                </c:pt>
              </c:strCache>
            </c:strRef>
          </c:tx>
          <c:spPr>
            <a:ln w="38100">
              <a:solidFill>
                <a:srgbClr val="FFD320"/>
              </a:solidFill>
              <a:prstDash val="solid"/>
            </a:ln>
          </c:spPr>
          <c:marker>
            <c:symbol val="none"/>
          </c:marker>
          <c:cat>
            <c:strRef>
              <c:f>'RI14'!$A$27:$A$39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197-48B8-9E67-DCB79C7F015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'RI15'!$B$26</c:f>
              <c:strCache>
                <c:ptCount val="1"/>
                <c:pt idx="0">
                  <c:v>Datos</c:v>
                </c:pt>
              </c:strCache>
            </c:strRef>
          </c:tx>
          <c:spPr>
            <a:solidFill>
              <a:srgbClr val="004586"/>
            </a:solidFill>
            <a:ln w="25400">
              <a:noFill/>
            </a:ln>
          </c:spPr>
          <c:invertIfNegative val="0"/>
          <c:cat>
            <c:strRef>
              <c:f>'RI15'!$A$27:$A$39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'RI15'!$B$27:$B$39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EEF5-4609-A8F9-8580D4942806}"/>
            </c:ext>
          </c:extLst>
        </c:ser>
        <c:ser>
          <c:idx val="1"/>
          <c:order val="1"/>
          <c:tx>
            <c:strRef>
              <c:f>'RI15'!$C$26</c:f>
              <c:strCache>
                <c:ptCount val="1"/>
                <c:pt idx="0">
                  <c:v>Meta Vigencia</c:v>
                </c:pt>
              </c:strCache>
            </c:strRef>
          </c:tx>
          <c:spPr>
            <a:solidFill>
              <a:srgbClr val="FF420E"/>
            </a:solidFill>
            <a:ln w="25400">
              <a:noFill/>
            </a:ln>
          </c:spPr>
          <c:invertIfNegative val="0"/>
          <c:cat>
            <c:strRef>
              <c:f>'RI15'!$A$27:$A$39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0.62</c:v>
                </c:pt>
              </c:numCache>
            </c:numRef>
          </c:val>
          <c:extLst>
            <c:ext xmlns:c16="http://schemas.microsoft.com/office/drawing/2014/chart" uri="{C3380CC4-5D6E-409C-BE32-E72D297353CC}">
              <c16:uniqueId val="{00000001-EEF5-4609-A8F9-8580D494280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'RI15'!$D$26</c:f>
              <c:strCache>
                <c:ptCount val="1"/>
                <c:pt idx="0">
                  <c:v>Meta - Rango</c:v>
                </c:pt>
              </c:strCache>
            </c:strRef>
          </c:tx>
          <c:spPr>
            <a:ln w="38100">
              <a:solidFill>
                <a:srgbClr val="FFD320"/>
              </a:solidFill>
              <a:prstDash val="solid"/>
            </a:ln>
          </c:spPr>
          <c:marker>
            <c:symbol val="none"/>
          </c:marker>
          <c:cat>
            <c:strRef>
              <c:f>'RI15'!$A$27:$A$39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EF5-4609-A8F9-8580D494280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'RI16'!$B$26</c:f>
              <c:strCache>
                <c:ptCount val="1"/>
                <c:pt idx="0">
                  <c:v>Datos</c:v>
                </c:pt>
              </c:strCache>
            </c:strRef>
          </c:tx>
          <c:spPr>
            <a:solidFill>
              <a:srgbClr val="004586"/>
            </a:solidFill>
            <a:ln w="25400">
              <a:noFill/>
            </a:ln>
          </c:spPr>
          <c:invertIfNegative val="0"/>
          <c:cat>
            <c:strRef>
              <c:f>'RI16'!$A$27:$A$39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'RI16'!$B$27:$B$39</c:f>
              <c:numCache>
                <c:formatCode>0%</c:formatCode>
                <c:ptCount val="13"/>
                <c:pt idx="0">
                  <c:v>0</c:v>
                </c:pt>
                <c:pt idx="1">
                  <c:v>0</c:v>
                </c:pt>
                <c:pt idx="2">
                  <c:v>0</c:v>
                </c:pt>
                <c:pt idx="3">
                  <c:v>0</c:v>
                </c:pt>
                <c:pt idx="4">
                  <c:v>0</c:v>
                </c:pt>
                <c:pt idx="5">
                  <c:v>0</c:v>
                </c:pt>
                <c:pt idx="6">
                  <c:v>1</c:v>
                </c:pt>
                <c:pt idx="7">
                  <c:v>0</c:v>
                </c:pt>
                <c:pt idx="8">
                  <c:v>0</c:v>
                </c:pt>
                <c:pt idx="9">
                  <c:v>0</c:v>
                </c:pt>
                <c:pt idx="10">
                  <c:v>0</c:v>
                </c:pt>
                <c:pt idx="11">
                  <c:v>0</c:v>
                </c:pt>
                <c:pt idx="12">
                  <c:v>1</c:v>
                </c:pt>
              </c:numCache>
            </c:numRef>
          </c:val>
          <c:extLst>
            <c:ext xmlns:c16="http://schemas.microsoft.com/office/drawing/2014/chart" uri="{C3380CC4-5D6E-409C-BE32-E72D297353CC}">
              <c16:uniqueId val="{00000000-FEA7-4FFD-A889-C76C46E1F91C}"/>
            </c:ext>
          </c:extLst>
        </c:ser>
        <c:ser>
          <c:idx val="1"/>
          <c:order val="1"/>
          <c:tx>
            <c:strRef>
              <c:f>'RI16'!$C$26</c:f>
              <c:strCache>
                <c:ptCount val="1"/>
                <c:pt idx="0">
                  <c:v>Meta Vigencia</c:v>
                </c:pt>
              </c:strCache>
            </c:strRef>
          </c:tx>
          <c:spPr>
            <a:solidFill>
              <a:srgbClr val="FF420E"/>
            </a:solidFill>
            <a:ln w="25400">
              <a:noFill/>
            </a:ln>
          </c:spPr>
          <c:invertIfNegative val="0"/>
          <c:cat>
            <c:strRef>
              <c:f>'RI16'!$A$27:$A$39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'RI16'!$C$27:$C$39</c:f>
              <c:numCache>
                <c:formatCode>0%</c:formatCode>
                <c:ptCount val="13"/>
                <c:pt idx="0">
                  <c:v>0</c:v>
                </c:pt>
                <c:pt idx="1">
                  <c:v>0</c:v>
                </c:pt>
                <c:pt idx="2">
                  <c:v>0</c:v>
                </c:pt>
                <c:pt idx="3">
                  <c:v>0</c:v>
                </c:pt>
                <c:pt idx="4">
                  <c:v>0</c:v>
                </c:pt>
                <c:pt idx="5">
                  <c:v>0</c:v>
                </c:pt>
                <c:pt idx="6">
                  <c:v>1</c:v>
                </c:pt>
                <c:pt idx="7">
                  <c:v>0</c:v>
                </c:pt>
                <c:pt idx="8">
                  <c:v>0</c:v>
                </c:pt>
                <c:pt idx="9">
                  <c:v>0</c:v>
                </c:pt>
                <c:pt idx="10">
                  <c:v>0</c:v>
                </c:pt>
                <c:pt idx="11">
                  <c:v>0</c:v>
                </c:pt>
                <c:pt idx="12">
                  <c:v>1</c:v>
                </c:pt>
              </c:numCache>
            </c:numRef>
          </c:val>
          <c:extLst>
            <c:ext xmlns:c16="http://schemas.microsoft.com/office/drawing/2014/chart" uri="{C3380CC4-5D6E-409C-BE32-E72D297353CC}">
              <c16:uniqueId val="{00000001-FEA7-4FFD-A889-C76C46E1F91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'RI16'!$D$26</c:f>
              <c:strCache>
                <c:ptCount val="1"/>
                <c:pt idx="0">
                  <c:v>Meta - Rango</c:v>
                </c:pt>
              </c:strCache>
            </c:strRef>
          </c:tx>
          <c:spPr>
            <a:ln w="38100">
              <a:solidFill>
                <a:srgbClr val="FFD320"/>
              </a:solidFill>
              <a:prstDash val="solid"/>
            </a:ln>
          </c:spPr>
          <c:marker>
            <c:symbol val="none"/>
          </c:marker>
          <c:cat>
            <c:strRef>
              <c:f>'RI16'!$A$27:$A$39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EA7-4FFD-A889-C76C46E1F91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'RI23'!$B$26</c:f>
              <c:strCache>
                <c:ptCount val="1"/>
                <c:pt idx="0">
                  <c:v>Datos</c:v>
                </c:pt>
              </c:strCache>
            </c:strRef>
          </c:tx>
          <c:spPr>
            <a:solidFill>
              <a:srgbClr val="004586"/>
            </a:solidFill>
            <a:ln w="25400">
              <a:noFill/>
            </a:ln>
          </c:spPr>
          <c:invertIfNegative val="0"/>
          <c:cat>
            <c:strRef>
              <c:f>'RI23'!$A$27:$A$39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'RI23'!$B$27:$B$39</c:f>
              <c:numCache>
                <c:formatCode>0%</c:formatCode>
                <c:ptCount val="13"/>
                <c:pt idx="0">
                  <c:v>0</c:v>
                </c:pt>
                <c:pt idx="1">
                  <c:v>0</c:v>
                </c:pt>
                <c:pt idx="2">
                  <c:v>0</c:v>
                </c:pt>
                <c:pt idx="3">
                  <c:v>0.83990416472810836</c:v>
                </c:pt>
                <c:pt idx="4">
                  <c:v>0</c:v>
                </c:pt>
                <c:pt idx="5">
                  <c:v>0</c:v>
                </c:pt>
                <c:pt idx="6">
                  <c:v>1.3538461538461539</c:v>
                </c:pt>
                <c:pt idx="7">
                  <c:v>0</c:v>
                </c:pt>
                <c:pt idx="8">
                  <c:v>0</c:v>
                </c:pt>
                <c:pt idx="9">
                  <c:v>0.77036632039365771</c:v>
                </c:pt>
                <c:pt idx="10">
                  <c:v>0</c:v>
                </c:pt>
                <c:pt idx="11">
                  <c:v>0</c:v>
                </c:pt>
                <c:pt idx="12">
                  <c:v>0.83986288211683102</c:v>
                </c:pt>
              </c:numCache>
            </c:numRef>
          </c:val>
          <c:extLst>
            <c:ext xmlns:c16="http://schemas.microsoft.com/office/drawing/2014/chart" uri="{C3380CC4-5D6E-409C-BE32-E72D297353CC}">
              <c16:uniqueId val="{00000000-2A1C-4942-8F6B-71767BC251D4}"/>
            </c:ext>
          </c:extLst>
        </c:ser>
        <c:ser>
          <c:idx val="1"/>
          <c:order val="1"/>
          <c:tx>
            <c:strRef>
              <c:f>'RI23'!$C$26</c:f>
              <c:strCache>
                <c:ptCount val="1"/>
                <c:pt idx="0">
                  <c:v>Meta Vigencia</c:v>
                </c:pt>
              </c:strCache>
            </c:strRef>
          </c:tx>
          <c:spPr>
            <a:solidFill>
              <a:srgbClr val="FF420E"/>
            </a:solidFill>
            <a:ln w="25400">
              <a:noFill/>
            </a:ln>
          </c:spPr>
          <c:invertIfNegative val="0"/>
          <c:cat>
            <c:strRef>
              <c:f>'RI23'!$A$27:$A$39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'RI23'!$C$27:$C$39</c:f>
              <c:numCache>
                <c:formatCode>0%</c:formatCode>
                <c:ptCount val="13"/>
                <c:pt idx="0">
                  <c:v>0</c:v>
                </c:pt>
                <c:pt idx="1">
                  <c:v>0</c:v>
                </c:pt>
                <c:pt idx="2">
                  <c:v>0</c:v>
                </c:pt>
                <c:pt idx="3">
                  <c:v>1</c:v>
                </c:pt>
                <c:pt idx="4">
                  <c:v>0</c:v>
                </c:pt>
                <c:pt idx="5">
                  <c:v>0</c:v>
                </c:pt>
                <c:pt idx="6">
                  <c:v>1</c:v>
                </c:pt>
                <c:pt idx="7">
                  <c:v>0</c:v>
                </c:pt>
                <c:pt idx="8">
                  <c:v>0</c:v>
                </c:pt>
                <c:pt idx="9">
                  <c:v>1</c:v>
                </c:pt>
                <c:pt idx="10">
                  <c:v>0</c:v>
                </c:pt>
                <c:pt idx="11">
                  <c:v>0</c:v>
                </c:pt>
                <c:pt idx="12">
                  <c:v>0.8</c:v>
                </c:pt>
              </c:numCache>
            </c:numRef>
          </c:val>
          <c:extLst>
            <c:ext xmlns:c16="http://schemas.microsoft.com/office/drawing/2014/chart" uri="{C3380CC4-5D6E-409C-BE32-E72D297353CC}">
              <c16:uniqueId val="{00000001-2A1C-4942-8F6B-71767BC251D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'RI23'!$D$26</c:f>
              <c:strCache>
                <c:ptCount val="1"/>
                <c:pt idx="0">
                  <c:v>Meta - Rango</c:v>
                </c:pt>
              </c:strCache>
            </c:strRef>
          </c:tx>
          <c:spPr>
            <a:ln w="38100">
              <a:solidFill>
                <a:srgbClr val="FFD320"/>
              </a:solidFill>
              <a:prstDash val="solid"/>
            </a:ln>
          </c:spPr>
          <c:marker>
            <c:symbol val="none"/>
          </c:marker>
          <c:cat>
            <c:strRef>
              <c:f>'RI23'!$A$27:$A$39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A1C-4942-8F6B-71767BC251D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'RI24'!$B$26</c:f>
              <c:strCache>
                <c:ptCount val="1"/>
                <c:pt idx="0">
                  <c:v>Datos</c:v>
                </c:pt>
              </c:strCache>
            </c:strRef>
          </c:tx>
          <c:spPr>
            <a:solidFill>
              <a:srgbClr val="004586"/>
            </a:solidFill>
            <a:ln w="25400">
              <a:noFill/>
            </a:ln>
          </c:spPr>
          <c:invertIfNegative val="0"/>
          <c:cat>
            <c:strRef>
              <c:f>'RI24'!$A$27:$A$39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'RI24'!$B$27:$B$39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A23C-4506-974E-99D670983B98}"/>
            </c:ext>
          </c:extLst>
        </c:ser>
        <c:ser>
          <c:idx val="1"/>
          <c:order val="1"/>
          <c:tx>
            <c:strRef>
              <c:f>'RI24'!$C$26</c:f>
              <c:strCache>
                <c:ptCount val="1"/>
                <c:pt idx="0">
                  <c:v>Meta Vigencia</c:v>
                </c:pt>
              </c:strCache>
            </c:strRef>
          </c:tx>
          <c:spPr>
            <a:solidFill>
              <a:srgbClr val="FF420E"/>
            </a:solidFill>
            <a:ln w="25400">
              <a:noFill/>
            </a:ln>
          </c:spPr>
          <c:invertIfNegative val="0"/>
          <c:cat>
            <c:strRef>
              <c:f>'RI24'!$A$27:$A$39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23C-4506-974E-99D670983B9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'RI24'!$D$26</c:f>
              <c:strCache>
                <c:ptCount val="1"/>
                <c:pt idx="0">
                  <c:v>Meta - Rango</c:v>
                </c:pt>
              </c:strCache>
            </c:strRef>
          </c:tx>
          <c:spPr>
            <a:ln w="38100">
              <a:solidFill>
                <a:srgbClr val="FFD320"/>
              </a:solidFill>
              <a:prstDash val="solid"/>
            </a:ln>
          </c:spPr>
          <c:marker>
            <c:symbol val="none"/>
          </c:marker>
          <c:cat>
            <c:strRef>
              <c:f>'RI24'!$A$27:$A$39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23C-4506-974E-99D670983B9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RI25_A!$B$26</c:f>
              <c:strCache>
                <c:ptCount val="1"/>
                <c:pt idx="0">
                  <c:v>Datos</c:v>
                </c:pt>
              </c:strCache>
            </c:strRef>
          </c:tx>
          <c:spPr>
            <a:solidFill>
              <a:srgbClr val="004586"/>
            </a:solidFill>
            <a:ln w="25400">
              <a:noFill/>
            </a:ln>
          </c:spPr>
          <c:invertIfNegative val="0"/>
          <c:cat>
            <c:strRef>
              <c:f>RI25_A!$A$27:$A$39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RI25_A!$B$27:$B$39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E16-4987-9379-9C1FCA8E32B7}"/>
            </c:ext>
          </c:extLst>
        </c:ser>
        <c:ser>
          <c:idx val="1"/>
          <c:order val="1"/>
          <c:tx>
            <c:strRef>
              <c:f>RI25_A!$C$26</c:f>
              <c:strCache>
                <c:ptCount val="1"/>
                <c:pt idx="0">
                  <c:v>Meta Vigencia</c:v>
                </c:pt>
              </c:strCache>
            </c:strRef>
          </c:tx>
          <c:spPr>
            <a:solidFill>
              <a:srgbClr val="FF420E"/>
            </a:solidFill>
            <a:ln w="25400">
              <a:noFill/>
            </a:ln>
          </c:spPr>
          <c:invertIfNegative val="0"/>
          <c:cat>
            <c:strRef>
              <c:f>RI25_A!$A$27:$A$39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RI25_A!$C$27:$C$39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E16-4987-9379-9C1FCA8E32B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RI25_A!$D$26</c:f>
              <c:strCache>
                <c:ptCount val="1"/>
                <c:pt idx="0">
                  <c:v>Meta - Rango</c:v>
                </c:pt>
              </c:strCache>
            </c:strRef>
          </c:tx>
          <c:spPr>
            <a:ln w="38100">
              <a:solidFill>
                <a:srgbClr val="FFD320"/>
              </a:solidFill>
              <a:prstDash val="solid"/>
            </a:ln>
          </c:spPr>
          <c:marker>
            <c:symbol val="none"/>
          </c:marker>
          <c:cat>
            <c:strRef>
              <c:f>RI25_A!$A$27:$A$39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RI25_A!$D$27:$D$39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E16-4987-9379-9C1FCA8E32B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'AI13'!$B$26</c:f>
              <c:strCache>
                <c:ptCount val="1"/>
                <c:pt idx="0">
                  <c:v>Datos</c:v>
                </c:pt>
              </c:strCache>
            </c:strRef>
          </c:tx>
          <c:spPr>
            <a:solidFill>
              <a:srgbClr val="004586"/>
            </a:solidFill>
            <a:ln w="25400">
              <a:noFill/>
            </a:ln>
          </c:spPr>
          <c:invertIfNegative val="0"/>
          <c:cat>
            <c:strRef>
              <c:f>'AI13'!$A$27:$A$39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'AI13'!$B$27:$B$39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E9C1-4EE5-AAF0-99A6624FE84C}"/>
            </c:ext>
          </c:extLst>
        </c:ser>
        <c:ser>
          <c:idx val="1"/>
          <c:order val="1"/>
          <c:tx>
            <c:strRef>
              <c:f>'AI13'!$C$26</c:f>
              <c:strCache>
                <c:ptCount val="1"/>
                <c:pt idx="0">
                  <c:v>Meta Vigencia</c:v>
                </c:pt>
              </c:strCache>
            </c:strRef>
          </c:tx>
          <c:spPr>
            <a:solidFill>
              <a:srgbClr val="FF420E"/>
            </a:solidFill>
            <a:ln w="25400">
              <a:noFill/>
            </a:ln>
          </c:spPr>
          <c:invertIfNegative val="0"/>
          <c:cat>
            <c:strRef>
              <c:f>'AI13'!$A$27:$A$39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'AI13'!$C$27:$C$39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E9C1-4EE5-AAF0-99A6624FE84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'AI13'!$D$26</c:f>
              <c:strCache>
                <c:ptCount val="1"/>
                <c:pt idx="0">
                  <c:v>Meta - Rango</c:v>
                </c:pt>
              </c:strCache>
            </c:strRef>
          </c:tx>
          <c:spPr>
            <a:ln w="38100">
              <a:solidFill>
                <a:srgbClr val="FFD320"/>
              </a:solidFill>
              <a:prstDash val="solid"/>
            </a:ln>
          </c:spPr>
          <c:marker>
            <c:symbol val="none"/>
          </c:marker>
          <c:cat>
            <c:strRef>
              <c:f>'AI13'!$A$27:$A$39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9C1-4EE5-AAF0-99A6624FE84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RI25_B!$B$26</c:f>
              <c:strCache>
                <c:ptCount val="1"/>
                <c:pt idx="0">
                  <c:v>Datos</c:v>
                </c:pt>
              </c:strCache>
            </c:strRef>
          </c:tx>
          <c:spPr>
            <a:solidFill>
              <a:srgbClr val="004586"/>
            </a:solidFill>
            <a:ln w="25400">
              <a:noFill/>
            </a:ln>
          </c:spPr>
          <c:invertIfNegative val="0"/>
          <c:cat>
            <c:strRef>
              <c:f>RI25_B!$A$27:$A$39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RI25_B!$B$27:$B$39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22FE-4549-8864-ED7CA198B13B}"/>
            </c:ext>
          </c:extLst>
        </c:ser>
        <c:ser>
          <c:idx val="1"/>
          <c:order val="1"/>
          <c:tx>
            <c:strRef>
              <c:f>RI25_B!$C$26</c:f>
              <c:strCache>
                <c:ptCount val="1"/>
                <c:pt idx="0">
                  <c:v>Meta Vigencia</c:v>
                </c:pt>
              </c:strCache>
            </c:strRef>
          </c:tx>
          <c:spPr>
            <a:solidFill>
              <a:srgbClr val="FF420E"/>
            </a:solidFill>
            <a:ln w="25400">
              <a:noFill/>
            </a:ln>
          </c:spPr>
          <c:invertIfNegative val="0"/>
          <c:cat>
            <c:strRef>
              <c:f>RI25_B!$A$27:$A$39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RI25_B!$C$27:$C$39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22FE-4549-8864-ED7CA198B13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RI25_B!$D$26</c:f>
              <c:strCache>
                <c:ptCount val="1"/>
                <c:pt idx="0">
                  <c:v>Meta - Rango</c:v>
                </c:pt>
              </c:strCache>
            </c:strRef>
          </c:tx>
          <c:spPr>
            <a:ln w="38100">
              <a:solidFill>
                <a:srgbClr val="FFD320"/>
              </a:solidFill>
              <a:prstDash val="solid"/>
            </a:ln>
          </c:spPr>
          <c:marker>
            <c:symbol val="none"/>
          </c:marker>
          <c:cat>
            <c:strRef>
              <c:f>RI25_B!$A$27:$A$39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RI25_B!$D$27:$D$39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2FE-4549-8864-ED7CA198B13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RI25_C!$B$26</c:f>
              <c:strCache>
                <c:ptCount val="1"/>
                <c:pt idx="0">
                  <c:v>Datos</c:v>
                </c:pt>
              </c:strCache>
            </c:strRef>
          </c:tx>
          <c:spPr>
            <a:solidFill>
              <a:srgbClr val="004586"/>
            </a:solidFill>
            <a:ln w="25400">
              <a:noFill/>
            </a:ln>
          </c:spPr>
          <c:invertIfNegative val="0"/>
          <c:cat>
            <c:strRef>
              <c:f>RI25_C!$A$27:$A$39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RI25_C!$B$27:$B$39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6067-4DB7-916F-FE6EE88E420A}"/>
            </c:ext>
          </c:extLst>
        </c:ser>
        <c:ser>
          <c:idx val="1"/>
          <c:order val="1"/>
          <c:tx>
            <c:strRef>
              <c:f>RI25_C!$C$26</c:f>
              <c:strCache>
                <c:ptCount val="1"/>
                <c:pt idx="0">
                  <c:v>Meta Vigencia</c:v>
                </c:pt>
              </c:strCache>
            </c:strRef>
          </c:tx>
          <c:spPr>
            <a:solidFill>
              <a:srgbClr val="FF420E"/>
            </a:solidFill>
            <a:ln w="25400">
              <a:noFill/>
            </a:ln>
          </c:spPr>
          <c:invertIfNegative val="0"/>
          <c:cat>
            <c:strRef>
              <c:f>RI25_C!$A$27:$A$39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RI25_C!$C$27:$C$39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6067-4DB7-916F-FE6EE88E420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RI25_C!$D$26</c:f>
              <c:strCache>
                <c:ptCount val="1"/>
                <c:pt idx="0">
                  <c:v>Meta - Rango</c:v>
                </c:pt>
              </c:strCache>
            </c:strRef>
          </c:tx>
          <c:spPr>
            <a:ln w="38100">
              <a:solidFill>
                <a:srgbClr val="FFD320"/>
              </a:solidFill>
              <a:prstDash val="solid"/>
            </a:ln>
          </c:spPr>
          <c:marker>
            <c:symbol val="none"/>
          </c:marker>
          <c:cat>
            <c:strRef>
              <c:f>RI25_C!$A$27:$A$39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RI25_C!$D$27:$D$39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067-4DB7-916F-FE6EE88E420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'RI26'!$B$26</c:f>
              <c:strCache>
                <c:ptCount val="1"/>
                <c:pt idx="0">
                  <c:v>Datos</c:v>
                </c:pt>
              </c:strCache>
            </c:strRef>
          </c:tx>
          <c:spPr>
            <a:solidFill>
              <a:srgbClr val="004586"/>
            </a:solidFill>
            <a:ln w="25400">
              <a:noFill/>
            </a:ln>
          </c:spPr>
          <c:invertIfNegative val="0"/>
          <c:cat>
            <c:strRef>
              <c:f>'RI26'!$A$27:$A$39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'RI26'!$B$27:$B$39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33B9-4877-BC0B-0C1622BC137A}"/>
            </c:ext>
          </c:extLst>
        </c:ser>
        <c:ser>
          <c:idx val="1"/>
          <c:order val="1"/>
          <c:tx>
            <c:strRef>
              <c:f>'RI26'!$C$26</c:f>
              <c:strCache>
                <c:ptCount val="1"/>
                <c:pt idx="0">
                  <c:v>Meta Vigencia</c:v>
                </c:pt>
              </c:strCache>
            </c:strRef>
          </c:tx>
          <c:spPr>
            <a:solidFill>
              <a:srgbClr val="FF420E"/>
            </a:solidFill>
            <a:ln w="25400">
              <a:noFill/>
            </a:ln>
          </c:spPr>
          <c:invertIfNegative val="0"/>
          <c:cat>
            <c:strRef>
              <c:f>'RI26'!$A$27:$A$39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'RI26'!$C$27:$C$39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33B9-4877-BC0B-0C1622BC137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'RI26'!$D$26</c:f>
              <c:strCache>
                <c:ptCount val="1"/>
                <c:pt idx="0">
                  <c:v>Meta - Rango</c:v>
                </c:pt>
              </c:strCache>
            </c:strRef>
          </c:tx>
          <c:spPr>
            <a:ln w="38100">
              <a:solidFill>
                <a:srgbClr val="FFD320"/>
              </a:solidFill>
              <a:prstDash val="solid"/>
            </a:ln>
          </c:spPr>
          <c:marker>
            <c:symbol val="none"/>
          </c:marker>
          <c:cat>
            <c:strRef>
              <c:f>'RI26'!$A$27:$A$39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3B9-4877-BC0B-0C1622BC137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'RS03'!$B$26</c:f>
              <c:strCache>
                <c:ptCount val="1"/>
                <c:pt idx="0">
                  <c:v>Datos</c:v>
                </c:pt>
              </c:strCache>
            </c:strRef>
          </c:tx>
          <c:spPr>
            <a:solidFill>
              <a:srgbClr val="004586"/>
            </a:solidFill>
            <a:ln w="25400">
              <a:noFill/>
            </a:ln>
          </c:spPr>
          <c:invertIfNegative val="0"/>
          <c:cat>
            <c:strRef>
              <c:f>'RS03'!$A$27:$A$39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1E8-40F6-893C-D33377AD0EE5}"/>
            </c:ext>
          </c:extLst>
        </c:ser>
        <c:ser>
          <c:idx val="1"/>
          <c:order val="1"/>
          <c:tx>
            <c:strRef>
              <c:f>'RS03'!$C$26</c:f>
              <c:strCache>
                <c:ptCount val="1"/>
                <c:pt idx="0">
                  <c:v>Meta Vigencia</c:v>
                </c:pt>
              </c:strCache>
            </c:strRef>
          </c:tx>
          <c:spPr>
            <a:solidFill>
              <a:srgbClr val="FF420E"/>
            </a:solidFill>
            <a:ln w="25400">
              <a:noFill/>
            </a:ln>
          </c:spPr>
          <c:invertIfNegative val="0"/>
          <c:cat>
            <c:strRef>
              <c:f>'RS03'!$A$27:$A$39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1E8-40F6-893C-D33377AD0EE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'RS03'!$D$26</c:f>
              <c:strCache>
                <c:ptCount val="1"/>
                <c:pt idx="0">
                  <c:v>Meta - Rango</c:v>
                </c:pt>
              </c:strCache>
            </c:strRef>
          </c:tx>
          <c:spPr>
            <a:ln w="38100">
              <a:solidFill>
                <a:srgbClr val="FFD320"/>
              </a:solidFill>
              <a:prstDash val="solid"/>
            </a:ln>
          </c:spPr>
          <c:marker>
            <c:symbol val="none"/>
          </c:marker>
          <c:cat>
            <c:strRef>
              <c:f>'RS03'!$A$27:$A$39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1E8-40F6-893C-D33377AD0EE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'RS04'!$B$26</c:f>
              <c:strCache>
                <c:ptCount val="1"/>
                <c:pt idx="0">
                  <c:v>Datos</c:v>
                </c:pt>
              </c:strCache>
            </c:strRef>
          </c:tx>
          <c:spPr>
            <a:solidFill>
              <a:srgbClr val="004586"/>
            </a:solidFill>
            <a:ln w="25400">
              <a:noFill/>
            </a:ln>
          </c:spPr>
          <c:invertIfNegative val="0"/>
          <c:cat>
            <c:strRef>
              <c:f>'RS04'!$A$27:$A$39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'RS04'!$B$27:$B$39</c:f>
              <c:numCache>
                <c:formatCode>0%</c:formatCode>
                <c:ptCount val="13"/>
                <c:pt idx="0">
                  <c:v>0</c:v>
                </c:pt>
                <c:pt idx="1">
                  <c:v>0</c:v>
                </c:pt>
                <c:pt idx="2">
                  <c:v>0</c:v>
                </c:pt>
                <c:pt idx="3">
                  <c:v>0</c:v>
                </c:pt>
                <c:pt idx="4">
                  <c:v>0</c:v>
                </c:pt>
                <c:pt idx="5">
                  <c:v>0.50668151447661469</c:v>
                </c:pt>
                <c:pt idx="6">
                  <c:v>0</c:v>
                </c:pt>
                <c:pt idx="7">
                  <c:v>0</c:v>
                </c:pt>
                <c:pt idx="8">
                  <c:v>0</c:v>
                </c:pt>
                <c:pt idx="9">
                  <c:v>0</c:v>
                </c:pt>
                <c:pt idx="10">
                  <c:v>0</c:v>
                </c:pt>
                <c:pt idx="11">
                  <c:v>0.828125</c:v>
                </c:pt>
                <c:pt idx="12">
                  <c:v>0.56330275229357796</c:v>
                </c:pt>
              </c:numCache>
            </c:numRef>
          </c:val>
          <c:extLst>
            <c:ext xmlns:c16="http://schemas.microsoft.com/office/drawing/2014/chart" uri="{C3380CC4-5D6E-409C-BE32-E72D297353CC}">
              <c16:uniqueId val="{00000000-1A17-43A5-96E0-6E8679E2F524}"/>
            </c:ext>
          </c:extLst>
        </c:ser>
        <c:ser>
          <c:idx val="1"/>
          <c:order val="1"/>
          <c:tx>
            <c:strRef>
              <c:f>'RS04'!$C$26</c:f>
              <c:strCache>
                <c:ptCount val="1"/>
                <c:pt idx="0">
                  <c:v>Meta Vigencia</c:v>
                </c:pt>
              </c:strCache>
            </c:strRef>
          </c:tx>
          <c:spPr>
            <a:solidFill>
              <a:srgbClr val="FF420E"/>
            </a:solidFill>
            <a:ln w="25400">
              <a:noFill/>
            </a:ln>
          </c:spPr>
          <c:invertIfNegative val="0"/>
          <c:cat>
            <c:strRef>
              <c:f>'RS04'!$A$27:$A$39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A17-43A5-96E0-6E8679E2F52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'RS04'!$D$26</c:f>
              <c:strCache>
                <c:ptCount val="1"/>
                <c:pt idx="0">
                  <c:v>Meta - Rango</c:v>
                </c:pt>
              </c:strCache>
            </c:strRef>
          </c:tx>
          <c:spPr>
            <a:ln w="38100">
              <a:solidFill>
                <a:srgbClr val="FFD320"/>
              </a:solidFill>
              <a:prstDash val="solid"/>
            </a:ln>
          </c:spPr>
          <c:marker>
            <c:symbol val="none"/>
          </c:marker>
          <c:cat>
            <c:strRef>
              <c:f>'RS04'!$A$27:$A$39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A17-43A5-96E0-6E8679E2F52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'RS02'!$B$26</c:f>
              <c:strCache>
                <c:ptCount val="1"/>
                <c:pt idx="0">
                  <c:v>Datos</c:v>
                </c:pt>
              </c:strCache>
            </c:strRef>
          </c:tx>
          <c:spPr>
            <a:solidFill>
              <a:srgbClr val="004586"/>
            </a:solidFill>
            <a:ln w="25400">
              <a:noFill/>
            </a:ln>
          </c:spPr>
          <c:invertIfNegative val="0"/>
          <c:cat>
            <c:strRef>
              <c:f>'RS02'!$A$27:$A$39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'RS02'!$B$27:$B$39</c:f>
              <c:numCache>
                <c:formatCode>0%</c:formatCode>
                <c:ptCount val="13"/>
                <c:pt idx="0">
                  <c:v>0</c:v>
                </c:pt>
                <c:pt idx="1">
                  <c:v>0</c:v>
                </c:pt>
                <c:pt idx="2">
                  <c:v>1</c:v>
                </c:pt>
                <c:pt idx="3">
                  <c:v>0</c:v>
                </c:pt>
                <c:pt idx="4">
                  <c:v>0</c:v>
                </c:pt>
                <c:pt idx="5">
                  <c:v>1</c:v>
                </c:pt>
                <c:pt idx="6">
                  <c:v>0</c:v>
                </c:pt>
                <c:pt idx="7">
                  <c:v>0</c:v>
                </c:pt>
                <c:pt idx="8">
                  <c:v>0.66666666666666663</c:v>
                </c:pt>
                <c:pt idx="9">
                  <c:v>0</c:v>
                </c:pt>
                <c:pt idx="10">
                  <c:v>0</c:v>
                </c:pt>
                <c:pt idx="11">
                  <c:v>1</c:v>
                </c:pt>
                <c:pt idx="12">
                  <c:v>0.875</c:v>
                </c:pt>
              </c:numCache>
            </c:numRef>
          </c:val>
          <c:extLst>
            <c:ext xmlns:c16="http://schemas.microsoft.com/office/drawing/2014/chart" uri="{C3380CC4-5D6E-409C-BE32-E72D297353CC}">
              <c16:uniqueId val="{00000000-7223-4327-96C5-EAB48BD90C82}"/>
            </c:ext>
          </c:extLst>
        </c:ser>
        <c:ser>
          <c:idx val="1"/>
          <c:order val="1"/>
          <c:tx>
            <c:strRef>
              <c:f>'RS02'!$C$26</c:f>
              <c:strCache>
                <c:ptCount val="1"/>
                <c:pt idx="0">
                  <c:v>Meta Vigencia</c:v>
                </c:pt>
              </c:strCache>
            </c:strRef>
          </c:tx>
          <c:spPr>
            <a:solidFill>
              <a:srgbClr val="FF420E"/>
            </a:solidFill>
            <a:ln w="25400">
              <a:noFill/>
            </a:ln>
          </c:spPr>
          <c:invertIfNegative val="0"/>
          <c:cat>
            <c:strRef>
              <c:f>'RS02'!$A$27:$A$39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7223-4327-96C5-EAB48BD90C8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'RS02'!$D$26</c:f>
              <c:strCache>
                <c:ptCount val="1"/>
                <c:pt idx="0">
                  <c:v>Meta - Rango</c:v>
                </c:pt>
              </c:strCache>
            </c:strRef>
          </c:tx>
          <c:spPr>
            <a:ln w="38100">
              <a:solidFill>
                <a:srgbClr val="FFD320"/>
              </a:solidFill>
              <a:prstDash val="solid"/>
            </a:ln>
          </c:spPr>
          <c:marker>
            <c:symbol val="none"/>
          </c:marker>
          <c:cat>
            <c:strRef>
              <c:f>'RS02'!$A$27:$A$39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7223-4327-96C5-EAB48BD90C8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'RS03-'!$B$26</c:f>
              <c:strCache>
                <c:ptCount val="1"/>
                <c:pt idx="0">
                  <c:v>Datos</c:v>
                </c:pt>
              </c:strCache>
            </c:strRef>
          </c:tx>
          <c:spPr>
            <a:solidFill>
              <a:srgbClr val="004586"/>
            </a:solidFill>
            <a:ln w="25400">
              <a:noFill/>
            </a:ln>
          </c:spPr>
          <c:invertIfNegative val="0"/>
          <c:cat>
            <c:strRef>
              <c:f>'RS03-'!$A$27:$A$39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'RS03-'!$B$27:$B$39</c:f>
              <c:numCache>
                <c:formatCode>0%</c:formatCode>
                <c:ptCount val="13"/>
                <c:pt idx="0">
                  <c:v>0</c:v>
                </c:pt>
                <c:pt idx="1">
                  <c:v>0</c:v>
                </c:pt>
                <c:pt idx="2">
                  <c:v>1</c:v>
                </c:pt>
                <c:pt idx="3">
                  <c:v>0</c:v>
                </c:pt>
                <c:pt idx="4">
                  <c:v>0</c:v>
                </c:pt>
                <c:pt idx="5">
                  <c:v>1</c:v>
                </c:pt>
                <c:pt idx="6">
                  <c:v>0</c:v>
                </c:pt>
                <c:pt idx="7">
                  <c:v>0</c:v>
                </c:pt>
                <c:pt idx="8">
                  <c:v>0.33333333333333331</c:v>
                </c:pt>
                <c:pt idx="9">
                  <c:v>0</c:v>
                </c:pt>
                <c:pt idx="10">
                  <c:v>0</c:v>
                </c:pt>
                <c:pt idx="11">
                  <c:v>1</c:v>
                </c:pt>
                <c:pt idx="12">
                  <c:v>0.8571428571428571</c:v>
                </c:pt>
              </c:numCache>
            </c:numRef>
          </c:val>
          <c:extLst>
            <c:ext xmlns:c16="http://schemas.microsoft.com/office/drawing/2014/chart" uri="{C3380CC4-5D6E-409C-BE32-E72D297353CC}">
              <c16:uniqueId val="{00000000-926D-4916-A84B-C022BD9FB81A}"/>
            </c:ext>
          </c:extLst>
        </c:ser>
        <c:ser>
          <c:idx val="1"/>
          <c:order val="1"/>
          <c:tx>
            <c:strRef>
              <c:f>'RS03-'!$C$26</c:f>
              <c:strCache>
                <c:ptCount val="1"/>
                <c:pt idx="0">
                  <c:v>Meta Vigencia</c:v>
                </c:pt>
              </c:strCache>
            </c:strRef>
          </c:tx>
          <c:spPr>
            <a:solidFill>
              <a:srgbClr val="FF420E"/>
            </a:solidFill>
            <a:ln w="25400">
              <a:noFill/>
            </a:ln>
          </c:spPr>
          <c:invertIfNegative val="0"/>
          <c:cat>
            <c:strRef>
              <c:f>'RS03-'!$A$27:$A$39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926D-4916-A84B-C022BD9FB81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'RS03-'!$D$26</c:f>
              <c:strCache>
                <c:ptCount val="1"/>
                <c:pt idx="0">
                  <c:v>Meta - Rango</c:v>
                </c:pt>
              </c:strCache>
            </c:strRef>
          </c:tx>
          <c:spPr>
            <a:ln w="38100">
              <a:solidFill>
                <a:srgbClr val="FFD320"/>
              </a:solidFill>
              <a:prstDash val="solid"/>
            </a:ln>
          </c:spPr>
          <c:marker>
            <c:symbol val="none"/>
          </c:marker>
          <c:cat>
            <c:strRef>
              <c:f>'RS03-'!$A$27:$A$39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26D-4916-A84B-C022BD9FB81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'SG01'!$B$26</c:f>
              <c:strCache>
                <c:ptCount val="1"/>
                <c:pt idx="0">
                  <c:v>Datos</c:v>
                </c:pt>
              </c:strCache>
            </c:strRef>
          </c:tx>
          <c:spPr>
            <a:solidFill>
              <a:srgbClr val="004586"/>
            </a:solidFill>
            <a:ln w="25400">
              <a:noFill/>
            </a:ln>
          </c:spPr>
          <c:invertIfNegative val="0"/>
          <c:cat>
            <c:strRef>
              <c:f>'SG01'!$A$27:$A$39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'SG01'!$B$27:$B$39</c:f>
              <c:numCache>
                <c:formatCode>0%</c:formatCode>
                <c:ptCount val="13"/>
                <c:pt idx="0">
                  <c:v>0</c:v>
                </c:pt>
                <c:pt idx="1">
                  <c:v>0</c:v>
                </c:pt>
                <c:pt idx="2">
                  <c:v>1</c:v>
                </c:pt>
                <c:pt idx="3">
                  <c:v>0</c:v>
                </c:pt>
                <c:pt idx="4">
                  <c:v>0</c:v>
                </c:pt>
                <c:pt idx="5">
                  <c:v>1</c:v>
                </c:pt>
                <c:pt idx="6">
                  <c:v>0</c:v>
                </c:pt>
                <c:pt idx="7">
                  <c:v>0</c:v>
                </c:pt>
                <c:pt idx="8">
                  <c:v>0.99386503067484666</c:v>
                </c:pt>
                <c:pt idx="9">
                  <c:v>0</c:v>
                </c:pt>
                <c:pt idx="10">
                  <c:v>0</c:v>
                </c:pt>
                <c:pt idx="11">
                  <c:v>1</c:v>
                </c:pt>
                <c:pt idx="12">
                  <c:v>0.99865410497981155</c:v>
                </c:pt>
              </c:numCache>
            </c:numRef>
          </c:val>
          <c:extLst>
            <c:ext xmlns:c16="http://schemas.microsoft.com/office/drawing/2014/chart" uri="{C3380CC4-5D6E-409C-BE32-E72D297353CC}">
              <c16:uniqueId val="{00000000-0A7D-4A73-AAE5-BDB76B7E6643}"/>
            </c:ext>
          </c:extLst>
        </c:ser>
        <c:ser>
          <c:idx val="1"/>
          <c:order val="1"/>
          <c:tx>
            <c:strRef>
              <c:f>'SG01'!$C$26</c:f>
              <c:strCache>
                <c:ptCount val="1"/>
                <c:pt idx="0">
                  <c:v>Meta Vigencia</c:v>
                </c:pt>
              </c:strCache>
            </c:strRef>
          </c:tx>
          <c:spPr>
            <a:solidFill>
              <a:srgbClr val="FF420E"/>
            </a:solidFill>
            <a:ln w="25400">
              <a:noFill/>
            </a:ln>
          </c:spPr>
          <c:invertIfNegative val="0"/>
          <c:cat>
            <c:strRef>
              <c:f>'SG01'!$A$27:$A$39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'SG01'!$C$27:$C$39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0.96</c:v>
                </c:pt>
              </c:numCache>
            </c:numRef>
          </c:val>
          <c:extLst>
            <c:ext xmlns:c16="http://schemas.microsoft.com/office/drawing/2014/chart" uri="{C3380CC4-5D6E-409C-BE32-E72D297353CC}">
              <c16:uniqueId val="{00000001-0A7D-4A73-AAE5-BDB76B7E664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'SG01'!$D$26</c:f>
              <c:strCache>
                <c:ptCount val="1"/>
                <c:pt idx="0">
                  <c:v>Meta - Rango</c:v>
                </c:pt>
              </c:strCache>
            </c:strRef>
          </c:tx>
          <c:spPr>
            <a:ln w="38100">
              <a:solidFill>
                <a:srgbClr val="FFD320"/>
              </a:solidFill>
              <a:prstDash val="solid"/>
            </a:ln>
          </c:spPr>
          <c:marker>
            <c:symbol val="none"/>
          </c:marker>
          <c:cat>
            <c:strRef>
              <c:f>'SG01'!$A$27:$A$39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'SG01'!$D$27:$D$39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A7D-4A73-AAE5-BDB76B7E664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'ST01'!$B$26</c:f>
              <c:strCache>
                <c:ptCount val="1"/>
                <c:pt idx="0">
                  <c:v>Datos</c:v>
                </c:pt>
              </c:strCache>
            </c:strRef>
          </c:tx>
          <c:spPr>
            <a:solidFill>
              <a:srgbClr val="004586"/>
            </a:solidFill>
            <a:ln w="25400">
              <a:noFill/>
            </a:ln>
          </c:spPr>
          <c:invertIfNegative val="0"/>
          <c:cat>
            <c:strRef>
              <c:f>'ST01'!$A$27:$A$39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'ST01'!$B$27:$B$39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FB1-47C8-A214-98EA6EF04823}"/>
            </c:ext>
          </c:extLst>
        </c:ser>
        <c:ser>
          <c:idx val="1"/>
          <c:order val="1"/>
          <c:tx>
            <c:strRef>
              <c:f>'ST01'!$C$26</c:f>
              <c:strCache>
                <c:ptCount val="1"/>
                <c:pt idx="0">
                  <c:v>Meta Vigencia</c:v>
                </c:pt>
              </c:strCache>
            </c:strRef>
          </c:tx>
          <c:spPr>
            <a:solidFill>
              <a:srgbClr val="FF420E"/>
            </a:solidFill>
            <a:ln w="25400">
              <a:noFill/>
            </a:ln>
          </c:spPr>
          <c:invertIfNegative val="0"/>
          <c:cat>
            <c:strRef>
              <c:f>'ST01'!$A$27:$A$39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'ST01'!$C$27:$C$39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FB1-47C8-A214-98EA6EF0482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'ST01'!$D$26</c:f>
              <c:strCache>
                <c:ptCount val="1"/>
                <c:pt idx="0">
                  <c:v>Meta - Rango</c:v>
                </c:pt>
              </c:strCache>
            </c:strRef>
          </c:tx>
          <c:spPr>
            <a:ln w="38100">
              <a:solidFill>
                <a:srgbClr val="FFD320"/>
              </a:solidFill>
              <a:prstDash val="solid"/>
            </a:ln>
          </c:spPr>
          <c:marker>
            <c:symbol val="none"/>
          </c:marker>
          <c:cat>
            <c:strRef>
              <c:f>'ST01'!$A$27:$A$39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'ST01'!$D$27:$D$39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FB1-47C8-A214-98EA6EF0482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'SU01'!$B$26</c:f>
              <c:strCache>
                <c:ptCount val="1"/>
                <c:pt idx="0">
                  <c:v>Datos</c:v>
                </c:pt>
              </c:strCache>
            </c:strRef>
          </c:tx>
          <c:spPr>
            <a:solidFill>
              <a:srgbClr val="004586"/>
            </a:solidFill>
            <a:ln w="25400">
              <a:noFill/>
            </a:ln>
          </c:spPr>
          <c:invertIfNegative val="0"/>
          <c:cat>
            <c:strRef>
              <c:f>'SU01'!$A$27:$A$39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'SU01'!$B$27:$B$39</c:f>
              <c:numCache>
                <c:formatCode>0%</c:formatCode>
                <c:ptCount val="13"/>
                <c:pt idx="0">
                  <c:v>0</c:v>
                </c:pt>
                <c:pt idx="1">
                  <c:v>0</c:v>
                </c:pt>
                <c:pt idx="2">
                  <c:v>0</c:v>
                </c:pt>
                <c:pt idx="3">
                  <c:v>0</c:v>
                </c:pt>
                <c:pt idx="4">
                  <c:v>0</c:v>
                </c:pt>
                <c:pt idx="5">
                  <c:v>0.78518249500635551</c:v>
                </c:pt>
                <c:pt idx="6">
                  <c:v>0</c:v>
                </c:pt>
                <c:pt idx="7">
                  <c:v>0</c:v>
                </c:pt>
                <c:pt idx="8">
                  <c:v>0</c:v>
                </c:pt>
                <c:pt idx="9">
                  <c:v>0</c:v>
                </c:pt>
                <c:pt idx="10">
                  <c:v>0</c:v>
                </c:pt>
                <c:pt idx="11">
                  <c:v>0.90953524266849595</c:v>
                </c:pt>
                <c:pt idx="12">
                  <c:v>0.86964878560195702</c:v>
                </c:pt>
              </c:numCache>
            </c:numRef>
          </c:val>
          <c:extLst>
            <c:ext xmlns:c16="http://schemas.microsoft.com/office/drawing/2014/chart" uri="{C3380CC4-5D6E-409C-BE32-E72D297353CC}">
              <c16:uniqueId val="{00000000-11C2-4A26-9E89-3BB19C1D382C}"/>
            </c:ext>
          </c:extLst>
        </c:ser>
        <c:ser>
          <c:idx val="1"/>
          <c:order val="1"/>
          <c:tx>
            <c:strRef>
              <c:f>'SU01'!$C$26</c:f>
              <c:strCache>
                <c:ptCount val="1"/>
                <c:pt idx="0">
                  <c:v>Meta Vigencia</c:v>
                </c:pt>
              </c:strCache>
            </c:strRef>
          </c:tx>
          <c:spPr>
            <a:solidFill>
              <a:srgbClr val="FF420E"/>
            </a:solidFill>
            <a:ln w="25400">
              <a:noFill/>
            </a:ln>
          </c:spPr>
          <c:invertIfNegative val="0"/>
          <c:cat>
            <c:strRef>
              <c:f>'SU01'!$A$27:$A$39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0.95</c:v>
                </c:pt>
              </c:numCache>
            </c:numRef>
          </c:val>
          <c:extLst>
            <c:ext xmlns:c16="http://schemas.microsoft.com/office/drawing/2014/chart" uri="{C3380CC4-5D6E-409C-BE32-E72D297353CC}">
              <c16:uniqueId val="{00000001-11C2-4A26-9E89-3BB19C1D382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'SU01'!$D$26</c:f>
              <c:strCache>
                <c:ptCount val="1"/>
                <c:pt idx="0">
                  <c:v>Meta - Rango</c:v>
                </c:pt>
              </c:strCache>
            </c:strRef>
          </c:tx>
          <c:spPr>
            <a:ln w="38100">
              <a:solidFill>
                <a:srgbClr val="FFD320"/>
              </a:solidFill>
              <a:prstDash val="solid"/>
            </a:ln>
          </c:spPr>
          <c:marker>
            <c:symbol val="none"/>
          </c:marker>
          <c:cat>
            <c:strRef>
              <c:f>'SU01'!$A$27:$A$39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'SU01'!$D$27:$D$39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1C2-4A26-9E89-3BB19C1D382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'AJ02'!$B$26</c:f>
              <c:strCache>
                <c:ptCount val="1"/>
                <c:pt idx="0">
                  <c:v>Datos</c:v>
                </c:pt>
              </c:strCache>
            </c:strRef>
          </c:tx>
          <c:spPr>
            <a:solidFill>
              <a:srgbClr val="004586"/>
            </a:solidFill>
            <a:ln w="25400">
              <a:noFill/>
            </a:ln>
          </c:spPr>
          <c:invertIfNegative val="0"/>
          <c:cat>
            <c:strRef>
              <c:f>'AJ02'!$A$27:$A$39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'AJ02'!$B$27:$B$39</c:f>
              <c:numCache>
                <c:formatCode>0%</c:formatCode>
                <c:ptCount val="13"/>
                <c:pt idx="0">
                  <c:v>0</c:v>
                </c:pt>
                <c:pt idx="1">
                  <c:v>0</c:v>
                </c:pt>
                <c:pt idx="2">
                  <c:v>0.70253164556962022</c:v>
                </c:pt>
                <c:pt idx="3">
                  <c:v>0</c:v>
                </c:pt>
                <c:pt idx="4">
                  <c:v>0</c:v>
                </c:pt>
                <c:pt idx="5">
                  <c:v>0.62650602409638556</c:v>
                </c:pt>
                <c:pt idx="6">
                  <c:v>0</c:v>
                </c:pt>
                <c:pt idx="7">
                  <c:v>0</c:v>
                </c:pt>
                <c:pt idx="8">
                  <c:v>0.6093023255813953</c:v>
                </c:pt>
                <c:pt idx="9">
                  <c:v>0</c:v>
                </c:pt>
                <c:pt idx="10">
                  <c:v>0</c:v>
                </c:pt>
                <c:pt idx="11">
                  <c:v>0.81967213114754101</c:v>
                </c:pt>
                <c:pt idx="12">
                  <c:v>0.68698060941828254</c:v>
                </c:pt>
              </c:numCache>
            </c:numRef>
          </c:val>
          <c:extLst>
            <c:ext xmlns:c16="http://schemas.microsoft.com/office/drawing/2014/chart" uri="{C3380CC4-5D6E-409C-BE32-E72D297353CC}">
              <c16:uniqueId val="{00000000-74EA-48B4-A18F-BA23F49300F0}"/>
            </c:ext>
          </c:extLst>
        </c:ser>
        <c:ser>
          <c:idx val="1"/>
          <c:order val="1"/>
          <c:tx>
            <c:strRef>
              <c:f>'AJ02'!$C$26</c:f>
              <c:strCache>
                <c:ptCount val="1"/>
                <c:pt idx="0">
                  <c:v>Meta Vigencia</c:v>
                </c:pt>
              </c:strCache>
            </c:strRef>
          </c:tx>
          <c:spPr>
            <a:solidFill>
              <a:srgbClr val="FF420E"/>
            </a:solidFill>
            <a:ln w="25400">
              <a:noFill/>
            </a:ln>
          </c:spPr>
          <c:invertIfNegative val="0"/>
          <c:cat>
            <c:strRef>
              <c:f>'AJ02'!$A$27:$A$39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'AJ02'!$C$27:$C$39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0.7</c:v>
                </c:pt>
              </c:numCache>
            </c:numRef>
          </c:val>
          <c:extLst>
            <c:ext xmlns:c16="http://schemas.microsoft.com/office/drawing/2014/chart" uri="{C3380CC4-5D6E-409C-BE32-E72D297353CC}">
              <c16:uniqueId val="{00000001-74EA-48B4-A18F-BA23F49300F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'AJ02'!$D$26</c:f>
              <c:strCache>
                <c:ptCount val="1"/>
                <c:pt idx="0">
                  <c:v>Meta - Rango</c:v>
                </c:pt>
              </c:strCache>
            </c:strRef>
          </c:tx>
          <c:spPr>
            <a:ln w="38100">
              <a:solidFill>
                <a:srgbClr val="FFD320"/>
              </a:solidFill>
              <a:prstDash val="solid"/>
            </a:ln>
          </c:spPr>
          <c:marker>
            <c:symbol val="none"/>
          </c:marker>
          <c:cat>
            <c:strRef>
              <c:f>'AJ02'!$A$27:$A$39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'AJ02'!$D$27:$D$39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4EA-48B4-A18F-BA23F49300F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'SU03'!$B$26</c:f>
              <c:strCache>
                <c:ptCount val="1"/>
                <c:pt idx="0">
                  <c:v>Datos</c:v>
                </c:pt>
              </c:strCache>
            </c:strRef>
          </c:tx>
          <c:spPr>
            <a:solidFill>
              <a:srgbClr val="004586"/>
            </a:solidFill>
            <a:ln w="25400">
              <a:noFill/>
            </a:ln>
          </c:spPr>
          <c:invertIfNegative val="0"/>
          <c:cat>
            <c:strRef>
              <c:f>'SU03'!$A$27:$A$39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8D4D-414C-93FE-D617078C1336}"/>
            </c:ext>
          </c:extLst>
        </c:ser>
        <c:ser>
          <c:idx val="1"/>
          <c:order val="1"/>
          <c:tx>
            <c:strRef>
              <c:f>'SU03'!$C$26</c:f>
              <c:strCache>
                <c:ptCount val="1"/>
                <c:pt idx="0">
                  <c:v>Meta Vigencia</c:v>
                </c:pt>
              </c:strCache>
            </c:strRef>
          </c:tx>
          <c:spPr>
            <a:solidFill>
              <a:srgbClr val="FF420E"/>
            </a:solidFill>
            <a:ln w="25400">
              <a:noFill/>
            </a:ln>
          </c:spPr>
          <c:invertIfNegative val="0"/>
          <c:cat>
            <c:strRef>
              <c:f>'SU03'!$A$27:$A$39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D4D-414C-93FE-D617078C133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'SU03'!$D$26</c:f>
              <c:strCache>
                <c:ptCount val="1"/>
                <c:pt idx="0">
                  <c:v>Meta - Rango</c:v>
                </c:pt>
              </c:strCache>
            </c:strRef>
          </c:tx>
          <c:spPr>
            <a:ln w="38100">
              <a:solidFill>
                <a:srgbClr val="FFD320"/>
              </a:solidFill>
              <a:prstDash val="solid"/>
            </a:ln>
          </c:spPr>
          <c:marker>
            <c:symbol val="none"/>
          </c:marker>
          <c:cat>
            <c:strRef>
              <c:f>'SU03'!$A$27:$A$39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D4D-414C-93FE-D617078C133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'SU04'!$B$26</c:f>
              <c:strCache>
                <c:ptCount val="1"/>
                <c:pt idx="0">
                  <c:v>Datos</c:v>
                </c:pt>
              </c:strCache>
            </c:strRef>
          </c:tx>
          <c:spPr>
            <a:solidFill>
              <a:srgbClr val="004586"/>
            </a:solidFill>
            <a:ln w="25400">
              <a:noFill/>
            </a:ln>
          </c:spPr>
          <c:invertIfNegative val="0"/>
          <c:cat>
            <c:strRef>
              <c:f>'SU04'!$A$27:$A$39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'SU04'!$B$27:$B$39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1F20-40CD-8427-66576CBC30EA}"/>
            </c:ext>
          </c:extLst>
        </c:ser>
        <c:ser>
          <c:idx val="1"/>
          <c:order val="1"/>
          <c:tx>
            <c:strRef>
              <c:f>'SU04'!$C$26</c:f>
              <c:strCache>
                <c:ptCount val="1"/>
                <c:pt idx="0">
                  <c:v>Meta Vigencia</c:v>
                </c:pt>
              </c:strCache>
            </c:strRef>
          </c:tx>
          <c:spPr>
            <a:solidFill>
              <a:srgbClr val="FF420E"/>
            </a:solidFill>
            <a:ln w="25400">
              <a:noFill/>
            </a:ln>
          </c:spPr>
          <c:invertIfNegative val="0"/>
          <c:cat>
            <c:strRef>
              <c:f>'SU04'!$A$27:$A$39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1F20-40CD-8427-66576CBC30E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'SU04'!$D$26</c:f>
              <c:strCache>
                <c:ptCount val="1"/>
                <c:pt idx="0">
                  <c:v>Meta - Rango</c:v>
                </c:pt>
              </c:strCache>
            </c:strRef>
          </c:tx>
          <c:spPr>
            <a:ln w="38100">
              <a:solidFill>
                <a:srgbClr val="FFD320"/>
              </a:solidFill>
              <a:prstDash val="solid"/>
            </a:ln>
          </c:spPr>
          <c:marker>
            <c:symbol val="none"/>
          </c:marker>
          <c:cat>
            <c:strRef>
              <c:f>'SU04'!$A$27:$A$39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F20-40CD-8427-66576CBC30E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'SU05'!$B$26</c:f>
              <c:strCache>
                <c:ptCount val="1"/>
                <c:pt idx="0">
                  <c:v>Datos</c:v>
                </c:pt>
              </c:strCache>
            </c:strRef>
          </c:tx>
          <c:spPr>
            <a:solidFill>
              <a:srgbClr val="004586"/>
            </a:solidFill>
            <a:ln w="25400">
              <a:noFill/>
            </a:ln>
          </c:spPr>
          <c:invertIfNegative val="0"/>
          <c:cat>
            <c:strRef>
              <c:f>'SU05'!$A$27:$A$39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'SU05'!$B$27:$B$39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D30E-493A-B0CA-34E33D16B172}"/>
            </c:ext>
          </c:extLst>
        </c:ser>
        <c:ser>
          <c:idx val="1"/>
          <c:order val="1"/>
          <c:tx>
            <c:strRef>
              <c:f>'SU05'!$C$26</c:f>
              <c:strCache>
                <c:ptCount val="1"/>
                <c:pt idx="0">
                  <c:v>Meta Vigencia</c:v>
                </c:pt>
              </c:strCache>
            </c:strRef>
          </c:tx>
          <c:spPr>
            <a:solidFill>
              <a:srgbClr val="FF420E"/>
            </a:solidFill>
            <a:ln w="25400">
              <a:noFill/>
            </a:ln>
          </c:spPr>
          <c:invertIfNegative val="0"/>
          <c:cat>
            <c:strRef>
              <c:f>'SU05'!$A$27:$A$39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'SU05'!$C$27:$C$39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D30E-493A-B0CA-34E33D16B17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'SU05'!$D$26</c:f>
              <c:strCache>
                <c:ptCount val="1"/>
                <c:pt idx="0">
                  <c:v>Meta - Rango</c:v>
                </c:pt>
              </c:strCache>
            </c:strRef>
          </c:tx>
          <c:spPr>
            <a:ln w="38100">
              <a:solidFill>
                <a:srgbClr val="FFD320"/>
              </a:solidFill>
              <a:prstDash val="solid"/>
            </a:ln>
          </c:spPr>
          <c:marker>
            <c:symbol val="none"/>
          </c:marker>
          <c:cat>
            <c:strRef>
              <c:f>'SU05'!$A$27:$A$39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30E-493A-B0CA-34E33D16B17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'SU06'!$B$26</c:f>
              <c:strCache>
                <c:ptCount val="1"/>
                <c:pt idx="0">
                  <c:v>Datos</c:v>
                </c:pt>
              </c:strCache>
            </c:strRef>
          </c:tx>
          <c:spPr>
            <a:solidFill>
              <a:srgbClr val="004586"/>
            </a:solidFill>
            <a:ln w="25400">
              <a:noFill/>
            </a:ln>
          </c:spPr>
          <c:invertIfNegative val="0"/>
          <c:cat>
            <c:strRef>
              <c:f>'SU06'!$A$27:$A$39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'SU06'!$B$27:$B$39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D4BA-4D85-B407-1F6B546092E5}"/>
            </c:ext>
          </c:extLst>
        </c:ser>
        <c:ser>
          <c:idx val="1"/>
          <c:order val="1"/>
          <c:tx>
            <c:strRef>
              <c:f>'SU06'!$C$26</c:f>
              <c:strCache>
                <c:ptCount val="1"/>
                <c:pt idx="0">
                  <c:v>Meta Vigencia</c:v>
                </c:pt>
              </c:strCache>
            </c:strRef>
          </c:tx>
          <c:spPr>
            <a:solidFill>
              <a:srgbClr val="FF420E"/>
            </a:solidFill>
            <a:ln w="25400">
              <a:noFill/>
            </a:ln>
          </c:spPr>
          <c:invertIfNegative val="0"/>
          <c:cat>
            <c:strRef>
              <c:f>'SU06'!$A$27:$A$39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'SU06'!$C$27:$C$39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D4BA-4D85-B407-1F6B546092E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'SU06'!$D$26</c:f>
              <c:strCache>
                <c:ptCount val="1"/>
                <c:pt idx="0">
                  <c:v>Meta - Rango</c:v>
                </c:pt>
              </c:strCache>
            </c:strRef>
          </c:tx>
          <c:spPr>
            <a:ln w="38100">
              <a:solidFill>
                <a:srgbClr val="FFD320"/>
              </a:solidFill>
              <a:prstDash val="solid"/>
            </a:ln>
          </c:spPr>
          <c:marker>
            <c:symbol val="none"/>
          </c:marker>
          <c:cat>
            <c:strRef>
              <c:f>'SU06'!$A$27:$A$39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4BA-4D85-B407-1F6B546092E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'SU07'!$B$26</c:f>
              <c:strCache>
                <c:ptCount val="1"/>
                <c:pt idx="0">
                  <c:v>Datos</c:v>
                </c:pt>
              </c:strCache>
            </c:strRef>
          </c:tx>
          <c:spPr>
            <a:solidFill>
              <a:srgbClr val="004586"/>
            </a:solidFill>
            <a:ln w="25400">
              <a:noFill/>
            </a:ln>
          </c:spPr>
          <c:invertIfNegative val="0"/>
          <c:cat>
            <c:strRef>
              <c:f>'SU07'!$A$27:$A$39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'SU07'!$B$27:$B$39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4</c:v>
                </c:pt>
                <c:pt idx="12">
                  <c:v>1</c:v>
                </c:pt>
              </c:numCache>
            </c:numRef>
          </c:val>
          <c:extLst>
            <c:ext xmlns:c16="http://schemas.microsoft.com/office/drawing/2014/chart" uri="{C3380CC4-5D6E-409C-BE32-E72D297353CC}">
              <c16:uniqueId val="{00000000-026E-48BE-A7F1-7245B3C058D8}"/>
            </c:ext>
          </c:extLst>
        </c:ser>
        <c:ser>
          <c:idx val="1"/>
          <c:order val="1"/>
          <c:tx>
            <c:strRef>
              <c:f>'SU07'!$C$26</c:f>
              <c:strCache>
                <c:ptCount val="1"/>
                <c:pt idx="0">
                  <c:v>Meta Vigencia</c:v>
                </c:pt>
              </c:strCache>
            </c:strRef>
          </c:tx>
          <c:spPr>
            <a:solidFill>
              <a:srgbClr val="FF420E"/>
            </a:solidFill>
            <a:ln w="25400">
              <a:noFill/>
            </a:ln>
          </c:spPr>
          <c:invertIfNegative val="0"/>
          <c:cat>
            <c:strRef>
              <c:f>'SU07'!$A$27:$A$39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'SU07'!$C$27:$C$39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026E-48BE-A7F1-7245B3C058D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'SU07'!$D$26</c:f>
              <c:strCache>
                <c:ptCount val="1"/>
                <c:pt idx="0">
                  <c:v>Meta - Rango</c:v>
                </c:pt>
              </c:strCache>
            </c:strRef>
          </c:tx>
          <c:spPr>
            <a:ln w="38100">
              <a:solidFill>
                <a:srgbClr val="FFD320"/>
              </a:solidFill>
              <a:prstDash val="solid"/>
            </a:ln>
          </c:spPr>
          <c:marker>
            <c:symbol val="none"/>
          </c:marker>
          <c:cat>
            <c:strRef>
              <c:f>'SU07'!$A$27:$A$39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26E-48BE-A7F1-7245B3C058D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'SU07-'!$B$26</c:f>
              <c:strCache>
                <c:ptCount val="1"/>
                <c:pt idx="0">
                  <c:v>Datos</c:v>
                </c:pt>
              </c:strCache>
            </c:strRef>
          </c:tx>
          <c:spPr>
            <a:solidFill>
              <a:srgbClr val="004586"/>
            </a:solidFill>
            <a:ln w="25400">
              <a:noFill/>
            </a:ln>
          </c:spPr>
          <c:invertIfNegative val="0"/>
          <c:cat>
            <c:strRef>
              <c:f>'SU07-'!$A$27:$A$39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'SU07-'!$B$27:$B$39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EEE6-4A55-A7F9-38D6922E8518}"/>
            </c:ext>
          </c:extLst>
        </c:ser>
        <c:ser>
          <c:idx val="1"/>
          <c:order val="1"/>
          <c:tx>
            <c:strRef>
              <c:f>'SU07-'!$C$26</c:f>
              <c:strCache>
                <c:ptCount val="1"/>
                <c:pt idx="0">
                  <c:v>Meta Vigencia</c:v>
                </c:pt>
              </c:strCache>
            </c:strRef>
          </c:tx>
          <c:spPr>
            <a:solidFill>
              <a:srgbClr val="FF420E"/>
            </a:solidFill>
            <a:ln w="25400">
              <a:noFill/>
            </a:ln>
          </c:spPr>
          <c:invertIfNegative val="0"/>
          <c:cat>
            <c:strRef>
              <c:f>'SU07-'!$A$27:$A$39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'SU07-'!$C$27:$C$39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EEE6-4A55-A7F9-38D6922E851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'SU07-'!$D$26</c:f>
              <c:strCache>
                <c:ptCount val="1"/>
                <c:pt idx="0">
                  <c:v>Meta - Rango</c:v>
                </c:pt>
              </c:strCache>
            </c:strRef>
          </c:tx>
          <c:spPr>
            <a:ln w="38100">
              <a:solidFill>
                <a:srgbClr val="FFD320"/>
              </a:solidFill>
              <a:prstDash val="solid"/>
            </a:ln>
          </c:spPr>
          <c:marker>
            <c:symbol val="none"/>
          </c:marker>
          <c:cat>
            <c:strRef>
              <c:f>'SU07-'!$A$27:$A$39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EE6-4A55-A7F9-38D6922E851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'SU09'!$B$26</c:f>
              <c:strCache>
                <c:ptCount val="1"/>
                <c:pt idx="0">
                  <c:v>Datos</c:v>
                </c:pt>
              </c:strCache>
            </c:strRef>
          </c:tx>
          <c:spPr>
            <a:solidFill>
              <a:srgbClr val="004586"/>
            </a:solidFill>
            <a:ln w="25400">
              <a:noFill/>
            </a:ln>
          </c:spPr>
          <c:invertIfNegative val="0"/>
          <c:cat>
            <c:strRef>
              <c:f>'SU09'!$A$27:$A$39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'SU09'!$B$27:$B$39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29B-4C3F-A07A-5A34F878F3E3}"/>
            </c:ext>
          </c:extLst>
        </c:ser>
        <c:ser>
          <c:idx val="1"/>
          <c:order val="1"/>
          <c:tx>
            <c:strRef>
              <c:f>'SU09'!$C$26</c:f>
              <c:strCache>
                <c:ptCount val="1"/>
                <c:pt idx="0">
                  <c:v>Meta Vigencia</c:v>
                </c:pt>
              </c:strCache>
            </c:strRef>
          </c:tx>
          <c:spPr>
            <a:solidFill>
              <a:srgbClr val="FF420E"/>
            </a:solidFill>
            <a:ln w="25400">
              <a:noFill/>
            </a:ln>
          </c:spPr>
          <c:invertIfNegative val="0"/>
          <c:cat>
            <c:strRef>
              <c:f>'SU09'!$A$27:$A$39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'SU09'!$C$27:$C$39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29B-4C3F-A07A-5A34F878F3E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'SU09'!$D$26</c:f>
              <c:strCache>
                <c:ptCount val="1"/>
                <c:pt idx="0">
                  <c:v>Meta - Rango</c:v>
                </c:pt>
              </c:strCache>
            </c:strRef>
          </c:tx>
          <c:spPr>
            <a:ln w="38100">
              <a:solidFill>
                <a:srgbClr val="FFD320"/>
              </a:solidFill>
              <a:prstDash val="solid"/>
            </a:ln>
          </c:spPr>
          <c:marker>
            <c:symbol val="none"/>
          </c:marker>
          <c:cat>
            <c:strRef>
              <c:f>'SU09'!$A$27:$A$39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'SU09'!$D$27:$D$39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29B-4C3F-A07A-5A34F878F3E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SU10_A!$B$26</c:f>
              <c:strCache>
                <c:ptCount val="1"/>
                <c:pt idx="0">
                  <c:v>Datos</c:v>
                </c:pt>
              </c:strCache>
            </c:strRef>
          </c:tx>
          <c:spPr>
            <a:solidFill>
              <a:srgbClr val="004586"/>
            </a:solidFill>
            <a:ln w="25400">
              <a:noFill/>
            </a:ln>
          </c:spPr>
          <c:invertIfNegative val="0"/>
          <c:cat>
            <c:strRef>
              <c:f>SU10_A!$A$27:$A$39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SU10_A!$B$27:$B$39</c:f>
              <c:numCache>
                <c:formatCode>0%</c:formatCode>
                <c:ptCount val="13"/>
                <c:pt idx="0">
                  <c:v>0</c:v>
                </c:pt>
                <c:pt idx="1">
                  <c:v>0</c:v>
                </c:pt>
                <c:pt idx="2">
                  <c:v>0</c:v>
                </c:pt>
                <c:pt idx="3">
                  <c:v>18.985611510791365</c:v>
                </c:pt>
                <c:pt idx="4">
                  <c:v>0</c:v>
                </c:pt>
                <c:pt idx="5">
                  <c:v>0</c:v>
                </c:pt>
                <c:pt idx="6">
                  <c:v>0</c:v>
                </c:pt>
                <c:pt idx="7">
                  <c:v>1</c:v>
                </c:pt>
                <c:pt idx="8">
                  <c:v>0</c:v>
                </c:pt>
                <c:pt idx="9">
                  <c:v>0</c:v>
                </c:pt>
                <c:pt idx="10">
                  <c:v>0</c:v>
                </c:pt>
                <c:pt idx="11">
                  <c:v>1</c:v>
                </c:pt>
                <c:pt idx="12">
                  <c:v>13.72264631043257</c:v>
                </c:pt>
              </c:numCache>
            </c:numRef>
          </c:val>
          <c:extLst>
            <c:ext xmlns:c16="http://schemas.microsoft.com/office/drawing/2014/chart" uri="{C3380CC4-5D6E-409C-BE32-E72D297353CC}">
              <c16:uniqueId val="{00000000-7C63-4EB5-9DBF-8D86C892617A}"/>
            </c:ext>
          </c:extLst>
        </c:ser>
        <c:ser>
          <c:idx val="1"/>
          <c:order val="1"/>
          <c:tx>
            <c:strRef>
              <c:f>SU10_A!$C$26</c:f>
              <c:strCache>
                <c:ptCount val="1"/>
                <c:pt idx="0">
                  <c:v>Meta Vigencia</c:v>
                </c:pt>
              </c:strCache>
            </c:strRef>
          </c:tx>
          <c:spPr>
            <a:solidFill>
              <a:srgbClr val="FF420E"/>
            </a:solidFill>
            <a:ln w="25400">
              <a:noFill/>
            </a:ln>
          </c:spPr>
          <c:invertIfNegative val="0"/>
          <c:cat>
            <c:strRef>
              <c:f>SU10_A!$A$27:$A$39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SU10_A!$C$27:$C$39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7C63-4EB5-9DBF-8D86C892617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SU10_A!$D$26</c:f>
              <c:strCache>
                <c:ptCount val="1"/>
                <c:pt idx="0">
                  <c:v>Meta - Rango</c:v>
                </c:pt>
              </c:strCache>
            </c:strRef>
          </c:tx>
          <c:spPr>
            <a:ln w="38100">
              <a:solidFill>
                <a:srgbClr val="FFD320"/>
              </a:solidFill>
              <a:prstDash val="solid"/>
            </a:ln>
          </c:spPr>
          <c:marker>
            <c:symbol val="none"/>
          </c:marker>
          <c:cat>
            <c:strRef>
              <c:f>SU10_A!$A$27:$A$39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SU10_A!$D$27:$D$39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7C63-4EB5-9DBF-8D86C892617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SU10_B!$B$26</c:f>
              <c:strCache>
                <c:ptCount val="1"/>
                <c:pt idx="0">
                  <c:v>Datos</c:v>
                </c:pt>
              </c:strCache>
            </c:strRef>
          </c:tx>
          <c:spPr>
            <a:solidFill>
              <a:srgbClr val="004586"/>
            </a:solidFill>
            <a:ln w="25400">
              <a:noFill/>
            </a:ln>
          </c:spPr>
          <c:invertIfNegative val="0"/>
          <c:cat>
            <c:strRef>
              <c:f>SU10_B!$A$27:$A$39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SU10_B!$B$27:$B$39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77C2-4A01-AE3A-D19A41874AF5}"/>
            </c:ext>
          </c:extLst>
        </c:ser>
        <c:ser>
          <c:idx val="1"/>
          <c:order val="1"/>
          <c:tx>
            <c:strRef>
              <c:f>SU10_B!$C$26</c:f>
              <c:strCache>
                <c:ptCount val="1"/>
                <c:pt idx="0">
                  <c:v>Meta Vigencia</c:v>
                </c:pt>
              </c:strCache>
            </c:strRef>
          </c:tx>
          <c:spPr>
            <a:solidFill>
              <a:srgbClr val="FF420E"/>
            </a:solidFill>
            <a:ln w="25400">
              <a:noFill/>
            </a:ln>
          </c:spPr>
          <c:invertIfNegative val="0"/>
          <c:cat>
            <c:strRef>
              <c:f>SU10_B!$A$27:$A$39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SU10_B!$C$27:$C$39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77C2-4A01-AE3A-D19A41874AF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SU10_B!$D$26</c:f>
              <c:strCache>
                <c:ptCount val="1"/>
                <c:pt idx="0">
                  <c:v>Meta - Rango</c:v>
                </c:pt>
              </c:strCache>
            </c:strRef>
          </c:tx>
          <c:spPr>
            <a:ln w="38100">
              <a:solidFill>
                <a:srgbClr val="FFD320"/>
              </a:solidFill>
              <a:prstDash val="solid"/>
            </a:ln>
          </c:spPr>
          <c:marker>
            <c:symbol val="none"/>
          </c:marker>
          <c:cat>
            <c:strRef>
              <c:f>SU10_B!$A$27:$A$39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SU10_B!$D$27:$D$39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77C2-4A01-AE3A-D19A41874AF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'SU11'!$B$26</c:f>
              <c:strCache>
                <c:ptCount val="1"/>
                <c:pt idx="0">
                  <c:v>Datos</c:v>
                </c:pt>
              </c:strCache>
            </c:strRef>
          </c:tx>
          <c:spPr>
            <a:solidFill>
              <a:srgbClr val="004586"/>
            </a:solidFill>
            <a:ln w="25400">
              <a:noFill/>
            </a:ln>
          </c:spPr>
          <c:invertIfNegative val="0"/>
          <c:cat>
            <c:strRef>
              <c:f>'SU11'!$A$27:$A$39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'SU11'!$B$27:$B$39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B282-45BF-B6EC-D11B4F9334FA}"/>
            </c:ext>
          </c:extLst>
        </c:ser>
        <c:ser>
          <c:idx val="1"/>
          <c:order val="1"/>
          <c:tx>
            <c:strRef>
              <c:f>'SU11'!$C$26</c:f>
              <c:strCache>
                <c:ptCount val="1"/>
                <c:pt idx="0">
                  <c:v>Meta Vigencia</c:v>
                </c:pt>
              </c:strCache>
            </c:strRef>
          </c:tx>
          <c:spPr>
            <a:solidFill>
              <a:srgbClr val="FF420E"/>
            </a:solidFill>
            <a:ln w="25400">
              <a:noFill/>
            </a:ln>
          </c:spPr>
          <c:invertIfNegative val="0"/>
          <c:cat>
            <c:strRef>
              <c:f>'SU11'!$A$27:$A$39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'SU11'!$C$27:$C$39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B282-45BF-B6EC-D11B4F9334F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'SU11'!$D$26</c:f>
              <c:strCache>
                <c:ptCount val="1"/>
                <c:pt idx="0">
                  <c:v>Meta - Rango</c:v>
                </c:pt>
              </c:strCache>
            </c:strRef>
          </c:tx>
          <c:spPr>
            <a:ln w="38100">
              <a:solidFill>
                <a:srgbClr val="FFD320"/>
              </a:solidFill>
              <a:prstDash val="solid"/>
            </a:ln>
          </c:spPr>
          <c:marker>
            <c:symbol val="none"/>
          </c:marker>
          <c:cat>
            <c:strRef>
              <c:f>'SU11'!$A$27:$A$39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282-45BF-B6EC-D11B4F9334F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'AJ03'!$B$26</c:f>
              <c:strCache>
                <c:ptCount val="1"/>
                <c:pt idx="0">
                  <c:v>Datos</c:v>
                </c:pt>
              </c:strCache>
            </c:strRef>
          </c:tx>
          <c:spPr>
            <a:solidFill>
              <a:srgbClr val="004586"/>
            </a:solidFill>
            <a:ln w="25400">
              <a:noFill/>
            </a:ln>
          </c:spPr>
          <c:invertIfNegative val="0"/>
          <c:cat>
            <c:strRef>
              <c:f>'AJ03'!$A$27:$A$39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'AJ03'!$B$27:$B$39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745B-4271-9BEA-EC6A352CD4D6}"/>
            </c:ext>
          </c:extLst>
        </c:ser>
        <c:ser>
          <c:idx val="1"/>
          <c:order val="1"/>
          <c:tx>
            <c:strRef>
              <c:f>'AJ03'!$C$26</c:f>
              <c:strCache>
                <c:ptCount val="1"/>
                <c:pt idx="0">
                  <c:v>Meta Vigencia</c:v>
                </c:pt>
              </c:strCache>
            </c:strRef>
          </c:tx>
          <c:spPr>
            <a:solidFill>
              <a:srgbClr val="FF420E"/>
            </a:solidFill>
            <a:ln w="25400">
              <a:noFill/>
            </a:ln>
          </c:spPr>
          <c:invertIfNegative val="0"/>
          <c:cat>
            <c:strRef>
              <c:f>'AJ03'!$A$27:$A$39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'AJ03'!$C$27:$C$39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745B-4271-9BEA-EC6A352CD4D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'AJ03'!$D$26</c:f>
              <c:strCache>
                <c:ptCount val="1"/>
                <c:pt idx="0">
                  <c:v>Meta - Rango</c:v>
                </c:pt>
              </c:strCache>
            </c:strRef>
          </c:tx>
          <c:spPr>
            <a:ln w="38100">
              <a:solidFill>
                <a:srgbClr val="FFD320"/>
              </a:solidFill>
              <a:prstDash val="solid"/>
            </a:ln>
          </c:spPr>
          <c:marker>
            <c:symbol val="none"/>
          </c:marker>
          <c:cat>
            <c:strRef>
              <c:f>'AJ03'!$A$27:$A$39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'AJ03'!$D$27:$D$39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745B-4271-9BEA-EC6A352CD4D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'SU12'!$B$26</c:f>
              <c:strCache>
                <c:ptCount val="1"/>
                <c:pt idx="0">
                  <c:v>Datos</c:v>
                </c:pt>
              </c:strCache>
            </c:strRef>
          </c:tx>
          <c:spPr>
            <a:solidFill>
              <a:srgbClr val="004586"/>
            </a:solidFill>
            <a:ln w="25400">
              <a:noFill/>
            </a:ln>
          </c:spPr>
          <c:invertIfNegative val="0"/>
          <c:cat>
            <c:strRef>
              <c:f>'SU12'!$A$27:$A$39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'SU12'!$B$27:$B$39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E318-40FA-8614-A3F7AE1114D6}"/>
            </c:ext>
          </c:extLst>
        </c:ser>
        <c:ser>
          <c:idx val="1"/>
          <c:order val="1"/>
          <c:tx>
            <c:strRef>
              <c:f>'SU12'!$C$26</c:f>
              <c:strCache>
                <c:ptCount val="1"/>
                <c:pt idx="0">
                  <c:v>Meta Vigencia</c:v>
                </c:pt>
              </c:strCache>
            </c:strRef>
          </c:tx>
          <c:spPr>
            <a:solidFill>
              <a:srgbClr val="FF420E"/>
            </a:solidFill>
            <a:ln w="25400">
              <a:noFill/>
            </a:ln>
          </c:spPr>
          <c:invertIfNegative val="0"/>
          <c:cat>
            <c:strRef>
              <c:f>'SU12'!$A$27:$A$39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'SU12'!$C$27:$C$39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E318-40FA-8614-A3F7AE1114D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'SU12'!$D$26</c:f>
              <c:strCache>
                <c:ptCount val="1"/>
                <c:pt idx="0">
                  <c:v>Meta - Rango</c:v>
                </c:pt>
              </c:strCache>
            </c:strRef>
          </c:tx>
          <c:spPr>
            <a:ln w="38100">
              <a:solidFill>
                <a:srgbClr val="FFD320"/>
              </a:solidFill>
              <a:prstDash val="solid"/>
            </a:ln>
          </c:spPr>
          <c:marker>
            <c:symbol val="none"/>
          </c:marker>
          <c:cat>
            <c:strRef>
              <c:f>'SU12'!$A$27:$A$39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318-40FA-8614-A3F7AE1114D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'SU13'!$B$26</c:f>
              <c:strCache>
                <c:ptCount val="1"/>
                <c:pt idx="0">
                  <c:v>Datos</c:v>
                </c:pt>
              </c:strCache>
            </c:strRef>
          </c:tx>
          <c:spPr>
            <a:solidFill>
              <a:srgbClr val="004586"/>
            </a:solidFill>
            <a:ln w="25400">
              <a:noFill/>
            </a:ln>
          </c:spPr>
          <c:invertIfNegative val="0"/>
          <c:cat>
            <c:strRef>
              <c:f>'SU13'!$A$27:$A$39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'SU13'!$B$27:$B$39</c:f>
              <c:numCache>
                <c:formatCode>0%</c:formatCode>
                <c:ptCount val="13"/>
                <c:pt idx="0">
                  <c:v>0</c:v>
                </c:pt>
                <c:pt idx="1">
                  <c:v>0</c:v>
                </c:pt>
                <c:pt idx="2">
                  <c:v>0.52173913043478259</c:v>
                </c:pt>
                <c:pt idx="3">
                  <c:v>0</c:v>
                </c:pt>
                <c:pt idx="4">
                  <c:v>0</c:v>
                </c:pt>
                <c:pt idx="5">
                  <c:v>1</c:v>
                </c:pt>
                <c:pt idx="6">
                  <c:v>0</c:v>
                </c:pt>
                <c:pt idx="7">
                  <c:v>0</c:v>
                </c:pt>
                <c:pt idx="8">
                  <c:v>1</c:v>
                </c:pt>
                <c:pt idx="9">
                  <c:v>0</c:v>
                </c:pt>
                <c:pt idx="10">
                  <c:v>0</c:v>
                </c:pt>
                <c:pt idx="11">
                  <c:v>3</c:v>
                </c:pt>
                <c:pt idx="12">
                  <c:v>0.92957746478873238</c:v>
                </c:pt>
              </c:numCache>
            </c:numRef>
          </c:val>
          <c:extLst>
            <c:ext xmlns:c16="http://schemas.microsoft.com/office/drawing/2014/chart" uri="{C3380CC4-5D6E-409C-BE32-E72D297353CC}">
              <c16:uniqueId val="{00000000-F5A5-4978-982C-88A8B2D091CC}"/>
            </c:ext>
          </c:extLst>
        </c:ser>
        <c:ser>
          <c:idx val="1"/>
          <c:order val="1"/>
          <c:tx>
            <c:strRef>
              <c:f>'SU13'!$C$26</c:f>
              <c:strCache>
                <c:ptCount val="1"/>
                <c:pt idx="0">
                  <c:v>Meta Vigencia</c:v>
                </c:pt>
              </c:strCache>
            </c:strRef>
          </c:tx>
          <c:spPr>
            <a:solidFill>
              <a:srgbClr val="FF420E"/>
            </a:solidFill>
            <a:ln w="25400">
              <a:noFill/>
            </a:ln>
          </c:spPr>
          <c:invertIfNegative val="0"/>
          <c:cat>
            <c:strRef>
              <c:f>'SU13'!$A$27:$A$39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5A5-4978-982C-88A8B2D091C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'SU13'!$D$26</c:f>
              <c:strCache>
                <c:ptCount val="1"/>
                <c:pt idx="0">
                  <c:v>Meta - Rango</c:v>
                </c:pt>
              </c:strCache>
            </c:strRef>
          </c:tx>
          <c:spPr>
            <a:ln w="38100">
              <a:solidFill>
                <a:srgbClr val="FFD320"/>
              </a:solidFill>
              <a:prstDash val="solid"/>
            </a:ln>
          </c:spPr>
          <c:marker>
            <c:symbol val="none"/>
          </c:marker>
          <c:cat>
            <c:strRef>
              <c:f>'SU13'!$A$27:$A$39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5A5-4978-982C-88A8B2D091C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'SU14'!$B$26</c:f>
              <c:strCache>
                <c:ptCount val="1"/>
                <c:pt idx="0">
                  <c:v>Datos</c:v>
                </c:pt>
              </c:strCache>
            </c:strRef>
          </c:tx>
          <c:spPr>
            <a:solidFill>
              <a:srgbClr val="004586"/>
            </a:solidFill>
            <a:ln w="25400">
              <a:noFill/>
            </a:ln>
          </c:spPr>
          <c:invertIfNegative val="0"/>
          <c:cat>
            <c:strRef>
              <c:f>'SU14'!$A$27:$A$39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'SU14'!$B$27:$B$39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099D-44E6-B572-EC987CDA0A2E}"/>
            </c:ext>
          </c:extLst>
        </c:ser>
        <c:ser>
          <c:idx val="1"/>
          <c:order val="1"/>
          <c:tx>
            <c:strRef>
              <c:f>'SU14'!$C$26</c:f>
              <c:strCache>
                <c:ptCount val="1"/>
                <c:pt idx="0">
                  <c:v>Meta Vigencia</c:v>
                </c:pt>
              </c:strCache>
            </c:strRef>
          </c:tx>
          <c:spPr>
            <a:solidFill>
              <a:srgbClr val="FF420E"/>
            </a:solidFill>
            <a:ln w="25400">
              <a:noFill/>
            </a:ln>
          </c:spPr>
          <c:invertIfNegative val="0"/>
          <c:cat>
            <c:strRef>
              <c:f>'SU14'!$A$27:$A$39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099D-44E6-B572-EC987CDA0A2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'SU14'!$D$26</c:f>
              <c:strCache>
                <c:ptCount val="1"/>
                <c:pt idx="0">
                  <c:v>Meta - Rango</c:v>
                </c:pt>
              </c:strCache>
            </c:strRef>
          </c:tx>
          <c:spPr>
            <a:ln w="38100">
              <a:solidFill>
                <a:srgbClr val="FFD320"/>
              </a:solidFill>
              <a:prstDash val="solid"/>
            </a:ln>
          </c:spPr>
          <c:marker>
            <c:symbol val="none"/>
          </c:marker>
          <c:cat>
            <c:strRef>
              <c:f>'SU14'!$A$27:$A$39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99D-44E6-B572-EC987CDA0A2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'SU15'!$B$26</c:f>
              <c:strCache>
                <c:ptCount val="1"/>
                <c:pt idx="0">
                  <c:v>Datos</c:v>
                </c:pt>
              </c:strCache>
            </c:strRef>
          </c:tx>
          <c:spPr>
            <a:solidFill>
              <a:srgbClr val="004586"/>
            </a:solidFill>
            <a:ln w="25400">
              <a:noFill/>
            </a:ln>
          </c:spPr>
          <c:invertIfNegative val="0"/>
          <c:cat>
            <c:strRef>
              <c:f>'SU15'!$A$27:$A$39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'SU15'!$B$27:$B$39</c:f>
              <c:numCache>
                <c:formatCode>0%</c:formatCode>
                <c:ptCount val="13"/>
                <c:pt idx="0">
                  <c:v>0</c:v>
                </c:pt>
                <c:pt idx="1">
                  <c:v>0</c:v>
                </c:pt>
                <c:pt idx="2">
                  <c:v>0</c:v>
                </c:pt>
                <c:pt idx="3">
                  <c:v>0.44680851063829785</c:v>
                </c:pt>
                <c:pt idx="4">
                  <c:v>0</c:v>
                </c:pt>
                <c:pt idx="5">
                  <c:v>0</c:v>
                </c:pt>
                <c:pt idx="6">
                  <c:v>0</c:v>
                </c:pt>
                <c:pt idx="7">
                  <c:v>0.875</c:v>
                </c:pt>
                <c:pt idx="8">
                  <c:v>0</c:v>
                </c:pt>
                <c:pt idx="9">
                  <c:v>0</c:v>
                </c:pt>
                <c:pt idx="10">
                  <c:v>0</c:v>
                </c:pt>
                <c:pt idx="11">
                  <c:v>1.6666666666666667</c:v>
                </c:pt>
                <c:pt idx="12">
                  <c:v>0.671875</c:v>
                </c:pt>
              </c:numCache>
            </c:numRef>
          </c:val>
          <c:extLst>
            <c:ext xmlns:c16="http://schemas.microsoft.com/office/drawing/2014/chart" uri="{C3380CC4-5D6E-409C-BE32-E72D297353CC}">
              <c16:uniqueId val="{00000000-CCB6-4CF0-91C5-7E0604F433DD}"/>
            </c:ext>
          </c:extLst>
        </c:ser>
        <c:ser>
          <c:idx val="1"/>
          <c:order val="1"/>
          <c:tx>
            <c:strRef>
              <c:f>'SU15'!$C$26</c:f>
              <c:strCache>
                <c:ptCount val="1"/>
                <c:pt idx="0">
                  <c:v>Meta Vigencia</c:v>
                </c:pt>
              </c:strCache>
            </c:strRef>
          </c:tx>
          <c:spPr>
            <a:solidFill>
              <a:srgbClr val="FF420E"/>
            </a:solidFill>
            <a:ln w="25400">
              <a:noFill/>
            </a:ln>
          </c:spPr>
          <c:invertIfNegative val="0"/>
          <c:cat>
            <c:strRef>
              <c:f>'SU15'!$A$27:$A$39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'SU15'!$C$27:$C$39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CCB6-4CF0-91C5-7E0604F433D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'SU15'!$D$26</c:f>
              <c:strCache>
                <c:ptCount val="1"/>
                <c:pt idx="0">
                  <c:v>Meta - Rango</c:v>
                </c:pt>
              </c:strCache>
            </c:strRef>
          </c:tx>
          <c:spPr>
            <a:ln w="38100">
              <a:solidFill>
                <a:srgbClr val="FFD320"/>
              </a:solidFill>
              <a:prstDash val="solid"/>
            </a:ln>
          </c:spPr>
          <c:marker>
            <c:symbol val="none"/>
          </c:marker>
          <c:cat>
            <c:strRef>
              <c:f>'SU15'!$A$27:$A$39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CB6-4CF0-91C5-7E0604F433D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'TS01'!$B$26</c:f>
              <c:strCache>
                <c:ptCount val="1"/>
                <c:pt idx="0">
                  <c:v>Datos</c:v>
                </c:pt>
              </c:strCache>
            </c:strRef>
          </c:tx>
          <c:spPr>
            <a:solidFill>
              <a:srgbClr val="004586"/>
            </a:solidFill>
            <a:ln w="25400">
              <a:noFill/>
            </a:ln>
          </c:spPr>
          <c:invertIfNegative val="0"/>
          <c:cat>
            <c:strRef>
              <c:f>'TS01'!$A$27:$A$39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'TS01'!$B$27:$B$39</c:f>
              <c:numCache>
                <c:formatCode>0%</c:formatCode>
                <c:ptCount val="13"/>
                <c:pt idx="0">
                  <c:v>0</c:v>
                </c:pt>
                <c:pt idx="1">
                  <c:v>0</c:v>
                </c:pt>
                <c:pt idx="2">
                  <c:v>0</c:v>
                </c:pt>
                <c:pt idx="3">
                  <c:v>1</c:v>
                </c:pt>
                <c:pt idx="4">
                  <c:v>0</c:v>
                </c:pt>
                <c:pt idx="5">
                  <c:v>0</c:v>
                </c:pt>
                <c:pt idx="6">
                  <c:v>1</c:v>
                </c:pt>
                <c:pt idx="7">
                  <c:v>0</c:v>
                </c:pt>
                <c:pt idx="8">
                  <c:v>0</c:v>
                </c:pt>
                <c:pt idx="9">
                  <c:v>1</c:v>
                </c:pt>
                <c:pt idx="10">
                  <c:v>0</c:v>
                </c:pt>
                <c:pt idx="11">
                  <c:v>1</c:v>
                </c:pt>
                <c:pt idx="12">
                  <c:v>1</c:v>
                </c:pt>
              </c:numCache>
            </c:numRef>
          </c:val>
          <c:extLst>
            <c:ext xmlns:c16="http://schemas.microsoft.com/office/drawing/2014/chart" uri="{C3380CC4-5D6E-409C-BE32-E72D297353CC}">
              <c16:uniqueId val="{00000000-0F57-40A0-8B59-FB60A04B4CE1}"/>
            </c:ext>
          </c:extLst>
        </c:ser>
        <c:ser>
          <c:idx val="1"/>
          <c:order val="1"/>
          <c:tx>
            <c:strRef>
              <c:f>'TS01'!$C$26</c:f>
              <c:strCache>
                <c:ptCount val="1"/>
                <c:pt idx="0">
                  <c:v>Meta Vigencia</c:v>
                </c:pt>
              </c:strCache>
            </c:strRef>
          </c:tx>
          <c:spPr>
            <a:solidFill>
              <a:srgbClr val="FF420E"/>
            </a:solidFill>
            <a:ln w="25400">
              <a:noFill/>
            </a:ln>
          </c:spPr>
          <c:invertIfNegative val="0"/>
          <c:cat>
            <c:strRef>
              <c:f>'TS01'!$A$27:$A$39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'TS01'!$C$27:$C$39</c:f>
              <c:numCache>
                <c:formatCode>0%</c:formatCode>
                <c:ptCount val="13"/>
                <c:pt idx="0">
                  <c:v>0</c:v>
                </c:pt>
                <c:pt idx="1">
                  <c:v>0</c:v>
                </c:pt>
                <c:pt idx="2">
                  <c:v>0</c:v>
                </c:pt>
                <c:pt idx="3">
                  <c:v>1</c:v>
                </c:pt>
                <c:pt idx="4">
                  <c:v>0</c:v>
                </c:pt>
                <c:pt idx="5">
                  <c:v>0</c:v>
                </c:pt>
                <c:pt idx="6">
                  <c:v>1</c:v>
                </c:pt>
                <c:pt idx="7">
                  <c:v>0</c:v>
                </c:pt>
                <c:pt idx="8">
                  <c:v>0</c:v>
                </c:pt>
                <c:pt idx="9">
                  <c:v>1</c:v>
                </c:pt>
                <c:pt idx="10">
                  <c:v>0</c:v>
                </c:pt>
                <c:pt idx="11">
                  <c:v>1</c:v>
                </c:pt>
                <c:pt idx="12">
                  <c:v>1</c:v>
                </c:pt>
              </c:numCache>
            </c:numRef>
          </c:val>
          <c:extLst>
            <c:ext xmlns:c16="http://schemas.microsoft.com/office/drawing/2014/chart" uri="{C3380CC4-5D6E-409C-BE32-E72D297353CC}">
              <c16:uniqueId val="{00000001-0F57-40A0-8B59-FB60A04B4CE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'TS01'!$D$26</c:f>
              <c:strCache>
                <c:ptCount val="1"/>
                <c:pt idx="0">
                  <c:v>Meta - Rango</c:v>
                </c:pt>
              </c:strCache>
            </c:strRef>
          </c:tx>
          <c:spPr>
            <a:ln w="38100">
              <a:solidFill>
                <a:srgbClr val="FFD320"/>
              </a:solidFill>
              <a:prstDash val="solid"/>
            </a:ln>
          </c:spPr>
          <c:marker>
            <c:symbol val="none"/>
          </c:marker>
          <c:cat>
            <c:strRef>
              <c:f>'TS01'!$A$27:$A$39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F57-40A0-8B59-FB60A04B4CE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'TS01-'!$B$26</c:f>
              <c:strCache>
                <c:ptCount val="1"/>
                <c:pt idx="0">
                  <c:v>Datos</c:v>
                </c:pt>
              </c:strCache>
            </c:strRef>
          </c:tx>
          <c:spPr>
            <a:solidFill>
              <a:srgbClr val="004586"/>
            </a:solidFill>
            <a:ln w="25400">
              <a:noFill/>
            </a:ln>
          </c:spPr>
          <c:invertIfNegative val="0"/>
          <c:cat>
            <c:strRef>
              <c:f>'TS01-'!$A$27:$A$39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'TS01-'!$B$27:$B$39</c:f>
              <c:numCache>
                <c:formatCode>0%</c:formatCode>
                <c:ptCount val="13"/>
                <c:pt idx="0">
                  <c:v>0</c:v>
                </c:pt>
                <c:pt idx="1">
                  <c:v>0</c:v>
                </c:pt>
                <c:pt idx="2">
                  <c:v>1</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97B6-4DFC-9207-370DD67D6D0B}"/>
            </c:ext>
          </c:extLst>
        </c:ser>
        <c:ser>
          <c:idx val="1"/>
          <c:order val="1"/>
          <c:tx>
            <c:strRef>
              <c:f>'TS01-'!$C$26</c:f>
              <c:strCache>
                <c:ptCount val="1"/>
                <c:pt idx="0">
                  <c:v>Meta Vigencia</c:v>
                </c:pt>
              </c:strCache>
            </c:strRef>
          </c:tx>
          <c:spPr>
            <a:solidFill>
              <a:srgbClr val="FF420E"/>
            </a:solidFill>
            <a:ln w="25400">
              <a:noFill/>
            </a:ln>
          </c:spPr>
          <c:invertIfNegative val="0"/>
          <c:cat>
            <c:strRef>
              <c:f>'TS01-'!$A$27:$A$39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'TS01-'!$C$27:$C$39</c:f>
              <c:numCache>
                <c:formatCode>0%</c:formatCode>
                <c:ptCount val="13"/>
                <c:pt idx="0">
                  <c:v>0</c:v>
                </c:pt>
                <c:pt idx="1">
                  <c:v>0</c:v>
                </c:pt>
                <c:pt idx="2">
                  <c:v>1</c:v>
                </c:pt>
                <c:pt idx="3">
                  <c:v>1</c:v>
                </c:pt>
                <c:pt idx="4">
                  <c:v>0</c:v>
                </c:pt>
                <c:pt idx="5">
                  <c:v>0</c:v>
                </c:pt>
                <c:pt idx="6">
                  <c:v>0</c:v>
                </c:pt>
                <c:pt idx="7">
                  <c:v>1</c:v>
                </c:pt>
                <c:pt idx="8">
                  <c:v>0</c:v>
                </c:pt>
                <c:pt idx="9">
                  <c:v>0</c:v>
                </c:pt>
                <c:pt idx="10">
                  <c:v>0</c:v>
                </c:pt>
                <c:pt idx="11">
                  <c:v>1</c:v>
                </c:pt>
                <c:pt idx="12">
                  <c:v>0.8</c:v>
                </c:pt>
              </c:numCache>
            </c:numRef>
          </c:val>
          <c:extLst>
            <c:ext xmlns:c16="http://schemas.microsoft.com/office/drawing/2014/chart" uri="{C3380CC4-5D6E-409C-BE32-E72D297353CC}">
              <c16:uniqueId val="{00000001-97B6-4DFC-9207-370DD67D6D0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'TS01-'!$D$26</c:f>
              <c:strCache>
                <c:ptCount val="1"/>
                <c:pt idx="0">
                  <c:v>Meta - Rango</c:v>
                </c:pt>
              </c:strCache>
            </c:strRef>
          </c:tx>
          <c:spPr>
            <a:ln w="38100">
              <a:solidFill>
                <a:srgbClr val="FFD320"/>
              </a:solidFill>
              <a:prstDash val="solid"/>
            </a:ln>
          </c:spPr>
          <c:marker>
            <c:symbol val="none"/>
          </c:marker>
          <c:cat>
            <c:strRef>
              <c:f>'TS01-'!$A$27:$A$39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'TS01-'!$D$27:$D$39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7B6-4DFC-9207-370DD67D6D0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'TS05'!$B$26</c:f>
              <c:strCache>
                <c:ptCount val="1"/>
                <c:pt idx="0">
                  <c:v>Datos</c:v>
                </c:pt>
              </c:strCache>
            </c:strRef>
          </c:tx>
          <c:spPr>
            <a:solidFill>
              <a:srgbClr val="004586"/>
            </a:solidFill>
            <a:ln w="25400">
              <a:noFill/>
            </a:ln>
          </c:spPr>
          <c:invertIfNegative val="0"/>
          <c:cat>
            <c:strRef>
              <c:f>'TS05'!$A$27:$A$39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'TS05'!$B$27:$B$39</c:f>
              <c:numCache>
                <c:formatCode>0%</c:formatCode>
                <c:ptCount val="13"/>
                <c:pt idx="0">
                  <c:v>0</c:v>
                </c:pt>
                <c:pt idx="1">
                  <c:v>0</c:v>
                </c:pt>
                <c:pt idx="2">
                  <c:v>0</c:v>
                </c:pt>
                <c:pt idx="3">
                  <c:v>0</c:v>
                </c:pt>
                <c:pt idx="4">
                  <c:v>0</c:v>
                </c:pt>
                <c:pt idx="5">
                  <c:v>0.81818181818181823</c:v>
                </c:pt>
                <c:pt idx="6">
                  <c:v>0</c:v>
                </c:pt>
                <c:pt idx="7">
                  <c:v>0</c:v>
                </c:pt>
                <c:pt idx="8">
                  <c:v>0</c:v>
                </c:pt>
                <c:pt idx="9">
                  <c:v>0</c:v>
                </c:pt>
                <c:pt idx="10">
                  <c:v>0</c:v>
                </c:pt>
                <c:pt idx="11">
                  <c:v>0.8</c:v>
                </c:pt>
                <c:pt idx="12">
                  <c:v>0.8125</c:v>
                </c:pt>
              </c:numCache>
            </c:numRef>
          </c:val>
          <c:extLst>
            <c:ext xmlns:c16="http://schemas.microsoft.com/office/drawing/2014/chart" uri="{C3380CC4-5D6E-409C-BE32-E72D297353CC}">
              <c16:uniqueId val="{00000000-CEA7-47F1-BB54-AC1FAFE1C6DE}"/>
            </c:ext>
          </c:extLst>
        </c:ser>
        <c:ser>
          <c:idx val="1"/>
          <c:order val="1"/>
          <c:tx>
            <c:strRef>
              <c:f>'TS05'!$C$26</c:f>
              <c:strCache>
                <c:ptCount val="1"/>
                <c:pt idx="0">
                  <c:v>Meta Vigencia</c:v>
                </c:pt>
              </c:strCache>
            </c:strRef>
          </c:tx>
          <c:spPr>
            <a:solidFill>
              <a:srgbClr val="FF420E"/>
            </a:solidFill>
            <a:ln w="25400">
              <a:noFill/>
            </a:ln>
          </c:spPr>
          <c:invertIfNegative val="0"/>
          <c:cat>
            <c:strRef>
              <c:f>'TS05'!$A$27:$A$39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0.8</c:v>
                </c:pt>
              </c:numCache>
            </c:numRef>
          </c:val>
          <c:extLst>
            <c:ext xmlns:c16="http://schemas.microsoft.com/office/drawing/2014/chart" uri="{C3380CC4-5D6E-409C-BE32-E72D297353CC}">
              <c16:uniqueId val="{00000001-CEA7-47F1-BB54-AC1FAFE1C6D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'TS05'!$D$26</c:f>
              <c:strCache>
                <c:ptCount val="1"/>
                <c:pt idx="0">
                  <c:v>Meta - Rango</c:v>
                </c:pt>
              </c:strCache>
            </c:strRef>
          </c:tx>
          <c:spPr>
            <a:ln w="38100">
              <a:solidFill>
                <a:srgbClr val="FFD320"/>
              </a:solidFill>
              <a:prstDash val="solid"/>
            </a:ln>
          </c:spPr>
          <c:marker>
            <c:symbol val="none"/>
          </c:marker>
          <c:cat>
            <c:strRef>
              <c:f>'TS05'!$A$27:$A$39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'TS05'!$D$27:$D$39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CEA7-47F1-BB54-AC1FAFE1C6D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'TS08'!$B$26</c:f>
              <c:strCache>
                <c:ptCount val="1"/>
                <c:pt idx="0">
                  <c:v>Datos</c:v>
                </c:pt>
              </c:strCache>
            </c:strRef>
          </c:tx>
          <c:spPr>
            <a:solidFill>
              <a:srgbClr val="004586"/>
            </a:solidFill>
            <a:ln w="25400">
              <a:noFill/>
            </a:ln>
          </c:spPr>
          <c:invertIfNegative val="0"/>
          <c:cat>
            <c:strRef>
              <c:f>'TS08'!$A$27:$A$39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'TS08'!$B$27:$B$39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82FB-497F-A8AC-3FBCB7FCEC8D}"/>
            </c:ext>
          </c:extLst>
        </c:ser>
        <c:ser>
          <c:idx val="1"/>
          <c:order val="1"/>
          <c:tx>
            <c:strRef>
              <c:f>'TS08'!$C$26</c:f>
              <c:strCache>
                <c:ptCount val="1"/>
                <c:pt idx="0">
                  <c:v>Meta Vigencia</c:v>
                </c:pt>
              </c:strCache>
            </c:strRef>
          </c:tx>
          <c:spPr>
            <a:solidFill>
              <a:srgbClr val="FF420E"/>
            </a:solidFill>
            <a:ln w="25400">
              <a:noFill/>
            </a:ln>
          </c:spPr>
          <c:invertIfNegative val="0"/>
          <c:cat>
            <c:strRef>
              <c:f>'TS08'!$A$27:$A$39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2FB-497F-A8AC-3FBCB7FCEC8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'TS08'!$D$26</c:f>
              <c:strCache>
                <c:ptCount val="1"/>
                <c:pt idx="0">
                  <c:v>Meta - Rango</c:v>
                </c:pt>
              </c:strCache>
            </c:strRef>
          </c:tx>
          <c:spPr>
            <a:ln w="38100">
              <a:solidFill>
                <a:srgbClr val="FFD320"/>
              </a:solidFill>
              <a:prstDash val="solid"/>
            </a:ln>
          </c:spPr>
          <c:marker>
            <c:symbol val="none"/>
          </c:marker>
          <c:cat>
            <c:strRef>
              <c:f>'TS08'!$A$27:$A$39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2FB-497F-A8AC-3FBCB7FCEC8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'AP01'!$B$26</c:f>
              <c:strCache>
                <c:ptCount val="1"/>
                <c:pt idx="0">
                  <c:v>Datos</c:v>
                </c:pt>
              </c:strCache>
            </c:strRef>
          </c:tx>
          <c:spPr>
            <a:solidFill>
              <a:srgbClr val="004586"/>
            </a:solidFill>
            <a:ln w="25400">
              <a:noFill/>
            </a:ln>
          </c:spPr>
          <c:invertIfNegative val="0"/>
          <c:cat>
            <c:strRef>
              <c:f>'AP01'!$A$27:$A$39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4C46-403A-9000-1E501E8FEC40}"/>
            </c:ext>
          </c:extLst>
        </c:ser>
        <c:ser>
          <c:idx val="1"/>
          <c:order val="1"/>
          <c:tx>
            <c:strRef>
              <c:f>'AP01'!$C$26</c:f>
              <c:strCache>
                <c:ptCount val="1"/>
                <c:pt idx="0">
                  <c:v>Meta Vigencia</c:v>
                </c:pt>
              </c:strCache>
            </c:strRef>
          </c:tx>
          <c:spPr>
            <a:solidFill>
              <a:srgbClr val="FF420E"/>
            </a:solidFill>
            <a:ln w="25400">
              <a:noFill/>
            </a:ln>
          </c:spPr>
          <c:invertIfNegative val="0"/>
          <c:cat>
            <c:strRef>
              <c:f>'AP01'!$A$27:$A$39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C46-403A-9000-1E501E8FEC4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'AP01'!$D$26</c:f>
              <c:strCache>
                <c:ptCount val="1"/>
                <c:pt idx="0">
                  <c:v>Meta - Rango</c:v>
                </c:pt>
              </c:strCache>
            </c:strRef>
          </c:tx>
          <c:spPr>
            <a:ln w="38100">
              <a:solidFill>
                <a:srgbClr val="FFD320"/>
              </a:solidFill>
              <a:prstDash val="solid"/>
            </a:ln>
          </c:spPr>
          <c:marker>
            <c:symbol val="none"/>
          </c:marker>
          <c:cat>
            <c:strRef>
              <c:f>'AP01'!$A$27:$A$39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C46-403A-9000-1E501E8FEC4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'AP02'!$B$26</c:f>
              <c:strCache>
                <c:ptCount val="1"/>
                <c:pt idx="0">
                  <c:v>Datos</c:v>
                </c:pt>
              </c:strCache>
            </c:strRef>
          </c:tx>
          <c:spPr>
            <a:solidFill>
              <a:srgbClr val="004586"/>
            </a:solidFill>
            <a:ln w="25400">
              <a:noFill/>
            </a:ln>
          </c:spPr>
          <c:invertIfNegative val="0"/>
          <c:cat>
            <c:strRef>
              <c:f>'AP02'!$A$27:$A$39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03E6-4051-82D1-9925FC3A5674}"/>
            </c:ext>
          </c:extLst>
        </c:ser>
        <c:ser>
          <c:idx val="1"/>
          <c:order val="1"/>
          <c:tx>
            <c:strRef>
              <c:f>'AP02'!$C$26</c:f>
              <c:strCache>
                <c:ptCount val="1"/>
                <c:pt idx="0">
                  <c:v>Meta Vigencia</c:v>
                </c:pt>
              </c:strCache>
            </c:strRef>
          </c:tx>
          <c:spPr>
            <a:solidFill>
              <a:srgbClr val="FF420E"/>
            </a:solidFill>
            <a:ln w="25400">
              <a:noFill/>
            </a:ln>
          </c:spPr>
          <c:invertIfNegative val="0"/>
          <c:cat>
            <c:strRef>
              <c:f>'AP02'!$A$27:$A$39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03E6-4051-82D1-9925FC3A567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'AP02'!$D$26</c:f>
              <c:strCache>
                <c:ptCount val="1"/>
                <c:pt idx="0">
                  <c:v>Meta - Rango</c:v>
                </c:pt>
              </c:strCache>
            </c:strRef>
          </c:tx>
          <c:spPr>
            <a:ln w="38100">
              <a:solidFill>
                <a:srgbClr val="FFD320"/>
              </a:solidFill>
              <a:prstDash val="solid"/>
            </a:ln>
          </c:spPr>
          <c:marker>
            <c:symbol val="none"/>
          </c:marker>
          <c:cat>
            <c:strRef>
              <c:f>'AP02'!$A$27:$A$39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3E6-4051-82D1-9925FC3A567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'AP03'!$B$26</c:f>
              <c:strCache>
                <c:ptCount val="1"/>
                <c:pt idx="0">
                  <c:v>Datos</c:v>
                </c:pt>
              </c:strCache>
            </c:strRef>
          </c:tx>
          <c:spPr>
            <a:solidFill>
              <a:srgbClr val="004586"/>
            </a:solidFill>
            <a:ln w="25400">
              <a:noFill/>
            </a:ln>
          </c:spPr>
          <c:invertIfNegative val="0"/>
          <c:cat>
            <c:strRef>
              <c:f>'AP03'!$A$27:$A$39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E5A-40F1-8385-CD7481D9D923}"/>
            </c:ext>
          </c:extLst>
        </c:ser>
        <c:ser>
          <c:idx val="1"/>
          <c:order val="1"/>
          <c:tx>
            <c:strRef>
              <c:f>'AP03'!$C$26</c:f>
              <c:strCache>
                <c:ptCount val="1"/>
                <c:pt idx="0">
                  <c:v>Meta Vigencia</c:v>
                </c:pt>
              </c:strCache>
            </c:strRef>
          </c:tx>
          <c:spPr>
            <a:solidFill>
              <a:srgbClr val="FF420E"/>
            </a:solidFill>
            <a:ln w="25400">
              <a:noFill/>
            </a:ln>
          </c:spPr>
          <c:invertIfNegative val="0"/>
          <c:cat>
            <c:strRef>
              <c:f>'AP03'!$A$27:$A$39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E5A-40F1-8385-CD7481D9D92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'AP03'!$D$26</c:f>
              <c:strCache>
                <c:ptCount val="1"/>
                <c:pt idx="0">
                  <c:v>Meta - Rango</c:v>
                </c:pt>
              </c:strCache>
            </c:strRef>
          </c:tx>
          <c:spPr>
            <a:ln w="38100">
              <a:solidFill>
                <a:srgbClr val="FFD320"/>
              </a:solidFill>
              <a:prstDash val="solid"/>
            </a:ln>
          </c:spPr>
          <c:marker>
            <c:symbol val="none"/>
          </c:marker>
          <c:cat>
            <c:strRef>
              <c:f>'AP03'!$A$27:$A$39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E5A-40F1-8385-CD7481D9D92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'AR01'!$B$26</c:f>
              <c:strCache>
                <c:ptCount val="1"/>
                <c:pt idx="0">
                  <c:v>Datos</c:v>
                </c:pt>
              </c:strCache>
            </c:strRef>
          </c:tx>
          <c:spPr>
            <a:solidFill>
              <a:srgbClr val="004586"/>
            </a:solidFill>
            <a:ln w="25400">
              <a:noFill/>
            </a:ln>
          </c:spPr>
          <c:invertIfNegative val="0"/>
          <c:cat>
            <c:strRef>
              <c:f>'AR01'!$A$27:$A$39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'AR01'!$B$27:$B$39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2CF9-4355-AF46-AC69E52F3217}"/>
            </c:ext>
          </c:extLst>
        </c:ser>
        <c:ser>
          <c:idx val="1"/>
          <c:order val="1"/>
          <c:tx>
            <c:strRef>
              <c:f>'AR01'!$C$26</c:f>
              <c:strCache>
                <c:ptCount val="1"/>
                <c:pt idx="0">
                  <c:v>Meta Vigencia</c:v>
                </c:pt>
              </c:strCache>
            </c:strRef>
          </c:tx>
          <c:spPr>
            <a:solidFill>
              <a:srgbClr val="FF420E"/>
            </a:solidFill>
            <a:ln w="25400">
              <a:noFill/>
            </a:ln>
          </c:spPr>
          <c:invertIfNegative val="0"/>
          <c:cat>
            <c:strRef>
              <c:f>'AR01'!$A$27:$A$39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'AR01'!$C$27:$C$39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2CF9-4355-AF46-AC69E52F321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'AR01'!$D$26</c:f>
              <c:strCache>
                <c:ptCount val="1"/>
                <c:pt idx="0">
                  <c:v>Meta - Rango</c:v>
                </c:pt>
              </c:strCache>
            </c:strRef>
          </c:tx>
          <c:spPr>
            <a:ln w="38100">
              <a:solidFill>
                <a:srgbClr val="FFD320"/>
              </a:solidFill>
              <a:prstDash val="solid"/>
            </a:ln>
          </c:spPr>
          <c:marker>
            <c:symbol val="none"/>
          </c:marker>
          <c:cat>
            <c:strRef>
              <c:f>'AR01'!$A$27:$A$39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'AR01'!$D$27:$D$39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CF9-4355-AF46-AC69E52F321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'AS01'!$B$26</c:f>
              <c:strCache>
                <c:ptCount val="1"/>
                <c:pt idx="0">
                  <c:v>Datos</c:v>
                </c:pt>
              </c:strCache>
            </c:strRef>
          </c:tx>
          <c:spPr>
            <a:solidFill>
              <a:srgbClr val="004586"/>
            </a:solidFill>
            <a:ln w="25400">
              <a:noFill/>
            </a:ln>
          </c:spPr>
          <c:invertIfNegative val="0"/>
          <c:cat>
            <c:strRef>
              <c:f>'AS01'!$A$27:$A$39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8A8B-4DD0-AF0E-A4E5B6D9DCDA}"/>
            </c:ext>
          </c:extLst>
        </c:ser>
        <c:ser>
          <c:idx val="1"/>
          <c:order val="1"/>
          <c:tx>
            <c:strRef>
              <c:f>'AS01'!$C$26</c:f>
              <c:strCache>
                <c:ptCount val="1"/>
                <c:pt idx="0">
                  <c:v>Meta Vigencia</c:v>
                </c:pt>
              </c:strCache>
            </c:strRef>
          </c:tx>
          <c:spPr>
            <a:solidFill>
              <a:srgbClr val="FF420E"/>
            </a:solidFill>
            <a:ln w="25400">
              <a:noFill/>
            </a:ln>
          </c:spPr>
          <c:invertIfNegative val="0"/>
          <c:cat>
            <c:strRef>
              <c:f>'AS01'!$A$27:$A$39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A8B-4DD0-AF0E-A4E5B6D9DCD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'AS01'!$D$26</c:f>
              <c:strCache>
                <c:ptCount val="1"/>
                <c:pt idx="0">
                  <c:v>Meta - Rango</c:v>
                </c:pt>
              </c:strCache>
            </c:strRef>
          </c:tx>
          <c:spPr>
            <a:ln w="38100">
              <a:solidFill>
                <a:srgbClr val="FFD320"/>
              </a:solidFill>
              <a:prstDash val="solid"/>
            </a:ln>
          </c:spPr>
          <c:marker>
            <c:symbol val="none"/>
          </c:marker>
          <c:cat>
            <c:strRef>
              <c:f>'AS01'!$A$27:$A$39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A8B-4DD0-AF0E-A4E5B6D9DCD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'AS02'!$B$26</c:f>
              <c:strCache>
                <c:ptCount val="1"/>
                <c:pt idx="0">
                  <c:v>Datos</c:v>
                </c:pt>
              </c:strCache>
            </c:strRef>
          </c:tx>
          <c:spPr>
            <a:solidFill>
              <a:srgbClr val="004586"/>
            </a:solidFill>
            <a:ln w="25400">
              <a:noFill/>
            </a:ln>
          </c:spPr>
          <c:invertIfNegative val="0"/>
          <c:cat>
            <c:strRef>
              <c:f>'AS02'!$A$27:$A$39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'AS02'!$B$27:$B$39</c:f>
              <c:numCache>
                <c:formatCode>0%</c:formatCode>
                <c:ptCount val="13"/>
                <c:pt idx="0">
                  <c:v>0</c:v>
                </c:pt>
                <c:pt idx="1">
                  <c:v>0</c:v>
                </c:pt>
                <c:pt idx="2">
                  <c:v>1</c:v>
                </c:pt>
                <c:pt idx="3">
                  <c:v>0</c:v>
                </c:pt>
                <c:pt idx="4">
                  <c:v>0</c:v>
                </c:pt>
                <c:pt idx="5">
                  <c:v>1</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0-591D-43BF-B645-9B0647DE0F92}"/>
            </c:ext>
          </c:extLst>
        </c:ser>
        <c:ser>
          <c:idx val="1"/>
          <c:order val="1"/>
          <c:tx>
            <c:strRef>
              <c:f>'AS02'!$C$26</c:f>
              <c:strCache>
                <c:ptCount val="1"/>
                <c:pt idx="0">
                  <c:v>Meta Vigencia</c:v>
                </c:pt>
              </c:strCache>
            </c:strRef>
          </c:tx>
          <c:spPr>
            <a:solidFill>
              <a:srgbClr val="FF420E"/>
            </a:solidFill>
            <a:ln w="25400">
              <a:noFill/>
            </a:ln>
          </c:spPr>
          <c:invertIfNegative val="0"/>
          <c:cat>
            <c:strRef>
              <c:f>'AS02'!$A$27:$A$39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'AS02'!$C$27:$C$39</c:f>
              <c:numCache>
                <c:formatCode>0%</c:formatCode>
                <c:ptCount val="13"/>
                <c:pt idx="0">
                  <c:v>0</c:v>
                </c:pt>
                <c:pt idx="1">
                  <c:v>0</c:v>
                </c:pt>
                <c:pt idx="2">
                  <c:v>1</c:v>
                </c:pt>
                <c:pt idx="3">
                  <c:v>0</c:v>
                </c:pt>
                <c:pt idx="4">
                  <c:v>0</c:v>
                </c:pt>
                <c:pt idx="5">
                  <c:v>1</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591D-43BF-B645-9B0647DE0F9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'AS02'!$D$26</c:f>
              <c:strCache>
                <c:ptCount val="1"/>
                <c:pt idx="0">
                  <c:v>Meta - Rango</c:v>
                </c:pt>
              </c:strCache>
            </c:strRef>
          </c:tx>
          <c:spPr>
            <a:ln w="38100">
              <a:solidFill>
                <a:srgbClr val="FFD320"/>
              </a:solidFill>
              <a:prstDash val="solid"/>
            </a:ln>
          </c:spPr>
          <c:marker>
            <c:symbol val="none"/>
          </c:marker>
          <c:cat>
            <c:strRef>
              <c:f>'AS02'!$A$27:$A$39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91D-43BF-B645-9B0647DE0F9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'AD01'!$B$26</c:f>
              <c:strCache>
                <c:ptCount val="1"/>
                <c:pt idx="0">
                  <c:v>Datos</c:v>
                </c:pt>
              </c:strCache>
            </c:strRef>
          </c:tx>
          <c:spPr>
            <a:solidFill>
              <a:srgbClr val="004586"/>
            </a:solidFill>
            <a:ln w="25400">
              <a:noFill/>
            </a:ln>
          </c:spPr>
          <c:invertIfNegative val="0"/>
          <c:cat>
            <c:strRef>
              <c:f>'AD01'!$A$27:$A$39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0-13AC-4F74-ABD7-E79ED488D865}"/>
            </c:ext>
          </c:extLst>
        </c:ser>
        <c:ser>
          <c:idx val="1"/>
          <c:order val="1"/>
          <c:tx>
            <c:strRef>
              <c:f>'AD01'!$C$26</c:f>
              <c:strCache>
                <c:ptCount val="1"/>
                <c:pt idx="0">
                  <c:v>Meta Vigencia</c:v>
                </c:pt>
              </c:strCache>
            </c:strRef>
          </c:tx>
          <c:spPr>
            <a:solidFill>
              <a:srgbClr val="FF420E"/>
            </a:solidFill>
            <a:ln w="25400">
              <a:noFill/>
            </a:ln>
          </c:spPr>
          <c:invertIfNegative val="0"/>
          <c:cat>
            <c:strRef>
              <c:f>'AD01'!$A$27:$A$39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0</c:v>
                </c:pt>
                <c:pt idx="12">
                  <c:v>0.93</c:v>
                </c:pt>
              </c:numCache>
            </c:numRef>
          </c:val>
          <c:extLst>
            <c:ext xmlns:c16="http://schemas.microsoft.com/office/drawing/2014/chart" uri="{C3380CC4-5D6E-409C-BE32-E72D297353CC}">
              <c16:uniqueId val="{00000001-13AC-4F74-ABD7-E79ED488D86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'AD01'!$D$26</c:f>
              <c:strCache>
                <c:ptCount val="1"/>
                <c:pt idx="0">
                  <c:v>Meta - Rango</c:v>
                </c:pt>
              </c:strCache>
            </c:strRef>
          </c:tx>
          <c:spPr>
            <a:ln w="38100">
              <a:solidFill>
                <a:srgbClr val="FFD320"/>
              </a:solidFill>
              <a:prstDash val="solid"/>
            </a:ln>
          </c:spPr>
          <c:marker>
            <c:symbol val="none"/>
          </c:marker>
          <c:cat>
            <c:strRef>
              <c:f>'AD01'!$A$27:$A$39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3AC-4F74-ABD7-E79ED488D86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'AS03'!$B$26</c:f>
              <c:strCache>
                <c:ptCount val="1"/>
                <c:pt idx="0">
                  <c:v>Datos</c:v>
                </c:pt>
              </c:strCache>
            </c:strRef>
          </c:tx>
          <c:spPr>
            <a:solidFill>
              <a:srgbClr val="004586"/>
            </a:solidFill>
            <a:ln w="25400">
              <a:noFill/>
            </a:ln>
          </c:spPr>
          <c:invertIfNegative val="0"/>
          <c:cat>
            <c:strRef>
              <c:f>'AS03'!$A$27:$A$39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D171-4560-B9F0-E014A091977B}"/>
            </c:ext>
          </c:extLst>
        </c:ser>
        <c:ser>
          <c:idx val="1"/>
          <c:order val="1"/>
          <c:tx>
            <c:strRef>
              <c:f>'AS03'!$C$26</c:f>
              <c:strCache>
                <c:ptCount val="1"/>
                <c:pt idx="0">
                  <c:v>Meta Vigencia</c:v>
                </c:pt>
              </c:strCache>
            </c:strRef>
          </c:tx>
          <c:spPr>
            <a:solidFill>
              <a:srgbClr val="FF420E"/>
            </a:solidFill>
            <a:ln w="25400">
              <a:noFill/>
            </a:ln>
          </c:spPr>
          <c:invertIfNegative val="0"/>
          <c:cat>
            <c:strRef>
              <c:f>'AS03'!$A$27:$A$39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D171-4560-B9F0-E014A091977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'AS03'!$D$26</c:f>
              <c:strCache>
                <c:ptCount val="1"/>
                <c:pt idx="0">
                  <c:v>Meta - Rango</c:v>
                </c:pt>
              </c:strCache>
            </c:strRef>
          </c:tx>
          <c:spPr>
            <a:ln w="38100">
              <a:solidFill>
                <a:srgbClr val="FFD320"/>
              </a:solidFill>
              <a:prstDash val="solid"/>
            </a:ln>
          </c:spPr>
          <c:marker>
            <c:symbol val="none"/>
          </c:marker>
          <c:cat>
            <c:strRef>
              <c:f>'AS03'!$A$27:$A$39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171-4560-B9F0-E014A091977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'AS04'!$B$26</c:f>
              <c:strCache>
                <c:ptCount val="1"/>
                <c:pt idx="0">
                  <c:v>Datos</c:v>
                </c:pt>
              </c:strCache>
            </c:strRef>
          </c:tx>
          <c:spPr>
            <a:solidFill>
              <a:srgbClr val="004586"/>
            </a:solidFill>
            <a:ln w="25400">
              <a:noFill/>
            </a:ln>
          </c:spPr>
          <c:invertIfNegative val="0"/>
          <c:cat>
            <c:strRef>
              <c:f>'AS04'!$A$27:$A$39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'AS04'!$B$27:$B$39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12D-4991-AEDF-19216A552559}"/>
            </c:ext>
          </c:extLst>
        </c:ser>
        <c:ser>
          <c:idx val="1"/>
          <c:order val="1"/>
          <c:tx>
            <c:strRef>
              <c:f>'AS04'!$C$26</c:f>
              <c:strCache>
                <c:ptCount val="1"/>
                <c:pt idx="0">
                  <c:v>Meta Vigencia</c:v>
                </c:pt>
              </c:strCache>
            </c:strRef>
          </c:tx>
          <c:spPr>
            <a:solidFill>
              <a:srgbClr val="FF420E"/>
            </a:solidFill>
            <a:ln w="25400">
              <a:noFill/>
            </a:ln>
          </c:spPr>
          <c:invertIfNegative val="0"/>
          <c:cat>
            <c:strRef>
              <c:f>'AS04'!$A$27:$A$39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12D-4991-AEDF-19216A55255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'AS04'!$D$26</c:f>
              <c:strCache>
                <c:ptCount val="1"/>
                <c:pt idx="0">
                  <c:v>Meta - Rango</c:v>
                </c:pt>
              </c:strCache>
            </c:strRef>
          </c:tx>
          <c:spPr>
            <a:ln w="38100">
              <a:solidFill>
                <a:srgbClr val="FFD320"/>
              </a:solidFill>
              <a:prstDash val="solid"/>
            </a:ln>
          </c:spPr>
          <c:marker>
            <c:symbol val="none"/>
          </c:marker>
          <c:cat>
            <c:strRef>
              <c:f>'AS04'!$A$27:$A$39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12D-4991-AEDF-19216A55255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'AS05'!$B$26</c:f>
              <c:strCache>
                <c:ptCount val="1"/>
                <c:pt idx="0">
                  <c:v>Datos</c:v>
                </c:pt>
              </c:strCache>
            </c:strRef>
          </c:tx>
          <c:spPr>
            <a:solidFill>
              <a:srgbClr val="004586"/>
            </a:solidFill>
            <a:ln w="25400">
              <a:noFill/>
            </a:ln>
          </c:spPr>
          <c:invertIfNegative val="0"/>
          <c:cat>
            <c:strRef>
              <c:f>'AS05'!$A$27:$A$39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'AS05'!$B$27:$B$39</c:f>
              <c:numCache>
                <c:formatCode>0%</c:formatCode>
                <c:ptCount val="13"/>
                <c:pt idx="0">
                  <c:v>0</c:v>
                </c:pt>
                <c:pt idx="1">
                  <c:v>0</c:v>
                </c:pt>
                <c:pt idx="2">
                  <c:v>1</c:v>
                </c:pt>
                <c:pt idx="3">
                  <c:v>0</c:v>
                </c:pt>
                <c:pt idx="4">
                  <c:v>0</c:v>
                </c:pt>
                <c:pt idx="5">
                  <c:v>0.46391752577319589</c:v>
                </c:pt>
                <c:pt idx="6">
                  <c:v>0</c:v>
                </c:pt>
                <c:pt idx="7">
                  <c:v>0</c:v>
                </c:pt>
                <c:pt idx="8">
                  <c:v>1</c:v>
                </c:pt>
                <c:pt idx="9">
                  <c:v>0</c:v>
                </c:pt>
                <c:pt idx="10">
                  <c:v>0</c:v>
                </c:pt>
                <c:pt idx="11">
                  <c:v>1</c:v>
                </c:pt>
                <c:pt idx="12">
                  <c:v>0.77777777777777779</c:v>
                </c:pt>
              </c:numCache>
            </c:numRef>
          </c:val>
          <c:extLst>
            <c:ext xmlns:c16="http://schemas.microsoft.com/office/drawing/2014/chart" uri="{C3380CC4-5D6E-409C-BE32-E72D297353CC}">
              <c16:uniqueId val="{00000000-B6C8-4135-8AA6-F32363168F82}"/>
            </c:ext>
          </c:extLst>
        </c:ser>
        <c:ser>
          <c:idx val="1"/>
          <c:order val="1"/>
          <c:tx>
            <c:strRef>
              <c:f>'AS05'!$C$26</c:f>
              <c:strCache>
                <c:ptCount val="1"/>
                <c:pt idx="0">
                  <c:v>Meta Vigencia</c:v>
                </c:pt>
              </c:strCache>
            </c:strRef>
          </c:tx>
          <c:spPr>
            <a:solidFill>
              <a:srgbClr val="FF420E"/>
            </a:solidFill>
            <a:ln w="25400">
              <a:noFill/>
            </a:ln>
          </c:spPr>
          <c:invertIfNegative val="0"/>
          <c:cat>
            <c:strRef>
              <c:f>'AS05'!$A$27:$A$39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6C8-4135-8AA6-F32363168F8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'AS05'!$D$26</c:f>
              <c:strCache>
                <c:ptCount val="1"/>
                <c:pt idx="0">
                  <c:v>Meta - Rango</c:v>
                </c:pt>
              </c:strCache>
            </c:strRef>
          </c:tx>
          <c:spPr>
            <a:ln w="38100">
              <a:solidFill>
                <a:srgbClr val="FFD320"/>
              </a:solidFill>
              <a:prstDash val="solid"/>
            </a:ln>
          </c:spPr>
          <c:marker>
            <c:symbol val="none"/>
          </c:marker>
          <c:cat>
            <c:strRef>
              <c:f>'AS05'!$A$27:$A$39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6C8-4135-8AA6-F32363168F8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'AS07'!$B$26</c:f>
              <c:strCache>
                <c:ptCount val="1"/>
                <c:pt idx="0">
                  <c:v>Datos</c:v>
                </c:pt>
              </c:strCache>
            </c:strRef>
          </c:tx>
          <c:spPr>
            <a:solidFill>
              <a:srgbClr val="004586"/>
            </a:solidFill>
            <a:ln w="25400">
              <a:noFill/>
            </a:ln>
          </c:spPr>
          <c:invertIfNegative val="0"/>
          <c:cat>
            <c:strRef>
              <c:f>'AS07'!$A$27:$A$39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'AS07'!$B$27:$B$39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780D-4926-93F0-0F4181BB1F60}"/>
            </c:ext>
          </c:extLst>
        </c:ser>
        <c:ser>
          <c:idx val="1"/>
          <c:order val="1"/>
          <c:tx>
            <c:strRef>
              <c:f>'AS07'!$C$26</c:f>
              <c:strCache>
                <c:ptCount val="1"/>
                <c:pt idx="0">
                  <c:v>Meta Vigencia</c:v>
                </c:pt>
              </c:strCache>
            </c:strRef>
          </c:tx>
          <c:spPr>
            <a:solidFill>
              <a:srgbClr val="FF420E"/>
            </a:solidFill>
            <a:ln w="25400">
              <a:noFill/>
            </a:ln>
          </c:spPr>
          <c:invertIfNegative val="0"/>
          <c:cat>
            <c:strRef>
              <c:f>'AS07'!$A$27:$A$39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'AS07'!$C$27:$C$39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780D-4926-93F0-0F4181BB1F6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'AS07'!$D$26</c:f>
              <c:strCache>
                <c:ptCount val="1"/>
                <c:pt idx="0">
                  <c:v>Meta - Rango</c:v>
                </c:pt>
              </c:strCache>
            </c:strRef>
          </c:tx>
          <c:spPr>
            <a:ln w="38100">
              <a:solidFill>
                <a:srgbClr val="FFD320"/>
              </a:solidFill>
              <a:prstDash val="solid"/>
            </a:ln>
          </c:spPr>
          <c:marker>
            <c:symbol val="none"/>
          </c:marker>
          <c:cat>
            <c:strRef>
              <c:f>'AS07'!$A$27:$A$39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780D-4926-93F0-0F4181BB1F6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'AS08'!$B$26</c:f>
              <c:strCache>
                <c:ptCount val="1"/>
                <c:pt idx="0">
                  <c:v>Datos</c:v>
                </c:pt>
              </c:strCache>
            </c:strRef>
          </c:tx>
          <c:spPr>
            <a:solidFill>
              <a:srgbClr val="004586"/>
            </a:solidFill>
            <a:ln w="25400">
              <a:noFill/>
            </a:ln>
          </c:spPr>
          <c:invertIfNegative val="0"/>
          <c:cat>
            <c:strRef>
              <c:f>'AS08'!$A$27:$A$39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'AS08'!$B$27:$B$39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EC81-46F6-A70A-6C555876C607}"/>
            </c:ext>
          </c:extLst>
        </c:ser>
        <c:ser>
          <c:idx val="1"/>
          <c:order val="1"/>
          <c:tx>
            <c:strRef>
              <c:f>'AS08'!$C$26</c:f>
              <c:strCache>
                <c:ptCount val="1"/>
                <c:pt idx="0">
                  <c:v>Meta Vigencia</c:v>
                </c:pt>
              </c:strCache>
            </c:strRef>
          </c:tx>
          <c:spPr>
            <a:solidFill>
              <a:srgbClr val="FF420E"/>
            </a:solidFill>
            <a:ln w="25400">
              <a:noFill/>
            </a:ln>
          </c:spPr>
          <c:invertIfNegative val="0"/>
          <c:cat>
            <c:strRef>
              <c:f>'AS08'!$A$27:$A$39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EC81-46F6-A70A-6C555876C60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'AS08'!$D$26</c:f>
              <c:strCache>
                <c:ptCount val="1"/>
                <c:pt idx="0">
                  <c:v>Meta - Rango</c:v>
                </c:pt>
              </c:strCache>
            </c:strRef>
          </c:tx>
          <c:spPr>
            <a:ln w="38100">
              <a:solidFill>
                <a:srgbClr val="FFD320"/>
              </a:solidFill>
              <a:prstDash val="solid"/>
            </a:ln>
          </c:spPr>
          <c:marker>
            <c:symbol val="none"/>
          </c:marker>
          <c:cat>
            <c:strRef>
              <c:f>'AS08'!$A$27:$A$39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C81-46F6-A70A-6C555876C60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'AS11'!$B$26</c:f>
              <c:strCache>
                <c:ptCount val="1"/>
                <c:pt idx="0">
                  <c:v>Datos</c:v>
                </c:pt>
              </c:strCache>
            </c:strRef>
          </c:tx>
          <c:spPr>
            <a:solidFill>
              <a:srgbClr val="004586"/>
            </a:solidFill>
            <a:ln w="25400">
              <a:noFill/>
            </a:ln>
          </c:spPr>
          <c:invertIfNegative val="0"/>
          <c:cat>
            <c:strRef>
              <c:f>'AS11'!$A$27:$A$39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01CF-474B-ACD2-D87C64BC12C8}"/>
            </c:ext>
          </c:extLst>
        </c:ser>
        <c:ser>
          <c:idx val="1"/>
          <c:order val="1"/>
          <c:tx>
            <c:strRef>
              <c:f>'AS11'!$C$26</c:f>
              <c:strCache>
                <c:ptCount val="1"/>
                <c:pt idx="0">
                  <c:v>Meta Vigencia</c:v>
                </c:pt>
              </c:strCache>
            </c:strRef>
          </c:tx>
          <c:spPr>
            <a:solidFill>
              <a:srgbClr val="FF420E"/>
            </a:solidFill>
            <a:ln w="25400">
              <a:noFill/>
            </a:ln>
          </c:spPr>
          <c:invertIfNegative val="0"/>
          <c:cat>
            <c:strRef>
              <c:f>'AS11'!$A$27:$A$39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01CF-474B-ACD2-D87C64BC12C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'AS11'!$D$26</c:f>
              <c:strCache>
                <c:ptCount val="1"/>
                <c:pt idx="0">
                  <c:v>Meta - Rango</c:v>
                </c:pt>
              </c:strCache>
            </c:strRef>
          </c:tx>
          <c:spPr>
            <a:ln w="38100">
              <a:solidFill>
                <a:srgbClr val="FFD320"/>
              </a:solidFill>
              <a:prstDash val="solid"/>
            </a:ln>
          </c:spPr>
          <c:marker>
            <c:symbol val="none"/>
          </c:marker>
          <c:cat>
            <c:strRef>
              <c:f>'AS11'!$A$27:$A$39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1CF-474B-ACD2-D87C64BC12C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'AS10'!$B$26</c:f>
              <c:strCache>
                <c:ptCount val="1"/>
                <c:pt idx="0">
                  <c:v>Datos</c:v>
                </c:pt>
              </c:strCache>
            </c:strRef>
          </c:tx>
          <c:spPr>
            <a:solidFill>
              <a:srgbClr val="004586"/>
            </a:solidFill>
            <a:ln w="25400">
              <a:noFill/>
            </a:ln>
          </c:spPr>
          <c:invertIfNegative val="0"/>
          <c:cat>
            <c:strRef>
              <c:f>'AS10'!$A$27:$A$39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'AS10'!$B$27:$B$39</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F60-433B-9D2A-D14C4AFFDBC1}"/>
            </c:ext>
          </c:extLst>
        </c:ser>
        <c:ser>
          <c:idx val="1"/>
          <c:order val="1"/>
          <c:tx>
            <c:strRef>
              <c:f>'AS10'!$C$26</c:f>
              <c:strCache>
                <c:ptCount val="1"/>
                <c:pt idx="0">
                  <c:v>Meta Vigencia</c:v>
                </c:pt>
              </c:strCache>
            </c:strRef>
          </c:tx>
          <c:spPr>
            <a:solidFill>
              <a:srgbClr val="FF420E"/>
            </a:solidFill>
            <a:ln w="25400">
              <a:noFill/>
            </a:ln>
          </c:spPr>
          <c:invertIfNegative val="0"/>
          <c:cat>
            <c:strRef>
              <c:f>'AS10'!$A$27:$A$39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'AS10'!$C$27:$C$39</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F60-433B-9D2A-D14C4AFFDBC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'AS10'!$D$26</c:f>
              <c:strCache>
                <c:ptCount val="1"/>
                <c:pt idx="0">
                  <c:v>Meta - Rango</c:v>
                </c:pt>
              </c:strCache>
            </c:strRef>
          </c:tx>
          <c:spPr>
            <a:ln w="38100">
              <a:solidFill>
                <a:srgbClr val="FFD320"/>
              </a:solidFill>
              <a:prstDash val="solid"/>
            </a:ln>
          </c:spPr>
          <c:marker>
            <c:symbol val="none"/>
          </c:marker>
          <c:cat>
            <c:strRef>
              <c:f>'AS10'!$A$27:$A$39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'AS10'!$D$27:$D$39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F60-433B-9D2A-D14C4AFFDBC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'AS11-'!$B$26</c:f>
              <c:strCache>
                <c:ptCount val="1"/>
                <c:pt idx="0">
                  <c:v>Datos</c:v>
                </c:pt>
              </c:strCache>
            </c:strRef>
          </c:tx>
          <c:spPr>
            <a:solidFill>
              <a:srgbClr val="004586"/>
            </a:solidFill>
            <a:ln w="25400">
              <a:noFill/>
            </a:ln>
          </c:spPr>
          <c:invertIfNegative val="0"/>
          <c:cat>
            <c:strRef>
              <c:f>'AS11-'!$A$27:$A$39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'AS11-'!$B$27:$B$39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2131-4F77-ACB9-8C8873951BB8}"/>
            </c:ext>
          </c:extLst>
        </c:ser>
        <c:ser>
          <c:idx val="1"/>
          <c:order val="1"/>
          <c:tx>
            <c:strRef>
              <c:f>'AS11-'!$C$26</c:f>
              <c:strCache>
                <c:ptCount val="1"/>
                <c:pt idx="0">
                  <c:v>Meta Vigencia</c:v>
                </c:pt>
              </c:strCache>
            </c:strRef>
          </c:tx>
          <c:spPr>
            <a:solidFill>
              <a:srgbClr val="FF420E"/>
            </a:solidFill>
            <a:ln w="25400">
              <a:noFill/>
            </a:ln>
          </c:spPr>
          <c:invertIfNegative val="0"/>
          <c:cat>
            <c:strRef>
              <c:f>'AS11-'!$A$27:$A$39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'AS11-'!$C$27:$C$39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2131-4F77-ACB9-8C8873951BB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'AS11-'!$D$26</c:f>
              <c:strCache>
                <c:ptCount val="1"/>
                <c:pt idx="0">
                  <c:v>Meta - Rango</c:v>
                </c:pt>
              </c:strCache>
            </c:strRef>
          </c:tx>
          <c:spPr>
            <a:ln w="38100">
              <a:solidFill>
                <a:srgbClr val="FFD320"/>
              </a:solidFill>
              <a:prstDash val="solid"/>
            </a:ln>
          </c:spPr>
          <c:marker>
            <c:symbol val="none"/>
          </c:marker>
          <c:cat>
            <c:strRef>
              <c:f>'AS11-'!$A$27:$A$39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131-4F77-ACB9-8C8873951BB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'AU02'!$B$26</c:f>
              <c:strCache>
                <c:ptCount val="1"/>
                <c:pt idx="0">
                  <c:v>Datos</c:v>
                </c:pt>
              </c:strCache>
            </c:strRef>
          </c:tx>
          <c:spPr>
            <a:solidFill>
              <a:srgbClr val="004586"/>
            </a:solidFill>
            <a:ln w="25400">
              <a:noFill/>
            </a:ln>
          </c:spPr>
          <c:invertIfNegative val="0"/>
          <c:cat>
            <c:strRef>
              <c:f>'AU02'!$A$27:$A$39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'AU02'!$B$27:$B$39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D141-4278-99E2-30642C3FA6FE}"/>
            </c:ext>
          </c:extLst>
        </c:ser>
        <c:ser>
          <c:idx val="1"/>
          <c:order val="1"/>
          <c:tx>
            <c:strRef>
              <c:f>'AU02'!$C$26</c:f>
              <c:strCache>
                <c:ptCount val="1"/>
                <c:pt idx="0">
                  <c:v>Meta Vigencia</c:v>
                </c:pt>
              </c:strCache>
            </c:strRef>
          </c:tx>
          <c:spPr>
            <a:solidFill>
              <a:srgbClr val="FF420E"/>
            </a:solidFill>
            <a:ln w="25400">
              <a:noFill/>
            </a:ln>
          </c:spPr>
          <c:invertIfNegative val="0"/>
          <c:cat>
            <c:strRef>
              <c:f>'AU02'!$A$27:$A$39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'AU02'!$C$27:$C$39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0.85</c:v>
                </c:pt>
              </c:numCache>
            </c:numRef>
          </c:val>
          <c:extLst>
            <c:ext xmlns:c16="http://schemas.microsoft.com/office/drawing/2014/chart" uri="{C3380CC4-5D6E-409C-BE32-E72D297353CC}">
              <c16:uniqueId val="{00000001-D141-4278-99E2-30642C3FA6F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'AU02'!$D$26</c:f>
              <c:strCache>
                <c:ptCount val="1"/>
                <c:pt idx="0">
                  <c:v>Meta - Rango</c:v>
                </c:pt>
              </c:strCache>
            </c:strRef>
          </c:tx>
          <c:spPr>
            <a:ln w="38100">
              <a:solidFill>
                <a:srgbClr val="FFD320"/>
              </a:solidFill>
              <a:prstDash val="solid"/>
            </a:ln>
          </c:spPr>
          <c:marker>
            <c:symbol val="none"/>
          </c:marker>
          <c:cat>
            <c:strRef>
              <c:f>'AU02'!$A$27:$A$39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141-4278-99E2-30642C3FA6F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'AS12'!$B$26</c:f>
              <c:strCache>
                <c:ptCount val="1"/>
                <c:pt idx="0">
                  <c:v>Datos</c:v>
                </c:pt>
              </c:strCache>
            </c:strRef>
          </c:tx>
          <c:spPr>
            <a:solidFill>
              <a:srgbClr val="004586"/>
            </a:solidFill>
            <a:ln w="25400">
              <a:noFill/>
            </a:ln>
          </c:spPr>
          <c:invertIfNegative val="0"/>
          <c:cat>
            <c:strRef>
              <c:f>'AS12'!$A$27:$A$39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'AS12'!$B$27:$B$39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C915-4989-A829-4FE376D49C6E}"/>
            </c:ext>
          </c:extLst>
        </c:ser>
        <c:ser>
          <c:idx val="1"/>
          <c:order val="1"/>
          <c:tx>
            <c:strRef>
              <c:f>'AS12'!$C$26</c:f>
              <c:strCache>
                <c:ptCount val="1"/>
                <c:pt idx="0">
                  <c:v>Meta Vigencia</c:v>
                </c:pt>
              </c:strCache>
            </c:strRef>
          </c:tx>
          <c:spPr>
            <a:solidFill>
              <a:srgbClr val="FF420E"/>
            </a:solidFill>
            <a:ln w="25400">
              <a:noFill/>
            </a:ln>
          </c:spPr>
          <c:invertIfNegative val="0"/>
          <c:cat>
            <c:strRef>
              <c:f>'AS12'!$A$27:$A$39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'AS12'!$C$27:$C$39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C915-4989-A829-4FE376D49C6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'AS12'!$D$26</c:f>
              <c:strCache>
                <c:ptCount val="1"/>
                <c:pt idx="0">
                  <c:v>Meta - Rango</c:v>
                </c:pt>
              </c:strCache>
            </c:strRef>
          </c:tx>
          <c:spPr>
            <a:ln w="38100">
              <a:solidFill>
                <a:srgbClr val="FFD320"/>
              </a:solidFill>
              <a:prstDash val="solid"/>
            </a:ln>
          </c:spPr>
          <c:marker>
            <c:symbol val="none"/>
          </c:marker>
          <c:cat>
            <c:strRef>
              <c:f>'AS12'!$A$27:$A$39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915-4989-A829-4FE376D49C6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'AD02'!$B$26</c:f>
              <c:strCache>
                <c:ptCount val="1"/>
                <c:pt idx="0">
                  <c:v>Datos</c:v>
                </c:pt>
              </c:strCache>
            </c:strRef>
          </c:tx>
          <c:spPr>
            <a:solidFill>
              <a:srgbClr val="004586"/>
            </a:solidFill>
            <a:ln w="25400">
              <a:noFill/>
            </a:ln>
          </c:spPr>
          <c:invertIfNegative val="0"/>
          <c:cat>
            <c:strRef>
              <c:f>'AD02'!$A$27:$A$39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0-E6EA-4CBC-859F-14CD80B2092E}"/>
            </c:ext>
          </c:extLst>
        </c:ser>
        <c:ser>
          <c:idx val="1"/>
          <c:order val="1"/>
          <c:tx>
            <c:strRef>
              <c:f>'AD02'!$C$26</c:f>
              <c:strCache>
                <c:ptCount val="1"/>
                <c:pt idx="0">
                  <c:v>Meta Vigencia</c:v>
                </c:pt>
              </c:strCache>
            </c:strRef>
          </c:tx>
          <c:spPr>
            <a:solidFill>
              <a:srgbClr val="FF420E"/>
            </a:solidFill>
            <a:ln w="25400">
              <a:noFill/>
            </a:ln>
          </c:spPr>
          <c:invertIfNegative val="0"/>
          <c:cat>
            <c:strRef>
              <c:f>'AD02'!$A$27:$A$39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1-E6EA-4CBC-859F-14CD80B2092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'AD02'!$D$26</c:f>
              <c:strCache>
                <c:ptCount val="1"/>
                <c:pt idx="0">
                  <c:v>Meta - Rango</c:v>
                </c:pt>
              </c:strCache>
            </c:strRef>
          </c:tx>
          <c:spPr>
            <a:ln w="38100">
              <a:solidFill>
                <a:srgbClr val="FFD320"/>
              </a:solidFill>
              <a:prstDash val="solid"/>
            </a:ln>
          </c:spPr>
          <c:marker>
            <c:symbol val="none"/>
          </c:marker>
          <c:cat>
            <c:strRef>
              <c:f>'AD02'!$A$27:$A$39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6EA-4CBC-859F-14CD80B2092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'AS13'!$B$26</c:f>
              <c:strCache>
                <c:ptCount val="1"/>
                <c:pt idx="0">
                  <c:v>Datos</c:v>
                </c:pt>
              </c:strCache>
            </c:strRef>
          </c:tx>
          <c:spPr>
            <a:solidFill>
              <a:srgbClr val="004586"/>
            </a:solidFill>
            <a:ln w="25400">
              <a:noFill/>
            </a:ln>
          </c:spPr>
          <c:invertIfNegative val="0"/>
          <c:cat>
            <c:strRef>
              <c:f>'AS13'!$A$27:$A$39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'AS13'!$B$27:$B$39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0-7620-4E89-AF9A-BBD891155444}"/>
            </c:ext>
          </c:extLst>
        </c:ser>
        <c:ser>
          <c:idx val="1"/>
          <c:order val="1"/>
          <c:tx>
            <c:strRef>
              <c:f>'AS13'!$C$26</c:f>
              <c:strCache>
                <c:ptCount val="1"/>
                <c:pt idx="0">
                  <c:v>Meta Vigencia</c:v>
                </c:pt>
              </c:strCache>
            </c:strRef>
          </c:tx>
          <c:spPr>
            <a:solidFill>
              <a:srgbClr val="FF420E"/>
            </a:solidFill>
            <a:ln w="25400">
              <a:noFill/>
            </a:ln>
          </c:spPr>
          <c:invertIfNegative val="0"/>
          <c:cat>
            <c:strRef>
              <c:f>'AS13'!$A$27:$A$39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'AS13'!$C$27:$C$39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7620-4E89-AF9A-BBD89115544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'AS13'!$D$26</c:f>
              <c:strCache>
                <c:ptCount val="1"/>
                <c:pt idx="0">
                  <c:v>Meta - Rango</c:v>
                </c:pt>
              </c:strCache>
            </c:strRef>
          </c:tx>
          <c:spPr>
            <a:ln w="38100">
              <a:solidFill>
                <a:srgbClr val="FFD320"/>
              </a:solidFill>
              <a:prstDash val="solid"/>
            </a:ln>
          </c:spPr>
          <c:marker>
            <c:symbol val="none"/>
          </c:marker>
          <c:cat>
            <c:strRef>
              <c:f>'AS13'!$A$27:$A$39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7620-4E89-AF9A-BBD89115544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'AU01'!$B$26</c:f>
              <c:strCache>
                <c:ptCount val="1"/>
                <c:pt idx="0">
                  <c:v>Datos</c:v>
                </c:pt>
              </c:strCache>
            </c:strRef>
          </c:tx>
          <c:spPr>
            <a:solidFill>
              <a:srgbClr val="004586"/>
            </a:solidFill>
            <a:ln w="25400">
              <a:noFill/>
            </a:ln>
          </c:spPr>
          <c:invertIfNegative val="0"/>
          <c:cat>
            <c:strRef>
              <c:f>'AU01'!$A$27:$A$39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B213-437C-A89B-BA76F8C28618}"/>
            </c:ext>
          </c:extLst>
        </c:ser>
        <c:ser>
          <c:idx val="1"/>
          <c:order val="1"/>
          <c:tx>
            <c:strRef>
              <c:f>'AU01'!$C$26</c:f>
              <c:strCache>
                <c:ptCount val="1"/>
                <c:pt idx="0">
                  <c:v>Meta Vigencia</c:v>
                </c:pt>
              </c:strCache>
            </c:strRef>
          </c:tx>
          <c:spPr>
            <a:solidFill>
              <a:srgbClr val="FF420E"/>
            </a:solidFill>
            <a:ln w="25400">
              <a:noFill/>
            </a:ln>
          </c:spPr>
          <c:invertIfNegative val="0"/>
          <c:cat>
            <c:strRef>
              <c:f>'AU01'!$A$27:$A$39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213-437C-A89B-BA76F8C2861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'AU01'!$D$26</c:f>
              <c:strCache>
                <c:ptCount val="1"/>
                <c:pt idx="0">
                  <c:v>Meta - Rango</c:v>
                </c:pt>
              </c:strCache>
            </c:strRef>
          </c:tx>
          <c:spPr>
            <a:ln w="38100">
              <a:solidFill>
                <a:srgbClr val="FFD320"/>
              </a:solidFill>
              <a:prstDash val="solid"/>
            </a:ln>
          </c:spPr>
          <c:marker>
            <c:symbol val="none"/>
          </c:marker>
          <c:cat>
            <c:strRef>
              <c:f>'AU01'!$A$27:$A$39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213-437C-A89B-BA76F8C2861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'AU03'!$B$26</c:f>
              <c:strCache>
                <c:ptCount val="1"/>
                <c:pt idx="0">
                  <c:v>Datos</c:v>
                </c:pt>
              </c:strCache>
            </c:strRef>
          </c:tx>
          <c:spPr>
            <a:solidFill>
              <a:srgbClr val="004586"/>
            </a:solidFill>
            <a:ln w="25400">
              <a:noFill/>
            </a:ln>
          </c:spPr>
          <c:invertIfNegative val="0"/>
          <c:cat>
            <c:strRef>
              <c:f>'AU03'!$A$27:$A$39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'AU03'!$B$27:$B$39</c:f>
              <c:numCache>
                <c:formatCode>0%</c:formatCode>
                <c:ptCount val="13"/>
                <c:pt idx="0">
                  <c:v>0</c:v>
                </c:pt>
                <c:pt idx="1">
                  <c:v>0</c:v>
                </c:pt>
                <c:pt idx="2">
                  <c:v>1</c:v>
                </c:pt>
                <c:pt idx="3">
                  <c:v>0</c:v>
                </c:pt>
                <c:pt idx="4">
                  <c:v>0</c:v>
                </c:pt>
                <c:pt idx="5">
                  <c:v>1.0705882352941176</c:v>
                </c:pt>
                <c:pt idx="6">
                  <c:v>0</c:v>
                </c:pt>
                <c:pt idx="7">
                  <c:v>0</c:v>
                </c:pt>
                <c:pt idx="8">
                  <c:v>1.0352941176470589</c:v>
                </c:pt>
                <c:pt idx="9">
                  <c:v>0</c:v>
                </c:pt>
                <c:pt idx="10">
                  <c:v>0</c:v>
                </c:pt>
                <c:pt idx="11">
                  <c:v>1.0470588235294118</c:v>
                </c:pt>
                <c:pt idx="12">
                  <c:v>1.0377906976744187</c:v>
                </c:pt>
              </c:numCache>
            </c:numRef>
          </c:val>
          <c:extLst>
            <c:ext xmlns:c16="http://schemas.microsoft.com/office/drawing/2014/chart" uri="{C3380CC4-5D6E-409C-BE32-E72D297353CC}">
              <c16:uniqueId val="{00000000-BB46-4E1A-906D-D5D9F21E6A7E}"/>
            </c:ext>
          </c:extLst>
        </c:ser>
        <c:ser>
          <c:idx val="1"/>
          <c:order val="1"/>
          <c:tx>
            <c:strRef>
              <c:f>'AU03'!$C$26</c:f>
              <c:strCache>
                <c:ptCount val="1"/>
                <c:pt idx="0">
                  <c:v>Meta Vigencia</c:v>
                </c:pt>
              </c:strCache>
            </c:strRef>
          </c:tx>
          <c:spPr>
            <a:solidFill>
              <a:srgbClr val="FF420E"/>
            </a:solidFill>
            <a:ln w="25400">
              <a:noFill/>
            </a:ln>
          </c:spPr>
          <c:invertIfNegative val="0"/>
          <c:cat>
            <c:strRef>
              <c:f>'AU03'!$A$27:$A$39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0.85</c:v>
                </c:pt>
              </c:numCache>
            </c:numRef>
          </c:val>
          <c:extLst>
            <c:ext xmlns:c16="http://schemas.microsoft.com/office/drawing/2014/chart" uri="{C3380CC4-5D6E-409C-BE32-E72D297353CC}">
              <c16:uniqueId val="{00000001-BB46-4E1A-906D-D5D9F21E6A7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'AU03'!$D$26</c:f>
              <c:strCache>
                <c:ptCount val="1"/>
                <c:pt idx="0">
                  <c:v>Meta - Rango</c:v>
                </c:pt>
              </c:strCache>
            </c:strRef>
          </c:tx>
          <c:spPr>
            <a:ln w="38100">
              <a:solidFill>
                <a:srgbClr val="FFD320"/>
              </a:solidFill>
              <a:prstDash val="solid"/>
            </a:ln>
          </c:spPr>
          <c:marker>
            <c:symbol val="none"/>
          </c:marker>
          <c:cat>
            <c:strRef>
              <c:f>'AU03'!$A$27:$A$39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B46-4E1A-906D-D5D9F21E6A7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'AU04'!$B$26</c:f>
              <c:strCache>
                <c:ptCount val="1"/>
                <c:pt idx="0">
                  <c:v>Datos</c:v>
                </c:pt>
              </c:strCache>
            </c:strRef>
          </c:tx>
          <c:spPr>
            <a:solidFill>
              <a:srgbClr val="004586"/>
            </a:solidFill>
            <a:ln w="25400">
              <a:noFill/>
            </a:ln>
          </c:spPr>
          <c:invertIfNegative val="0"/>
          <c:cat>
            <c:strRef>
              <c:f>'AU04'!$A$27:$A$39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'AU04'!$B$27:$B$39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37D-43F5-B467-322850D09FBD}"/>
            </c:ext>
          </c:extLst>
        </c:ser>
        <c:ser>
          <c:idx val="1"/>
          <c:order val="1"/>
          <c:tx>
            <c:strRef>
              <c:f>'AU04'!$C$26</c:f>
              <c:strCache>
                <c:ptCount val="1"/>
                <c:pt idx="0">
                  <c:v>Meta Vigencia</c:v>
                </c:pt>
              </c:strCache>
            </c:strRef>
          </c:tx>
          <c:spPr>
            <a:solidFill>
              <a:srgbClr val="FF420E"/>
            </a:solidFill>
            <a:ln w="25400">
              <a:noFill/>
            </a:ln>
          </c:spPr>
          <c:invertIfNegative val="0"/>
          <c:cat>
            <c:strRef>
              <c:f>'AU04'!$A$27:$A$39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37D-43F5-B467-322850D09FB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'AU04'!$D$26</c:f>
              <c:strCache>
                <c:ptCount val="1"/>
                <c:pt idx="0">
                  <c:v>Meta - Rango</c:v>
                </c:pt>
              </c:strCache>
            </c:strRef>
          </c:tx>
          <c:spPr>
            <a:ln w="38100">
              <a:solidFill>
                <a:srgbClr val="FFD320"/>
              </a:solidFill>
              <a:prstDash val="solid"/>
            </a:ln>
          </c:spPr>
          <c:marker>
            <c:symbol val="none"/>
          </c:marker>
          <c:cat>
            <c:strRef>
              <c:f>'AU04'!$A$27:$A$39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37D-43F5-B467-322850D09FB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'AU05'!$B$26</c:f>
              <c:strCache>
                <c:ptCount val="1"/>
                <c:pt idx="0">
                  <c:v>Datos</c:v>
                </c:pt>
              </c:strCache>
            </c:strRef>
          </c:tx>
          <c:spPr>
            <a:solidFill>
              <a:srgbClr val="004586"/>
            </a:solidFill>
            <a:ln w="25400">
              <a:noFill/>
            </a:ln>
          </c:spPr>
          <c:invertIfNegative val="0"/>
          <c:cat>
            <c:strRef>
              <c:f>'AU05'!$A$27:$A$39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'AU05'!$B$27:$B$39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4470-4C02-8D3E-E6E753622515}"/>
            </c:ext>
          </c:extLst>
        </c:ser>
        <c:ser>
          <c:idx val="1"/>
          <c:order val="1"/>
          <c:tx>
            <c:strRef>
              <c:f>'AU05'!$C$26</c:f>
              <c:strCache>
                <c:ptCount val="1"/>
                <c:pt idx="0">
                  <c:v>Meta Vigencia</c:v>
                </c:pt>
              </c:strCache>
            </c:strRef>
          </c:tx>
          <c:spPr>
            <a:solidFill>
              <a:srgbClr val="FF420E"/>
            </a:solidFill>
            <a:ln w="25400">
              <a:noFill/>
            </a:ln>
          </c:spPr>
          <c:invertIfNegative val="0"/>
          <c:cat>
            <c:strRef>
              <c:f>'AU05'!$A$27:$A$39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470-4C02-8D3E-E6E75362251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'AU05'!$D$26</c:f>
              <c:strCache>
                <c:ptCount val="1"/>
                <c:pt idx="0">
                  <c:v>Meta - Rango</c:v>
                </c:pt>
              </c:strCache>
            </c:strRef>
          </c:tx>
          <c:spPr>
            <a:ln w="38100">
              <a:solidFill>
                <a:srgbClr val="FFD320"/>
              </a:solidFill>
              <a:prstDash val="solid"/>
            </a:ln>
          </c:spPr>
          <c:marker>
            <c:symbol val="none"/>
          </c:marker>
          <c:cat>
            <c:strRef>
              <c:f>'AU05'!$A$27:$A$39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470-4C02-8D3E-E6E75362251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'AU06'!$B$26</c:f>
              <c:strCache>
                <c:ptCount val="1"/>
                <c:pt idx="0">
                  <c:v>Datos</c:v>
                </c:pt>
              </c:strCache>
            </c:strRef>
          </c:tx>
          <c:spPr>
            <a:solidFill>
              <a:srgbClr val="004586"/>
            </a:solidFill>
            <a:ln w="25400">
              <a:noFill/>
            </a:ln>
          </c:spPr>
          <c:invertIfNegative val="0"/>
          <c:cat>
            <c:strRef>
              <c:f>'AU06'!$A$27:$A$39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'AU06'!$B$27:$B$39</c:f>
              <c:numCache>
                <c:formatCode>0%</c:formatCode>
                <c:ptCount val="13"/>
                <c:pt idx="0">
                  <c:v>0</c:v>
                </c:pt>
                <c:pt idx="1">
                  <c:v>0</c:v>
                </c:pt>
                <c:pt idx="2">
                  <c:v>0</c:v>
                </c:pt>
                <c:pt idx="3">
                  <c:v>3.36</c:v>
                </c:pt>
                <c:pt idx="4">
                  <c:v>0</c:v>
                </c:pt>
                <c:pt idx="5">
                  <c:v>1.4901960784313726</c:v>
                </c:pt>
                <c:pt idx="6">
                  <c:v>0</c:v>
                </c:pt>
                <c:pt idx="7">
                  <c:v>0</c:v>
                </c:pt>
                <c:pt idx="8">
                  <c:v>0</c:v>
                </c:pt>
                <c:pt idx="9">
                  <c:v>0</c:v>
                </c:pt>
                <c:pt idx="10">
                  <c:v>0</c:v>
                </c:pt>
                <c:pt idx="11">
                  <c:v>0</c:v>
                </c:pt>
                <c:pt idx="12">
                  <c:v>2.1052631578947367</c:v>
                </c:pt>
              </c:numCache>
            </c:numRef>
          </c:val>
          <c:extLst>
            <c:ext xmlns:c16="http://schemas.microsoft.com/office/drawing/2014/chart" uri="{C3380CC4-5D6E-409C-BE32-E72D297353CC}">
              <c16:uniqueId val="{00000000-4E83-448C-990C-F568518784C8}"/>
            </c:ext>
          </c:extLst>
        </c:ser>
        <c:ser>
          <c:idx val="1"/>
          <c:order val="1"/>
          <c:tx>
            <c:strRef>
              <c:f>'AU06'!$C$26</c:f>
              <c:strCache>
                <c:ptCount val="1"/>
                <c:pt idx="0">
                  <c:v>Meta Vigencia</c:v>
                </c:pt>
              </c:strCache>
            </c:strRef>
          </c:tx>
          <c:spPr>
            <a:solidFill>
              <a:srgbClr val="FF420E"/>
            </a:solidFill>
            <a:ln w="25400">
              <a:noFill/>
            </a:ln>
          </c:spPr>
          <c:invertIfNegative val="0"/>
          <c:cat>
            <c:strRef>
              <c:f>'AU06'!$A$27:$A$39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'AU06'!$C$27:$C$39</c:f>
              <c:numCache>
                <c:formatCode>0%</c:formatCode>
                <c:ptCount val="13"/>
                <c:pt idx="0">
                  <c:v>0</c:v>
                </c:pt>
                <c:pt idx="1">
                  <c:v>0</c:v>
                </c:pt>
                <c:pt idx="2">
                  <c:v>0</c:v>
                </c:pt>
                <c:pt idx="3">
                  <c:v>1</c:v>
                </c:pt>
                <c:pt idx="4">
                  <c:v>0</c:v>
                </c:pt>
                <c:pt idx="5">
                  <c:v>1</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4E83-448C-990C-F568518784C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'AU06'!$D$26</c:f>
              <c:strCache>
                <c:ptCount val="1"/>
                <c:pt idx="0">
                  <c:v>Meta - Rango</c:v>
                </c:pt>
              </c:strCache>
            </c:strRef>
          </c:tx>
          <c:spPr>
            <a:ln w="38100">
              <a:solidFill>
                <a:srgbClr val="FFD320"/>
              </a:solidFill>
              <a:prstDash val="solid"/>
            </a:ln>
          </c:spPr>
          <c:marker>
            <c:symbol val="none"/>
          </c:marker>
          <c:cat>
            <c:strRef>
              <c:f>'AU06'!$A$27:$A$39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E83-448C-990C-F568518784C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'AU07'!$B$26</c:f>
              <c:strCache>
                <c:ptCount val="1"/>
                <c:pt idx="0">
                  <c:v>Datos</c:v>
                </c:pt>
              </c:strCache>
            </c:strRef>
          </c:tx>
          <c:spPr>
            <a:solidFill>
              <a:srgbClr val="004586"/>
            </a:solidFill>
            <a:ln w="25400">
              <a:noFill/>
            </a:ln>
          </c:spPr>
          <c:invertIfNegative val="0"/>
          <c:cat>
            <c:strRef>
              <c:f>'AU07'!$A$27:$A$39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'AU07'!$B$27:$B$39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0-6B91-4FA9-A6DC-F4F5B36F19AF}"/>
            </c:ext>
          </c:extLst>
        </c:ser>
        <c:ser>
          <c:idx val="1"/>
          <c:order val="1"/>
          <c:tx>
            <c:strRef>
              <c:f>'AU07'!$C$26</c:f>
              <c:strCache>
                <c:ptCount val="1"/>
                <c:pt idx="0">
                  <c:v>Meta Vigencia</c:v>
                </c:pt>
              </c:strCache>
            </c:strRef>
          </c:tx>
          <c:spPr>
            <a:solidFill>
              <a:srgbClr val="FF420E"/>
            </a:solidFill>
            <a:ln w="25400">
              <a:noFill/>
            </a:ln>
          </c:spPr>
          <c:invertIfNegative val="0"/>
          <c:cat>
            <c:strRef>
              <c:f>'AU07'!$A$27:$A$39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'AU07'!$C$27:$C$39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6B91-4FA9-A6DC-F4F5B36F19A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'AU07'!$D$26</c:f>
              <c:strCache>
                <c:ptCount val="1"/>
                <c:pt idx="0">
                  <c:v>Meta - Rango</c:v>
                </c:pt>
              </c:strCache>
            </c:strRef>
          </c:tx>
          <c:spPr>
            <a:ln w="38100">
              <a:solidFill>
                <a:srgbClr val="FFD320"/>
              </a:solidFill>
              <a:prstDash val="solid"/>
            </a:ln>
          </c:spPr>
          <c:marker>
            <c:symbol val="none"/>
          </c:marker>
          <c:cat>
            <c:strRef>
              <c:f>'AU07'!$A$27:$A$39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B91-4FA9-A6DC-F4F5B36F19A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'BE01'!$B$26</c:f>
              <c:strCache>
                <c:ptCount val="1"/>
                <c:pt idx="0">
                  <c:v>Datos</c:v>
                </c:pt>
              </c:strCache>
            </c:strRef>
          </c:tx>
          <c:spPr>
            <a:solidFill>
              <a:srgbClr val="004586"/>
            </a:solidFill>
            <a:ln w="25400">
              <a:noFill/>
            </a:ln>
          </c:spPr>
          <c:invertIfNegative val="0"/>
          <c:cat>
            <c:strRef>
              <c:f>'BE01'!$A$27:$A$39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'BE01'!$B$27:$B$39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3F7F-4931-9C94-73F5B334798E}"/>
            </c:ext>
          </c:extLst>
        </c:ser>
        <c:ser>
          <c:idx val="1"/>
          <c:order val="1"/>
          <c:tx>
            <c:strRef>
              <c:f>'BE01'!$C$26</c:f>
              <c:strCache>
                <c:ptCount val="1"/>
                <c:pt idx="0">
                  <c:v>Meta Vigencia</c:v>
                </c:pt>
              </c:strCache>
            </c:strRef>
          </c:tx>
          <c:spPr>
            <a:solidFill>
              <a:srgbClr val="FF420E"/>
            </a:solidFill>
            <a:ln w="25400">
              <a:noFill/>
            </a:ln>
          </c:spPr>
          <c:invertIfNegative val="0"/>
          <c:cat>
            <c:strRef>
              <c:f>'BE01'!$A$27:$A$39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'BE01'!$C$27:$C$39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F7F-4931-9C94-73F5B334798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'BE01'!$D$26</c:f>
              <c:strCache>
                <c:ptCount val="1"/>
                <c:pt idx="0">
                  <c:v>Meta - Rango</c:v>
                </c:pt>
              </c:strCache>
            </c:strRef>
          </c:tx>
          <c:spPr>
            <a:ln w="38100">
              <a:solidFill>
                <a:srgbClr val="FFD320"/>
              </a:solidFill>
              <a:prstDash val="solid"/>
            </a:ln>
          </c:spPr>
          <c:marker>
            <c:symbol val="none"/>
          </c:marker>
          <c:cat>
            <c:strRef>
              <c:f>'BE01'!$A$27:$A$39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'BE01'!$D$27:$D$39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F7F-4931-9C94-73F5B334798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'CF02'!$B$26</c:f>
              <c:strCache>
                <c:ptCount val="1"/>
                <c:pt idx="0">
                  <c:v>Datos</c:v>
                </c:pt>
              </c:strCache>
            </c:strRef>
          </c:tx>
          <c:spPr>
            <a:solidFill>
              <a:srgbClr val="004586"/>
            </a:solidFill>
            <a:ln w="25400">
              <a:noFill/>
            </a:ln>
          </c:spPr>
          <c:invertIfNegative val="0"/>
          <c:cat>
            <c:strRef>
              <c:f>'CF02'!$A$27:$A$39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'CF02'!$B$27:$B$39</c:f>
              <c:numCache>
                <c:formatCode>0%</c:formatCode>
                <c:ptCount val="13"/>
                <c:pt idx="0">
                  <c:v>1</c:v>
                </c:pt>
                <c:pt idx="1">
                  <c:v>1</c:v>
                </c:pt>
                <c:pt idx="2">
                  <c:v>1</c:v>
                </c:pt>
                <c:pt idx="3">
                  <c:v>1</c:v>
                </c:pt>
                <c:pt idx="4">
                  <c:v>1</c:v>
                </c:pt>
                <c:pt idx="5">
                  <c:v>1</c:v>
                </c:pt>
                <c:pt idx="6">
                  <c:v>1</c:v>
                </c:pt>
                <c:pt idx="7">
                  <c:v>1</c:v>
                </c:pt>
                <c:pt idx="8">
                  <c:v>1</c:v>
                </c:pt>
                <c:pt idx="9">
                  <c:v>0</c:v>
                </c:pt>
                <c:pt idx="10">
                  <c:v>0</c:v>
                </c:pt>
                <c:pt idx="11">
                  <c:v>0</c:v>
                </c:pt>
                <c:pt idx="12">
                  <c:v>1</c:v>
                </c:pt>
              </c:numCache>
            </c:numRef>
          </c:val>
          <c:extLst>
            <c:ext xmlns:c16="http://schemas.microsoft.com/office/drawing/2014/chart" uri="{C3380CC4-5D6E-409C-BE32-E72D297353CC}">
              <c16:uniqueId val="{00000000-0D75-4C85-846F-CF5ED2F480A8}"/>
            </c:ext>
          </c:extLst>
        </c:ser>
        <c:ser>
          <c:idx val="1"/>
          <c:order val="1"/>
          <c:tx>
            <c:strRef>
              <c:f>'CF02'!$C$26</c:f>
              <c:strCache>
                <c:ptCount val="1"/>
                <c:pt idx="0">
                  <c:v>Meta Vigencia</c:v>
                </c:pt>
              </c:strCache>
            </c:strRef>
          </c:tx>
          <c:spPr>
            <a:solidFill>
              <a:srgbClr val="FF420E"/>
            </a:solidFill>
            <a:ln w="25400">
              <a:noFill/>
            </a:ln>
          </c:spPr>
          <c:invertIfNegative val="0"/>
          <c:cat>
            <c:strRef>
              <c:f>'CF02'!$A$27:$A$39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'CF02'!$C$27:$C$39</c:f>
              <c:numCache>
                <c:formatCode>0%</c:formatCode>
                <c:ptCount val="13"/>
                <c:pt idx="0">
                  <c:v>1</c:v>
                </c:pt>
                <c:pt idx="1">
                  <c:v>1</c:v>
                </c:pt>
                <c:pt idx="2">
                  <c:v>1</c:v>
                </c:pt>
                <c:pt idx="3">
                  <c:v>1</c:v>
                </c:pt>
                <c:pt idx="4">
                  <c:v>1</c:v>
                </c:pt>
                <c:pt idx="5">
                  <c:v>1</c:v>
                </c:pt>
                <c:pt idx="6">
                  <c:v>1</c:v>
                </c:pt>
                <c:pt idx="7">
                  <c:v>1</c:v>
                </c:pt>
                <c:pt idx="8">
                  <c:v>1</c:v>
                </c:pt>
                <c:pt idx="9">
                  <c:v>0</c:v>
                </c:pt>
                <c:pt idx="10">
                  <c:v>0</c:v>
                </c:pt>
                <c:pt idx="11">
                  <c:v>0</c:v>
                </c:pt>
                <c:pt idx="12">
                  <c:v>1</c:v>
                </c:pt>
              </c:numCache>
            </c:numRef>
          </c:val>
          <c:extLst>
            <c:ext xmlns:c16="http://schemas.microsoft.com/office/drawing/2014/chart" uri="{C3380CC4-5D6E-409C-BE32-E72D297353CC}">
              <c16:uniqueId val="{00000001-0D75-4C85-846F-CF5ED2F480A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'CF02'!$D$26</c:f>
              <c:strCache>
                <c:ptCount val="1"/>
                <c:pt idx="0">
                  <c:v>Meta - Rango</c:v>
                </c:pt>
              </c:strCache>
            </c:strRef>
          </c:tx>
          <c:spPr>
            <a:ln w="38100">
              <a:solidFill>
                <a:srgbClr val="FFD320"/>
              </a:solidFill>
              <a:prstDash val="solid"/>
            </a:ln>
          </c:spPr>
          <c:marker>
            <c:symbol val="none"/>
          </c:marker>
          <c:cat>
            <c:strRef>
              <c:f>'CF02'!$A$27:$A$39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'CF02'!$D$27:$D$39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D75-4C85-846F-CF5ED2F480A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'CI01'!$B$26</c:f>
              <c:strCache>
                <c:ptCount val="1"/>
                <c:pt idx="0">
                  <c:v>Datos</c:v>
                </c:pt>
              </c:strCache>
            </c:strRef>
          </c:tx>
          <c:spPr>
            <a:solidFill>
              <a:srgbClr val="004586"/>
            </a:solidFill>
            <a:ln w="25400">
              <a:noFill/>
            </a:ln>
          </c:spPr>
          <c:invertIfNegative val="0"/>
          <c:cat>
            <c:strRef>
              <c:f>'CI01'!$A$27:$A$39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3F4C-4F18-9451-7695F249AE0F}"/>
            </c:ext>
          </c:extLst>
        </c:ser>
        <c:ser>
          <c:idx val="1"/>
          <c:order val="1"/>
          <c:tx>
            <c:strRef>
              <c:f>'CI01'!$C$26</c:f>
              <c:strCache>
                <c:ptCount val="1"/>
                <c:pt idx="0">
                  <c:v>Meta Vigencia</c:v>
                </c:pt>
              </c:strCache>
            </c:strRef>
          </c:tx>
          <c:spPr>
            <a:solidFill>
              <a:srgbClr val="FF420E"/>
            </a:solidFill>
            <a:ln w="25400">
              <a:noFill/>
            </a:ln>
          </c:spPr>
          <c:invertIfNegative val="0"/>
          <c:cat>
            <c:strRef>
              <c:f>'CI01'!$A$27:$A$39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3F4C-4F18-9451-7695F249AE0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'CI01'!$D$26</c:f>
              <c:strCache>
                <c:ptCount val="1"/>
                <c:pt idx="0">
                  <c:v>Meta - Rango</c:v>
                </c:pt>
              </c:strCache>
            </c:strRef>
          </c:tx>
          <c:spPr>
            <a:ln w="38100">
              <a:solidFill>
                <a:srgbClr val="FFD320"/>
              </a:solidFill>
              <a:prstDash val="solid"/>
            </a:ln>
          </c:spPr>
          <c:marker>
            <c:symbol val="none"/>
          </c:marker>
          <c:cat>
            <c:strRef>
              <c:f>'CI01'!$A$27:$A$39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F4C-4F18-9451-7695F249AE0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'AD03'!$B$26</c:f>
              <c:strCache>
                <c:ptCount val="1"/>
                <c:pt idx="0">
                  <c:v>Datos</c:v>
                </c:pt>
              </c:strCache>
            </c:strRef>
          </c:tx>
          <c:spPr>
            <a:solidFill>
              <a:srgbClr val="004586"/>
            </a:solidFill>
            <a:ln w="25400">
              <a:noFill/>
            </a:ln>
          </c:spPr>
          <c:invertIfNegative val="0"/>
          <c:cat>
            <c:strRef>
              <c:f>'AD03'!$A$27:$A$39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'AD03'!$B$27:$B$39</c:f>
              <c:numCache>
                <c:formatCode>0%</c:formatCode>
                <c:ptCount val="13"/>
                <c:pt idx="0">
                  <c:v>0</c:v>
                </c:pt>
                <c:pt idx="1">
                  <c:v>0</c:v>
                </c:pt>
                <c:pt idx="2">
                  <c:v>0</c:v>
                </c:pt>
                <c:pt idx="3">
                  <c:v>0</c:v>
                </c:pt>
                <c:pt idx="4">
                  <c:v>1</c:v>
                </c:pt>
                <c:pt idx="5">
                  <c:v>0</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0-70E0-4F35-AC3A-3E9DC92100DF}"/>
            </c:ext>
          </c:extLst>
        </c:ser>
        <c:ser>
          <c:idx val="1"/>
          <c:order val="1"/>
          <c:tx>
            <c:strRef>
              <c:f>'AD03'!$C$26</c:f>
              <c:strCache>
                <c:ptCount val="1"/>
                <c:pt idx="0">
                  <c:v>Meta Vigencia</c:v>
                </c:pt>
              </c:strCache>
            </c:strRef>
          </c:tx>
          <c:spPr>
            <a:solidFill>
              <a:srgbClr val="FF420E"/>
            </a:solidFill>
            <a:ln w="25400">
              <a:noFill/>
            </a:ln>
          </c:spPr>
          <c:invertIfNegative val="0"/>
          <c:cat>
            <c:strRef>
              <c:f>'AD03'!$A$27:$A$39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'AD03'!$C$27:$C$39</c:f>
              <c:numCache>
                <c:formatCode>0%</c:formatCode>
                <c:ptCount val="13"/>
                <c:pt idx="0">
                  <c:v>0</c:v>
                </c:pt>
                <c:pt idx="1">
                  <c:v>0</c:v>
                </c:pt>
                <c:pt idx="2">
                  <c:v>0</c:v>
                </c:pt>
                <c:pt idx="3">
                  <c:v>0</c:v>
                </c:pt>
                <c:pt idx="4">
                  <c:v>1</c:v>
                </c:pt>
                <c:pt idx="5">
                  <c:v>0</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1-70E0-4F35-AC3A-3E9DC92100D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'AD03'!$D$26</c:f>
              <c:strCache>
                <c:ptCount val="1"/>
                <c:pt idx="0">
                  <c:v>Meta - Rango</c:v>
                </c:pt>
              </c:strCache>
            </c:strRef>
          </c:tx>
          <c:spPr>
            <a:ln w="38100">
              <a:solidFill>
                <a:srgbClr val="FFD320"/>
              </a:solidFill>
              <a:prstDash val="solid"/>
            </a:ln>
          </c:spPr>
          <c:marker>
            <c:symbol val="none"/>
          </c:marker>
          <c:cat>
            <c:strRef>
              <c:f>'AD03'!$A$27:$A$39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70E0-4F35-AC3A-3E9DC92100D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'CI02'!$B$26</c:f>
              <c:strCache>
                <c:ptCount val="1"/>
                <c:pt idx="0">
                  <c:v>Datos</c:v>
                </c:pt>
              </c:strCache>
            </c:strRef>
          </c:tx>
          <c:spPr>
            <a:solidFill>
              <a:srgbClr val="004586"/>
            </a:solidFill>
            <a:ln w="25400">
              <a:noFill/>
            </a:ln>
          </c:spPr>
          <c:invertIfNegative val="0"/>
          <c:cat>
            <c:strRef>
              <c:f>'CI02'!$A$27:$A$39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'CI02'!$B$27:$B$39</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AE5D-426C-9126-9B1D76B0D578}"/>
            </c:ext>
          </c:extLst>
        </c:ser>
        <c:ser>
          <c:idx val="1"/>
          <c:order val="1"/>
          <c:tx>
            <c:strRef>
              <c:f>'CI02'!$C$26</c:f>
              <c:strCache>
                <c:ptCount val="1"/>
                <c:pt idx="0">
                  <c:v>Meta Vigencia</c:v>
                </c:pt>
              </c:strCache>
            </c:strRef>
          </c:tx>
          <c:spPr>
            <a:solidFill>
              <a:srgbClr val="FF420E"/>
            </a:solidFill>
            <a:ln w="25400">
              <a:noFill/>
            </a:ln>
          </c:spPr>
          <c:invertIfNegative val="0"/>
          <c:cat>
            <c:strRef>
              <c:f>'CI02'!$A$27:$A$39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'CI02'!$C$27:$C$39</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AE5D-426C-9126-9B1D76B0D57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'CI02'!$D$26</c:f>
              <c:strCache>
                <c:ptCount val="1"/>
                <c:pt idx="0">
                  <c:v>Meta - Rango</c:v>
                </c:pt>
              </c:strCache>
            </c:strRef>
          </c:tx>
          <c:spPr>
            <a:ln w="38100">
              <a:solidFill>
                <a:srgbClr val="FFD320"/>
              </a:solidFill>
              <a:prstDash val="solid"/>
            </a:ln>
          </c:spPr>
          <c:marker>
            <c:symbol val="none"/>
          </c:marker>
          <c:cat>
            <c:strRef>
              <c:f>'CI02'!$A$27:$A$39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E5D-426C-9126-9B1D76B0D57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'CI03'!$B$26</c:f>
              <c:strCache>
                <c:ptCount val="1"/>
                <c:pt idx="0">
                  <c:v>Datos</c:v>
                </c:pt>
              </c:strCache>
            </c:strRef>
          </c:tx>
          <c:spPr>
            <a:solidFill>
              <a:srgbClr val="004586"/>
            </a:solidFill>
            <a:ln w="25400">
              <a:noFill/>
            </a:ln>
          </c:spPr>
          <c:invertIfNegative val="0"/>
          <c:cat>
            <c:strRef>
              <c:f>'CI03'!$A$27:$A$39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'CI03'!$B$27:$B$39</c:f>
              <c:numCache>
                <c:formatCode>0%</c:formatCode>
                <c:ptCount val="13"/>
                <c:pt idx="0">
                  <c:v>0</c:v>
                </c:pt>
                <c:pt idx="1">
                  <c:v>0</c:v>
                </c:pt>
                <c:pt idx="2">
                  <c:v>0</c:v>
                </c:pt>
                <c:pt idx="3">
                  <c:v>0</c:v>
                </c:pt>
                <c:pt idx="4">
                  <c:v>0</c:v>
                </c:pt>
                <c:pt idx="5">
                  <c:v>0</c:v>
                </c:pt>
                <c:pt idx="6">
                  <c:v>1</c:v>
                </c:pt>
                <c:pt idx="7">
                  <c:v>0</c:v>
                </c:pt>
                <c:pt idx="8">
                  <c:v>0</c:v>
                </c:pt>
                <c:pt idx="9">
                  <c:v>0</c:v>
                </c:pt>
                <c:pt idx="10">
                  <c:v>0</c:v>
                </c:pt>
                <c:pt idx="11">
                  <c:v>0</c:v>
                </c:pt>
                <c:pt idx="12">
                  <c:v>1</c:v>
                </c:pt>
              </c:numCache>
            </c:numRef>
          </c:val>
          <c:extLst>
            <c:ext xmlns:c16="http://schemas.microsoft.com/office/drawing/2014/chart" uri="{C3380CC4-5D6E-409C-BE32-E72D297353CC}">
              <c16:uniqueId val="{00000000-3E9A-4130-AD09-106119625316}"/>
            </c:ext>
          </c:extLst>
        </c:ser>
        <c:ser>
          <c:idx val="1"/>
          <c:order val="1"/>
          <c:tx>
            <c:strRef>
              <c:f>'CI03'!$C$26</c:f>
              <c:strCache>
                <c:ptCount val="1"/>
                <c:pt idx="0">
                  <c:v>Meta Vigencia</c:v>
                </c:pt>
              </c:strCache>
            </c:strRef>
          </c:tx>
          <c:spPr>
            <a:solidFill>
              <a:srgbClr val="FF420E"/>
            </a:solidFill>
            <a:ln w="25400">
              <a:noFill/>
            </a:ln>
          </c:spPr>
          <c:invertIfNegative val="0"/>
          <c:cat>
            <c:strRef>
              <c:f>'CI03'!$A$27:$A$39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'CI03'!$C$27:$C$39</c:f>
              <c:numCache>
                <c:formatCode>0%</c:formatCode>
                <c:ptCount val="13"/>
                <c:pt idx="0">
                  <c:v>0</c:v>
                </c:pt>
                <c:pt idx="1">
                  <c:v>0</c:v>
                </c:pt>
                <c:pt idx="2">
                  <c:v>0</c:v>
                </c:pt>
                <c:pt idx="3">
                  <c:v>0</c:v>
                </c:pt>
                <c:pt idx="4">
                  <c:v>0</c:v>
                </c:pt>
                <c:pt idx="5">
                  <c:v>0</c:v>
                </c:pt>
                <c:pt idx="6">
                  <c:v>1</c:v>
                </c:pt>
                <c:pt idx="7">
                  <c:v>0</c:v>
                </c:pt>
                <c:pt idx="8">
                  <c:v>0</c:v>
                </c:pt>
                <c:pt idx="9">
                  <c:v>0</c:v>
                </c:pt>
                <c:pt idx="10">
                  <c:v>0</c:v>
                </c:pt>
                <c:pt idx="11">
                  <c:v>0</c:v>
                </c:pt>
                <c:pt idx="12">
                  <c:v>1</c:v>
                </c:pt>
              </c:numCache>
            </c:numRef>
          </c:val>
          <c:extLst>
            <c:ext xmlns:c16="http://schemas.microsoft.com/office/drawing/2014/chart" uri="{C3380CC4-5D6E-409C-BE32-E72D297353CC}">
              <c16:uniqueId val="{00000001-3E9A-4130-AD09-10611962531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'CI03'!$D$26</c:f>
              <c:strCache>
                <c:ptCount val="1"/>
                <c:pt idx="0">
                  <c:v>Meta - Rango</c:v>
                </c:pt>
              </c:strCache>
            </c:strRef>
          </c:tx>
          <c:spPr>
            <a:ln w="38100">
              <a:solidFill>
                <a:srgbClr val="FFD320"/>
              </a:solidFill>
              <a:prstDash val="solid"/>
            </a:ln>
          </c:spPr>
          <c:marker>
            <c:symbol val="none"/>
          </c:marker>
          <c:cat>
            <c:strRef>
              <c:f>'CI03'!$A$27:$A$39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E9A-4130-AD09-10611962531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'CI04'!$B$26</c:f>
              <c:strCache>
                <c:ptCount val="1"/>
                <c:pt idx="0">
                  <c:v>Datos</c:v>
                </c:pt>
              </c:strCache>
            </c:strRef>
          </c:tx>
          <c:spPr>
            <a:solidFill>
              <a:srgbClr val="004586"/>
            </a:solidFill>
            <a:ln w="25400">
              <a:noFill/>
            </a:ln>
          </c:spPr>
          <c:invertIfNegative val="0"/>
          <c:cat>
            <c:strRef>
              <c:f>'CI04'!$A$27:$A$39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'CI04'!$B$27:$B$39</c:f>
              <c:numCache>
                <c:formatCode>0%</c:formatCode>
                <c:ptCount val="13"/>
                <c:pt idx="0">
                  <c:v>0</c:v>
                </c:pt>
                <c:pt idx="1">
                  <c:v>0</c:v>
                </c:pt>
                <c:pt idx="2">
                  <c:v>0.71793645051752109</c:v>
                </c:pt>
                <c:pt idx="3">
                  <c:v>0</c:v>
                </c:pt>
                <c:pt idx="4">
                  <c:v>0</c:v>
                </c:pt>
                <c:pt idx="5">
                  <c:v>1.4968687203699007</c:v>
                </c:pt>
                <c:pt idx="6">
                  <c:v>0</c:v>
                </c:pt>
                <c:pt idx="7">
                  <c:v>0</c:v>
                </c:pt>
                <c:pt idx="8">
                  <c:v>0.70641381436941109</c:v>
                </c:pt>
                <c:pt idx="9">
                  <c:v>0</c:v>
                </c:pt>
                <c:pt idx="10">
                  <c:v>0</c:v>
                </c:pt>
                <c:pt idx="11">
                  <c:v>0.98136645962732916</c:v>
                </c:pt>
                <c:pt idx="12">
                  <c:v>0.91217793960501836</c:v>
                </c:pt>
              </c:numCache>
            </c:numRef>
          </c:val>
          <c:extLst>
            <c:ext xmlns:c16="http://schemas.microsoft.com/office/drawing/2014/chart" uri="{C3380CC4-5D6E-409C-BE32-E72D297353CC}">
              <c16:uniqueId val="{00000000-9CC3-4423-9E3A-FFA8886917B2}"/>
            </c:ext>
          </c:extLst>
        </c:ser>
        <c:ser>
          <c:idx val="1"/>
          <c:order val="1"/>
          <c:tx>
            <c:strRef>
              <c:f>'CI04'!$C$26</c:f>
              <c:strCache>
                <c:ptCount val="1"/>
                <c:pt idx="0">
                  <c:v>Meta Vigencia</c:v>
                </c:pt>
              </c:strCache>
            </c:strRef>
          </c:tx>
          <c:spPr>
            <a:solidFill>
              <a:srgbClr val="FF420E"/>
            </a:solidFill>
            <a:ln w="25400">
              <a:noFill/>
            </a:ln>
          </c:spPr>
          <c:invertIfNegative val="0"/>
          <c:cat>
            <c:strRef>
              <c:f>'CI04'!$A$27:$A$39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0.8</c:v>
                </c:pt>
              </c:numCache>
            </c:numRef>
          </c:val>
          <c:extLst>
            <c:ext xmlns:c16="http://schemas.microsoft.com/office/drawing/2014/chart" uri="{C3380CC4-5D6E-409C-BE32-E72D297353CC}">
              <c16:uniqueId val="{00000001-9CC3-4423-9E3A-FFA8886917B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'CI04'!$D$26</c:f>
              <c:strCache>
                <c:ptCount val="1"/>
                <c:pt idx="0">
                  <c:v>Meta - Rango</c:v>
                </c:pt>
              </c:strCache>
            </c:strRef>
          </c:tx>
          <c:spPr>
            <a:ln w="38100">
              <a:solidFill>
                <a:srgbClr val="FFD320"/>
              </a:solidFill>
              <a:prstDash val="solid"/>
            </a:ln>
          </c:spPr>
          <c:marker>
            <c:symbol val="none"/>
          </c:marker>
          <c:cat>
            <c:strRef>
              <c:f>'CI04'!$A$27:$A$39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CC3-4423-9E3A-FFA8886917B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'CI05'!$B$26</c:f>
              <c:strCache>
                <c:ptCount val="1"/>
                <c:pt idx="0">
                  <c:v>Datos</c:v>
                </c:pt>
              </c:strCache>
            </c:strRef>
          </c:tx>
          <c:spPr>
            <a:solidFill>
              <a:srgbClr val="004586"/>
            </a:solidFill>
            <a:ln w="25400">
              <a:noFill/>
            </a:ln>
          </c:spPr>
          <c:invertIfNegative val="0"/>
          <c:cat>
            <c:strRef>
              <c:f>'CI05'!$A$27:$A$39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'CI05'!$B$27:$B$39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21C8-4768-84BF-C66A88AEBC87}"/>
            </c:ext>
          </c:extLst>
        </c:ser>
        <c:ser>
          <c:idx val="1"/>
          <c:order val="1"/>
          <c:tx>
            <c:strRef>
              <c:f>'CI05'!$C$26</c:f>
              <c:strCache>
                <c:ptCount val="1"/>
                <c:pt idx="0">
                  <c:v>Meta Vigencia</c:v>
                </c:pt>
              </c:strCache>
            </c:strRef>
          </c:tx>
          <c:spPr>
            <a:solidFill>
              <a:srgbClr val="FF420E"/>
            </a:solidFill>
            <a:ln w="25400">
              <a:noFill/>
            </a:ln>
          </c:spPr>
          <c:invertIfNegative val="0"/>
          <c:cat>
            <c:strRef>
              <c:f>'CI05'!$A$27:$A$39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21C8-4768-84BF-C66A88AEBC8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'CI05'!$D$26</c:f>
              <c:strCache>
                <c:ptCount val="1"/>
                <c:pt idx="0">
                  <c:v>Meta - Rango</c:v>
                </c:pt>
              </c:strCache>
            </c:strRef>
          </c:tx>
          <c:spPr>
            <a:ln w="38100">
              <a:solidFill>
                <a:srgbClr val="FFD320"/>
              </a:solidFill>
              <a:prstDash val="solid"/>
            </a:ln>
          </c:spPr>
          <c:marker>
            <c:symbol val="none"/>
          </c:marker>
          <c:cat>
            <c:strRef>
              <c:f>'CI05'!$A$27:$A$39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'CI05'!$D$27:$D$39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1C8-4768-84BF-C66A88AEBC8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'CJ01'!$B$26</c:f>
              <c:strCache>
                <c:ptCount val="1"/>
                <c:pt idx="0">
                  <c:v>Datos</c:v>
                </c:pt>
              </c:strCache>
            </c:strRef>
          </c:tx>
          <c:spPr>
            <a:solidFill>
              <a:srgbClr val="004586"/>
            </a:solidFill>
            <a:ln w="25400">
              <a:noFill/>
            </a:ln>
          </c:spPr>
          <c:invertIfNegative val="0"/>
          <c:cat>
            <c:strRef>
              <c:f>'CJ01'!$A$27:$A$39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'CJ01'!$B$27:$B$39</c:f>
              <c:numCache>
                <c:formatCode>0%</c:formatCode>
                <c:ptCount val="13"/>
                <c:pt idx="0">
                  <c:v>0</c:v>
                </c:pt>
                <c:pt idx="1">
                  <c:v>0</c:v>
                </c:pt>
                <c:pt idx="2">
                  <c:v>1</c:v>
                </c:pt>
                <c:pt idx="3">
                  <c:v>0</c:v>
                </c:pt>
                <c:pt idx="4">
                  <c:v>0</c:v>
                </c:pt>
                <c:pt idx="5">
                  <c:v>1</c:v>
                </c:pt>
                <c:pt idx="6">
                  <c:v>0</c:v>
                </c:pt>
                <c:pt idx="7">
                  <c:v>0</c:v>
                </c:pt>
                <c:pt idx="8">
                  <c:v>0</c:v>
                </c:pt>
                <c:pt idx="9">
                  <c:v>0</c:v>
                </c:pt>
                <c:pt idx="10">
                  <c:v>0</c:v>
                </c:pt>
                <c:pt idx="11">
                  <c:v>0.92079207920792083</c:v>
                </c:pt>
                <c:pt idx="12">
                  <c:v>0.95454545454545459</c:v>
                </c:pt>
              </c:numCache>
            </c:numRef>
          </c:val>
          <c:extLst>
            <c:ext xmlns:c16="http://schemas.microsoft.com/office/drawing/2014/chart" uri="{C3380CC4-5D6E-409C-BE32-E72D297353CC}">
              <c16:uniqueId val="{00000000-7BB5-4E76-BFD6-507C16F54FFE}"/>
            </c:ext>
          </c:extLst>
        </c:ser>
        <c:ser>
          <c:idx val="1"/>
          <c:order val="1"/>
          <c:tx>
            <c:strRef>
              <c:f>'CJ01'!$C$26</c:f>
              <c:strCache>
                <c:ptCount val="1"/>
                <c:pt idx="0">
                  <c:v>Meta Vigencia</c:v>
                </c:pt>
              </c:strCache>
            </c:strRef>
          </c:tx>
          <c:spPr>
            <a:solidFill>
              <a:srgbClr val="FF420E"/>
            </a:solidFill>
            <a:ln w="25400">
              <a:noFill/>
            </a:ln>
          </c:spPr>
          <c:invertIfNegative val="0"/>
          <c:cat>
            <c:strRef>
              <c:f>'CJ01'!$A$27:$A$39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'CJ01'!$C$27:$C$39</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0.15</c:v>
                </c:pt>
              </c:numCache>
            </c:numRef>
          </c:val>
          <c:extLst>
            <c:ext xmlns:c16="http://schemas.microsoft.com/office/drawing/2014/chart" uri="{C3380CC4-5D6E-409C-BE32-E72D297353CC}">
              <c16:uniqueId val="{00000001-7BB5-4E76-BFD6-507C16F54FF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'CJ01'!$D$26</c:f>
              <c:strCache>
                <c:ptCount val="1"/>
                <c:pt idx="0">
                  <c:v>Meta - Rango</c:v>
                </c:pt>
              </c:strCache>
            </c:strRef>
          </c:tx>
          <c:spPr>
            <a:ln w="38100">
              <a:solidFill>
                <a:srgbClr val="FFD320"/>
              </a:solidFill>
              <a:prstDash val="solid"/>
            </a:ln>
          </c:spPr>
          <c:marker>
            <c:symbol val="none"/>
          </c:marker>
          <c:cat>
            <c:strRef>
              <c:f>'CJ01'!$A$27:$A$39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'CJ01'!$D$27:$D$39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BB5-4E76-BFD6-507C16F54FF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'CJ03'!$B$26</c:f>
              <c:strCache>
                <c:ptCount val="1"/>
                <c:pt idx="0">
                  <c:v>Datos</c:v>
                </c:pt>
              </c:strCache>
            </c:strRef>
          </c:tx>
          <c:spPr>
            <a:solidFill>
              <a:srgbClr val="004586"/>
            </a:solidFill>
            <a:ln w="25400">
              <a:noFill/>
            </a:ln>
          </c:spPr>
          <c:invertIfNegative val="0"/>
          <c:cat>
            <c:strRef>
              <c:f>'CJ03'!$A$27:$A$39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'CJ03'!$B$27:$B$39</c:f>
              <c:numCache>
                <c:formatCode>0%</c:formatCode>
                <c:ptCount val="13"/>
                <c:pt idx="0">
                  <c:v>0</c:v>
                </c:pt>
                <c:pt idx="1">
                  <c:v>0</c:v>
                </c:pt>
                <c:pt idx="2">
                  <c:v>0</c:v>
                </c:pt>
                <c:pt idx="3">
                  <c:v>0</c:v>
                </c:pt>
                <c:pt idx="4">
                  <c:v>0</c:v>
                </c:pt>
                <c:pt idx="5">
                  <c:v>3.1766199404000002</c:v>
                </c:pt>
                <c:pt idx="6">
                  <c:v>0</c:v>
                </c:pt>
                <c:pt idx="7">
                  <c:v>0</c:v>
                </c:pt>
                <c:pt idx="8">
                  <c:v>0</c:v>
                </c:pt>
                <c:pt idx="9">
                  <c:v>0</c:v>
                </c:pt>
                <c:pt idx="10">
                  <c:v>0</c:v>
                </c:pt>
                <c:pt idx="11">
                  <c:v>3.7347069691999999</c:v>
                </c:pt>
                <c:pt idx="12">
                  <c:v>3.4556634547999998</c:v>
                </c:pt>
              </c:numCache>
            </c:numRef>
          </c:val>
          <c:extLst>
            <c:ext xmlns:c16="http://schemas.microsoft.com/office/drawing/2014/chart" uri="{C3380CC4-5D6E-409C-BE32-E72D297353CC}">
              <c16:uniqueId val="{00000000-89CF-41C3-8278-4D70FDE964B3}"/>
            </c:ext>
          </c:extLst>
        </c:ser>
        <c:ser>
          <c:idx val="1"/>
          <c:order val="1"/>
          <c:tx>
            <c:strRef>
              <c:f>'CJ03'!$C$26</c:f>
              <c:strCache>
                <c:ptCount val="1"/>
                <c:pt idx="0">
                  <c:v>Meta Vigencia</c:v>
                </c:pt>
              </c:strCache>
            </c:strRef>
          </c:tx>
          <c:spPr>
            <a:solidFill>
              <a:srgbClr val="FF420E"/>
            </a:solidFill>
            <a:ln w="25400">
              <a:noFill/>
            </a:ln>
          </c:spPr>
          <c:invertIfNegative val="0"/>
          <c:cat>
            <c:strRef>
              <c:f>'CJ03'!$A$27:$A$39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'CJ03'!$C$27:$C$39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9CF-41C3-8278-4D70FDE964B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'CJ03'!$D$26</c:f>
              <c:strCache>
                <c:ptCount val="1"/>
                <c:pt idx="0">
                  <c:v>Meta - Rango</c:v>
                </c:pt>
              </c:strCache>
            </c:strRef>
          </c:tx>
          <c:spPr>
            <a:ln w="38100">
              <a:solidFill>
                <a:srgbClr val="FFD320"/>
              </a:solidFill>
              <a:prstDash val="solid"/>
            </a:ln>
          </c:spPr>
          <c:marker>
            <c:symbol val="none"/>
          </c:marker>
          <c:cat>
            <c:strRef>
              <c:f>'CJ03'!$A$27:$A$39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'CJ03'!$D$27:$D$39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9CF-41C3-8278-4D70FDE964B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'CS02'!$B$26</c:f>
              <c:strCache>
                <c:ptCount val="1"/>
                <c:pt idx="0">
                  <c:v>Datos</c:v>
                </c:pt>
              </c:strCache>
            </c:strRef>
          </c:tx>
          <c:spPr>
            <a:solidFill>
              <a:srgbClr val="004586"/>
            </a:solidFill>
            <a:ln w="25400">
              <a:noFill/>
            </a:ln>
          </c:spPr>
          <c:invertIfNegative val="0"/>
          <c:cat>
            <c:strRef>
              <c:f>'CS02'!$A$27:$A$39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'CS02'!$B$27:$B$39</c:f>
              <c:numCache>
                <c:formatCode>0%</c:formatCode>
                <c:ptCount val="13"/>
                <c:pt idx="0">
                  <c:v>0</c:v>
                </c:pt>
                <c:pt idx="1">
                  <c:v>0</c:v>
                </c:pt>
                <c:pt idx="2">
                  <c:v>0</c:v>
                </c:pt>
                <c:pt idx="3">
                  <c:v>0</c:v>
                </c:pt>
                <c:pt idx="4">
                  <c:v>0</c:v>
                </c:pt>
                <c:pt idx="5">
                  <c:v>1.15808</c:v>
                </c:pt>
                <c:pt idx="6">
                  <c:v>0</c:v>
                </c:pt>
                <c:pt idx="7">
                  <c:v>0</c:v>
                </c:pt>
                <c:pt idx="8">
                  <c:v>0</c:v>
                </c:pt>
                <c:pt idx="9">
                  <c:v>0</c:v>
                </c:pt>
                <c:pt idx="10">
                  <c:v>0</c:v>
                </c:pt>
                <c:pt idx="11">
                  <c:v>0.95862068965517244</c:v>
                </c:pt>
                <c:pt idx="12">
                  <c:v>1.0509629629629629</c:v>
                </c:pt>
              </c:numCache>
            </c:numRef>
          </c:val>
          <c:extLst>
            <c:ext xmlns:c16="http://schemas.microsoft.com/office/drawing/2014/chart" uri="{C3380CC4-5D6E-409C-BE32-E72D297353CC}">
              <c16:uniqueId val="{00000000-A7CB-4431-9A77-DF8C9D1E3498}"/>
            </c:ext>
          </c:extLst>
        </c:ser>
        <c:ser>
          <c:idx val="1"/>
          <c:order val="1"/>
          <c:tx>
            <c:strRef>
              <c:f>'CS02'!$C$26</c:f>
              <c:strCache>
                <c:ptCount val="1"/>
                <c:pt idx="0">
                  <c:v>Meta Vigencia</c:v>
                </c:pt>
              </c:strCache>
            </c:strRef>
          </c:tx>
          <c:spPr>
            <a:solidFill>
              <a:srgbClr val="FF420E"/>
            </a:solidFill>
            <a:ln w="25400">
              <a:noFill/>
            </a:ln>
          </c:spPr>
          <c:invertIfNegative val="0"/>
          <c:cat>
            <c:strRef>
              <c:f>'CS02'!$A$27:$A$39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'CS02'!$C$27:$C$39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7CB-4431-9A77-DF8C9D1E349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'CS02'!$D$26</c:f>
              <c:strCache>
                <c:ptCount val="1"/>
                <c:pt idx="0">
                  <c:v>Meta - Rango</c:v>
                </c:pt>
              </c:strCache>
            </c:strRef>
          </c:tx>
          <c:spPr>
            <a:ln w="38100">
              <a:solidFill>
                <a:srgbClr val="FFD320"/>
              </a:solidFill>
              <a:prstDash val="solid"/>
            </a:ln>
          </c:spPr>
          <c:marker>
            <c:symbol val="none"/>
          </c:marker>
          <c:cat>
            <c:strRef>
              <c:f>'CS02'!$A$27:$A$39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7CB-4431-9A77-DF8C9D1E349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'CS06'!$B$26</c:f>
              <c:strCache>
                <c:ptCount val="1"/>
                <c:pt idx="0">
                  <c:v>Datos</c:v>
                </c:pt>
              </c:strCache>
            </c:strRef>
          </c:tx>
          <c:spPr>
            <a:solidFill>
              <a:srgbClr val="004586"/>
            </a:solidFill>
            <a:ln w="25400">
              <a:noFill/>
            </a:ln>
          </c:spPr>
          <c:invertIfNegative val="0"/>
          <c:cat>
            <c:strRef>
              <c:f>'CS06'!$A$27:$A$39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'CS06'!$B$27:$B$39</c:f>
              <c:numCache>
                <c:formatCode>0%</c:formatCode>
                <c:ptCount val="13"/>
                <c:pt idx="0">
                  <c:v>0</c:v>
                </c:pt>
                <c:pt idx="1">
                  <c:v>0</c:v>
                </c:pt>
                <c:pt idx="2">
                  <c:v>0</c:v>
                </c:pt>
                <c:pt idx="3">
                  <c:v>0</c:v>
                </c:pt>
                <c:pt idx="4">
                  <c:v>0</c:v>
                </c:pt>
                <c:pt idx="5">
                  <c:v>0</c:v>
                </c:pt>
                <c:pt idx="6">
                  <c:v>0</c:v>
                </c:pt>
                <c:pt idx="7">
                  <c:v>0</c:v>
                </c:pt>
                <c:pt idx="8">
                  <c:v>0</c:v>
                </c:pt>
                <c:pt idx="9">
                  <c:v>0.33333333333333331</c:v>
                </c:pt>
                <c:pt idx="10">
                  <c:v>0</c:v>
                </c:pt>
                <c:pt idx="11">
                  <c:v>3</c:v>
                </c:pt>
                <c:pt idx="12">
                  <c:v>1</c:v>
                </c:pt>
              </c:numCache>
            </c:numRef>
          </c:val>
          <c:extLst>
            <c:ext xmlns:c16="http://schemas.microsoft.com/office/drawing/2014/chart" uri="{C3380CC4-5D6E-409C-BE32-E72D297353CC}">
              <c16:uniqueId val="{00000000-226B-43FB-8AE6-EDA56D5073CC}"/>
            </c:ext>
          </c:extLst>
        </c:ser>
        <c:ser>
          <c:idx val="1"/>
          <c:order val="1"/>
          <c:tx>
            <c:strRef>
              <c:f>'CS06'!$C$26</c:f>
              <c:strCache>
                <c:ptCount val="1"/>
                <c:pt idx="0">
                  <c:v>Meta Vigencia</c:v>
                </c:pt>
              </c:strCache>
            </c:strRef>
          </c:tx>
          <c:spPr>
            <a:solidFill>
              <a:srgbClr val="FF420E"/>
            </a:solidFill>
            <a:ln w="25400">
              <a:noFill/>
            </a:ln>
          </c:spPr>
          <c:invertIfNegative val="0"/>
          <c:cat>
            <c:strRef>
              <c:f>'CS06'!$A$27:$A$39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'CS06'!$C$27:$C$39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226B-43FB-8AE6-EDA56D5073C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'CS06'!$D$26</c:f>
              <c:strCache>
                <c:ptCount val="1"/>
                <c:pt idx="0">
                  <c:v>Meta - Rango</c:v>
                </c:pt>
              </c:strCache>
            </c:strRef>
          </c:tx>
          <c:spPr>
            <a:ln w="38100">
              <a:solidFill>
                <a:srgbClr val="FFD320"/>
              </a:solidFill>
              <a:prstDash val="solid"/>
            </a:ln>
          </c:spPr>
          <c:marker>
            <c:symbol val="none"/>
          </c:marker>
          <c:cat>
            <c:strRef>
              <c:f>'CS06'!$A$27:$A$39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26B-43FB-8AE6-EDA56D5073C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'CS08'!$B$26</c:f>
              <c:strCache>
                <c:ptCount val="1"/>
                <c:pt idx="0">
                  <c:v>Datos</c:v>
                </c:pt>
              </c:strCache>
            </c:strRef>
          </c:tx>
          <c:spPr>
            <a:solidFill>
              <a:srgbClr val="004586"/>
            </a:solidFill>
            <a:ln w="25400">
              <a:noFill/>
            </a:ln>
          </c:spPr>
          <c:invertIfNegative val="0"/>
          <c:cat>
            <c:strRef>
              <c:f>'CS08'!$A$27:$A$39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'CS08'!$B$27:$B$39</c:f>
              <c:numCache>
                <c:formatCode>0%</c:formatCode>
                <c:ptCount val="13"/>
                <c:pt idx="0">
                  <c:v>0</c:v>
                </c:pt>
                <c:pt idx="1">
                  <c:v>0</c:v>
                </c:pt>
                <c:pt idx="2">
                  <c:v>0</c:v>
                </c:pt>
                <c:pt idx="3">
                  <c:v>0</c:v>
                </c:pt>
                <c:pt idx="4">
                  <c:v>0</c:v>
                </c:pt>
                <c:pt idx="5">
                  <c:v>0</c:v>
                </c:pt>
                <c:pt idx="6">
                  <c:v>0</c:v>
                </c:pt>
                <c:pt idx="7">
                  <c:v>0</c:v>
                </c:pt>
                <c:pt idx="8">
                  <c:v>0</c:v>
                </c:pt>
                <c:pt idx="9">
                  <c:v>0.92100192678227355</c:v>
                </c:pt>
                <c:pt idx="10">
                  <c:v>0</c:v>
                </c:pt>
                <c:pt idx="11">
                  <c:v>1</c:v>
                </c:pt>
                <c:pt idx="12">
                  <c:v>0.92678571428571432</c:v>
                </c:pt>
              </c:numCache>
            </c:numRef>
          </c:val>
          <c:extLst>
            <c:ext xmlns:c16="http://schemas.microsoft.com/office/drawing/2014/chart" uri="{C3380CC4-5D6E-409C-BE32-E72D297353CC}">
              <c16:uniqueId val="{00000000-01CD-4846-A95E-C502482C7BB7}"/>
            </c:ext>
          </c:extLst>
        </c:ser>
        <c:ser>
          <c:idx val="1"/>
          <c:order val="1"/>
          <c:tx>
            <c:strRef>
              <c:f>'CS08'!$C$26</c:f>
              <c:strCache>
                <c:ptCount val="1"/>
                <c:pt idx="0">
                  <c:v>Meta Vigencia</c:v>
                </c:pt>
              </c:strCache>
            </c:strRef>
          </c:tx>
          <c:spPr>
            <a:solidFill>
              <a:srgbClr val="FF420E"/>
            </a:solidFill>
            <a:ln w="25400">
              <a:noFill/>
            </a:ln>
          </c:spPr>
          <c:invertIfNegative val="0"/>
          <c:cat>
            <c:strRef>
              <c:f>'CS08'!$A$27:$A$39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'CS08'!$C$27:$C$39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01CD-4846-A95E-C502482C7BB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'CS08'!$D$26</c:f>
              <c:strCache>
                <c:ptCount val="1"/>
                <c:pt idx="0">
                  <c:v>Meta - Rango</c:v>
                </c:pt>
              </c:strCache>
            </c:strRef>
          </c:tx>
          <c:spPr>
            <a:ln w="38100">
              <a:solidFill>
                <a:srgbClr val="FFD320"/>
              </a:solidFill>
              <a:prstDash val="solid"/>
            </a:ln>
          </c:spPr>
          <c:marker>
            <c:symbol val="none"/>
          </c:marker>
          <c:cat>
            <c:strRef>
              <c:f>'CS08'!$A$27:$A$39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1CD-4846-A95E-C502482C7BB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'CS10'!$B$26</c:f>
              <c:strCache>
                <c:ptCount val="1"/>
                <c:pt idx="0">
                  <c:v>Datos</c:v>
                </c:pt>
              </c:strCache>
            </c:strRef>
          </c:tx>
          <c:spPr>
            <a:solidFill>
              <a:srgbClr val="004586"/>
            </a:solidFill>
            <a:ln w="25400">
              <a:noFill/>
            </a:ln>
          </c:spPr>
          <c:invertIfNegative val="0"/>
          <c:cat>
            <c:strRef>
              <c:f>'CS10'!$A$27:$A$39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'CS10'!$B$27:$B$39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0D49-4D53-8740-663571BC6EDC}"/>
            </c:ext>
          </c:extLst>
        </c:ser>
        <c:ser>
          <c:idx val="1"/>
          <c:order val="1"/>
          <c:tx>
            <c:strRef>
              <c:f>'CS10'!$C$26</c:f>
              <c:strCache>
                <c:ptCount val="1"/>
                <c:pt idx="0">
                  <c:v>Meta Vigencia</c:v>
                </c:pt>
              </c:strCache>
            </c:strRef>
          </c:tx>
          <c:spPr>
            <a:solidFill>
              <a:srgbClr val="FF420E"/>
            </a:solidFill>
            <a:ln w="25400">
              <a:noFill/>
            </a:ln>
          </c:spPr>
          <c:invertIfNegative val="0"/>
          <c:cat>
            <c:strRef>
              <c:f>'CS10'!$A$27:$A$39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'CS10'!$C$27:$C$39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0D49-4D53-8740-663571BC6ED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'CS10'!$D$26</c:f>
              <c:strCache>
                <c:ptCount val="1"/>
                <c:pt idx="0">
                  <c:v>Meta - Rango</c:v>
                </c:pt>
              </c:strCache>
            </c:strRef>
          </c:tx>
          <c:spPr>
            <a:ln w="38100">
              <a:solidFill>
                <a:srgbClr val="FFD320"/>
              </a:solidFill>
              <a:prstDash val="solid"/>
            </a:ln>
          </c:spPr>
          <c:marker>
            <c:symbol val="none"/>
          </c:marker>
          <c:cat>
            <c:strRef>
              <c:f>'CS10'!$A$27:$A$39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'CS10'!$D$27:$D$39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D49-4D53-8740-663571BC6ED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'AD04'!$B$26</c:f>
              <c:strCache>
                <c:ptCount val="1"/>
                <c:pt idx="0">
                  <c:v>Datos</c:v>
                </c:pt>
              </c:strCache>
            </c:strRef>
          </c:tx>
          <c:spPr>
            <a:solidFill>
              <a:srgbClr val="004586"/>
            </a:solidFill>
            <a:ln w="25400">
              <a:noFill/>
            </a:ln>
          </c:spPr>
          <c:invertIfNegative val="0"/>
          <c:cat>
            <c:strRef>
              <c:f>'AD04'!$A$27:$A$39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'AD04'!$B$27:$B$39</c:f>
              <c:numCache>
                <c:formatCode>0%</c:formatCode>
                <c:ptCount val="13"/>
                <c:pt idx="0">
                  <c:v>0</c:v>
                </c:pt>
                <c:pt idx="1">
                  <c:v>0</c:v>
                </c:pt>
                <c:pt idx="2">
                  <c:v>0</c:v>
                </c:pt>
                <c:pt idx="3">
                  <c:v>1</c:v>
                </c:pt>
                <c:pt idx="4">
                  <c:v>0</c:v>
                </c:pt>
                <c:pt idx="5">
                  <c:v>0</c:v>
                </c:pt>
                <c:pt idx="6">
                  <c:v>0</c:v>
                </c:pt>
                <c:pt idx="7">
                  <c:v>0</c:v>
                </c:pt>
                <c:pt idx="8">
                  <c:v>0</c:v>
                </c:pt>
                <c:pt idx="9">
                  <c:v>1</c:v>
                </c:pt>
                <c:pt idx="10">
                  <c:v>0</c:v>
                </c:pt>
                <c:pt idx="11">
                  <c:v>0</c:v>
                </c:pt>
                <c:pt idx="12">
                  <c:v>1</c:v>
                </c:pt>
              </c:numCache>
            </c:numRef>
          </c:val>
          <c:extLst>
            <c:ext xmlns:c16="http://schemas.microsoft.com/office/drawing/2014/chart" uri="{C3380CC4-5D6E-409C-BE32-E72D297353CC}">
              <c16:uniqueId val="{00000000-212E-4CE3-8AC8-E5EF132FB521}"/>
            </c:ext>
          </c:extLst>
        </c:ser>
        <c:ser>
          <c:idx val="1"/>
          <c:order val="1"/>
          <c:tx>
            <c:strRef>
              <c:f>'AD04'!$C$26</c:f>
              <c:strCache>
                <c:ptCount val="1"/>
                <c:pt idx="0">
                  <c:v>Meta Vigencia</c:v>
                </c:pt>
              </c:strCache>
            </c:strRef>
          </c:tx>
          <c:spPr>
            <a:solidFill>
              <a:srgbClr val="FF420E"/>
            </a:solidFill>
            <a:ln w="25400">
              <a:noFill/>
            </a:ln>
          </c:spPr>
          <c:invertIfNegative val="0"/>
          <c:cat>
            <c:strRef>
              <c:f>'AD04'!$A$27:$A$39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'AD04'!$C$27:$C$39</c:f>
              <c:numCache>
                <c:formatCode>0%</c:formatCode>
                <c:ptCount val="13"/>
                <c:pt idx="0">
                  <c:v>0</c:v>
                </c:pt>
                <c:pt idx="1">
                  <c:v>0</c:v>
                </c:pt>
                <c:pt idx="2">
                  <c:v>0</c:v>
                </c:pt>
                <c:pt idx="3">
                  <c:v>1</c:v>
                </c:pt>
                <c:pt idx="4">
                  <c:v>0</c:v>
                </c:pt>
                <c:pt idx="5">
                  <c:v>0</c:v>
                </c:pt>
                <c:pt idx="6">
                  <c:v>0</c:v>
                </c:pt>
                <c:pt idx="7">
                  <c:v>0</c:v>
                </c:pt>
                <c:pt idx="8">
                  <c:v>0</c:v>
                </c:pt>
                <c:pt idx="9">
                  <c:v>1</c:v>
                </c:pt>
                <c:pt idx="10">
                  <c:v>0</c:v>
                </c:pt>
                <c:pt idx="11">
                  <c:v>0</c:v>
                </c:pt>
                <c:pt idx="12">
                  <c:v>1</c:v>
                </c:pt>
              </c:numCache>
            </c:numRef>
          </c:val>
          <c:extLst>
            <c:ext xmlns:c16="http://schemas.microsoft.com/office/drawing/2014/chart" uri="{C3380CC4-5D6E-409C-BE32-E72D297353CC}">
              <c16:uniqueId val="{00000001-212E-4CE3-8AC8-E5EF132FB52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'AD04'!$D$26</c:f>
              <c:strCache>
                <c:ptCount val="1"/>
                <c:pt idx="0">
                  <c:v>Meta - Rango</c:v>
                </c:pt>
              </c:strCache>
            </c:strRef>
          </c:tx>
          <c:spPr>
            <a:ln w="38100">
              <a:solidFill>
                <a:srgbClr val="FFD320"/>
              </a:solidFill>
              <a:prstDash val="solid"/>
            </a:ln>
          </c:spPr>
          <c:marker>
            <c:symbol val="none"/>
          </c:marker>
          <c:cat>
            <c:strRef>
              <c:f>'AD04'!$A$27:$A$39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12E-4CE3-8AC8-E5EF132FB52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'CS03'!$B$26</c:f>
              <c:strCache>
                <c:ptCount val="1"/>
                <c:pt idx="0">
                  <c:v>Datos</c:v>
                </c:pt>
              </c:strCache>
            </c:strRef>
          </c:tx>
          <c:spPr>
            <a:solidFill>
              <a:srgbClr val="004586"/>
            </a:solidFill>
            <a:ln w="25400">
              <a:noFill/>
            </a:ln>
          </c:spPr>
          <c:invertIfNegative val="0"/>
          <c:cat>
            <c:strRef>
              <c:f>'CS03'!$A$27:$A$39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A60-4209-90F0-B28E94D13284}"/>
            </c:ext>
          </c:extLst>
        </c:ser>
        <c:ser>
          <c:idx val="1"/>
          <c:order val="1"/>
          <c:tx>
            <c:strRef>
              <c:f>'CS03'!$C$26</c:f>
              <c:strCache>
                <c:ptCount val="1"/>
                <c:pt idx="0">
                  <c:v>Meta Vigencia</c:v>
                </c:pt>
              </c:strCache>
            </c:strRef>
          </c:tx>
          <c:spPr>
            <a:solidFill>
              <a:srgbClr val="FF420E"/>
            </a:solidFill>
            <a:ln w="25400">
              <a:noFill/>
            </a:ln>
          </c:spPr>
          <c:invertIfNegative val="0"/>
          <c:cat>
            <c:strRef>
              <c:f>'CS03'!$A$27:$A$39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A60-4209-90F0-B28E94D1328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'CS03'!$D$26</c:f>
              <c:strCache>
                <c:ptCount val="1"/>
                <c:pt idx="0">
                  <c:v>Meta - Rango</c:v>
                </c:pt>
              </c:strCache>
            </c:strRef>
          </c:tx>
          <c:spPr>
            <a:ln w="38100">
              <a:solidFill>
                <a:srgbClr val="FFD320"/>
              </a:solidFill>
              <a:prstDash val="solid"/>
            </a:ln>
          </c:spPr>
          <c:marker>
            <c:symbol val="none"/>
          </c:marker>
          <c:cat>
            <c:strRef>
              <c:f>'CS03'!$A$27:$A$39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'CS03'!$D$27:$D$39</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smooth val="0"/>
          <c:extLst>
            <c:ext xmlns:c16="http://schemas.microsoft.com/office/drawing/2014/chart" uri="{C3380CC4-5D6E-409C-BE32-E72D297353CC}">
              <c16:uniqueId val="{00000002-CA60-4209-90F0-B28E94D1328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'EP01'!$B$26</c:f>
              <c:strCache>
                <c:ptCount val="1"/>
                <c:pt idx="0">
                  <c:v>Datos</c:v>
                </c:pt>
              </c:strCache>
            </c:strRef>
          </c:tx>
          <c:spPr>
            <a:solidFill>
              <a:srgbClr val="004586"/>
            </a:solidFill>
            <a:ln w="25400">
              <a:noFill/>
            </a:ln>
          </c:spPr>
          <c:invertIfNegative val="0"/>
          <c:cat>
            <c:strRef>
              <c:f>'EP01'!$A$27:$A$39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'EP01'!$B$27:$B$39</c:f>
              <c:numCache>
                <c:formatCode>0%</c:formatCode>
                <c:ptCount val="13"/>
                <c:pt idx="0">
                  <c:v>0</c:v>
                </c:pt>
                <c:pt idx="1">
                  <c:v>1</c:v>
                </c:pt>
                <c:pt idx="2">
                  <c:v>1</c:v>
                </c:pt>
                <c:pt idx="3">
                  <c:v>1</c:v>
                </c:pt>
                <c:pt idx="4">
                  <c:v>1</c:v>
                </c:pt>
                <c:pt idx="5">
                  <c:v>1</c:v>
                </c:pt>
                <c:pt idx="6">
                  <c:v>1</c:v>
                </c:pt>
                <c:pt idx="7">
                  <c:v>1</c:v>
                </c:pt>
                <c:pt idx="8">
                  <c:v>1</c:v>
                </c:pt>
                <c:pt idx="9">
                  <c:v>0</c:v>
                </c:pt>
                <c:pt idx="10">
                  <c:v>0</c:v>
                </c:pt>
                <c:pt idx="11">
                  <c:v>0</c:v>
                </c:pt>
                <c:pt idx="12">
                  <c:v>1</c:v>
                </c:pt>
              </c:numCache>
            </c:numRef>
          </c:val>
          <c:extLst>
            <c:ext xmlns:c16="http://schemas.microsoft.com/office/drawing/2014/chart" uri="{C3380CC4-5D6E-409C-BE32-E72D297353CC}">
              <c16:uniqueId val="{00000000-C28C-40EE-B362-7228BF2966BA}"/>
            </c:ext>
          </c:extLst>
        </c:ser>
        <c:ser>
          <c:idx val="1"/>
          <c:order val="1"/>
          <c:tx>
            <c:strRef>
              <c:f>'EP01'!$C$26</c:f>
              <c:strCache>
                <c:ptCount val="1"/>
                <c:pt idx="0">
                  <c:v>Meta Vigencia</c:v>
                </c:pt>
              </c:strCache>
            </c:strRef>
          </c:tx>
          <c:spPr>
            <a:solidFill>
              <a:srgbClr val="FF420E"/>
            </a:solidFill>
            <a:ln w="25400">
              <a:noFill/>
            </a:ln>
          </c:spPr>
          <c:invertIfNegative val="0"/>
          <c:cat>
            <c:strRef>
              <c:f>'EP01'!$A$27:$A$39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'EP01'!$C$27:$C$39</c:f>
              <c:numCache>
                <c:formatCode>0%</c:formatCode>
                <c:ptCount val="13"/>
                <c:pt idx="0">
                  <c:v>0</c:v>
                </c:pt>
                <c:pt idx="1">
                  <c:v>1</c:v>
                </c:pt>
                <c:pt idx="2">
                  <c:v>1</c:v>
                </c:pt>
                <c:pt idx="3">
                  <c:v>1</c:v>
                </c:pt>
                <c:pt idx="4">
                  <c:v>1</c:v>
                </c:pt>
                <c:pt idx="5">
                  <c:v>1</c:v>
                </c:pt>
                <c:pt idx="6">
                  <c:v>1</c:v>
                </c:pt>
                <c:pt idx="7">
                  <c:v>1</c:v>
                </c:pt>
                <c:pt idx="8">
                  <c:v>1</c:v>
                </c:pt>
                <c:pt idx="9">
                  <c:v>0</c:v>
                </c:pt>
                <c:pt idx="10">
                  <c:v>0</c:v>
                </c:pt>
                <c:pt idx="11">
                  <c:v>0</c:v>
                </c:pt>
                <c:pt idx="12">
                  <c:v>1</c:v>
                </c:pt>
              </c:numCache>
            </c:numRef>
          </c:val>
          <c:extLst>
            <c:ext xmlns:c16="http://schemas.microsoft.com/office/drawing/2014/chart" uri="{C3380CC4-5D6E-409C-BE32-E72D297353CC}">
              <c16:uniqueId val="{00000001-C28C-40EE-B362-7228BF2966B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'EP01'!$D$26</c:f>
              <c:strCache>
                <c:ptCount val="1"/>
                <c:pt idx="0">
                  <c:v>Meta - Rango</c:v>
                </c:pt>
              </c:strCache>
            </c:strRef>
          </c:tx>
          <c:spPr>
            <a:ln w="38100">
              <a:solidFill>
                <a:srgbClr val="FFD320"/>
              </a:solidFill>
              <a:prstDash val="solid"/>
            </a:ln>
          </c:spPr>
          <c:marker>
            <c:symbol val="none"/>
          </c:marker>
          <c:cat>
            <c:strRef>
              <c:f>'EP01'!$A$27:$A$39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28C-40EE-B362-7228BF2966B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'EP03'!$B$26</c:f>
              <c:strCache>
                <c:ptCount val="1"/>
                <c:pt idx="0">
                  <c:v>Datos</c:v>
                </c:pt>
              </c:strCache>
            </c:strRef>
          </c:tx>
          <c:spPr>
            <a:solidFill>
              <a:srgbClr val="004586"/>
            </a:solidFill>
            <a:ln w="25400">
              <a:noFill/>
            </a:ln>
          </c:spPr>
          <c:invertIfNegative val="0"/>
          <c:cat>
            <c:strRef>
              <c:f>'EP03'!$A$27:$A$39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'EP03'!$B$27:$B$39</c:f>
              <c:numCache>
                <c:formatCode>0%</c:formatCode>
                <c:ptCount val="13"/>
                <c:pt idx="0">
                  <c:v>0</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5F5C-49F7-9B35-C5FB7AFC66C5}"/>
            </c:ext>
          </c:extLst>
        </c:ser>
        <c:ser>
          <c:idx val="1"/>
          <c:order val="1"/>
          <c:tx>
            <c:strRef>
              <c:f>'EP03'!$C$26</c:f>
              <c:strCache>
                <c:ptCount val="1"/>
                <c:pt idx="0">
                  <c:v>Meta Vigencia</c:v>
                </c:pt>
              </c:strCache>
            </c:strRef>
          </c:tx>
          <c:spPr>
            <a:solidFill>
              <a:srgbClr val="FF420E"/>
            </a:solidFill>
            <a:ln w="25400">
              <a:noFill/>
            </a:ln>
          </c:spPr>
          <c:invertIfNegative val="0"/>
          <c:cat>
            <c:strRef>
              <c:f>'EP03'!$A$27:$A$39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'EP03'!$C$27:$C$39</c:f>
              <c:numCache>
                <c:formatCode>0%</c:formatCode>
                <c:ptCount val="13"/>
                <c:pt idx="0">
                  <c:v>0</c:v>
                </c:pt>
                <c:pt idx="1">
                  <c:v>1</c:v>
                </c:pt>
                <c:pt idx="2">
                  <c:v>1</c:v>
                </c:pt>
                <c:pt idx="3">
                  <c:v>1</c:v>
                </c:pt>
                <c:pt idx="4">
                  <c:v>1</c:v>
                </c:pt>
                <c:pt idx="5">
                  <c:v>1</c:v>
                </c:pt>
                <c:pt idx="6">
                  <c:v>1</c:v>
                </c:pt>
                <c:pt idx="7">
                  <c:v>1</c:v>
                </c:pt>
                <c:pt idx="8">
                  <c:v>1</c:v>
                </c:pt>
                <c:pt idx="9">
                  <c:v>1</c:v>
                </c:pt>
                <c:pt idx="10">
                  <c:v>1</c:v>
                </c:pt>
                <c:pt idx="11">
                  <c:v>1</c:v>
                </c:pt>
                <c:pt idx="12">
                  <c:v>0.99</c:v>
                </c:pt>
              </c:numCache>
            </c:numRef>
          </c:val>
          <c:extLst>
            <c:ext xmlns:c16="http://schemas.microsoft.com/office/drawing/2014/chart" uri="{C3380CC4-5D6E-409C-BE32-E72D297353CC}">
              <c16:uniqueId val="{00000001-5F5C-49F7-9B35-C5FB7AFC66C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'EP03'!$D$26</c:f>
              <c:strCache>
                <c:ptCount val="1"/>
                <c:pt idx="0">
                  <c:v>Meta - Rango</c:v>
                </c:pt>
              </c:strCache>
            </c:strRef>
          </c:tx>
          <c:spPr>
            <a:ln w="38100">
              <a:solidFill>
                <a:srgbClr val="FFD320"/>
              </a:solidFill>
              <a:prstDash val="solid"/>
            </a:ln>
          </c:spPr>
          <c:marker>
            <c:symbol val="none"/>
          </c:marker>
          <c:cat>
            <c:strRef>
              <c:f>'EP03'!$A$27:$A$39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F5C-49F7-9B35-C5FB7AFC66C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'EP04'!$B$26</c:f>
              <c:strCache>
                <c:ptCount val="1"/>
                <c:pt idx="0">
                  <c:v>Datos</c:v>
                </c:pt>
              </c:strCache>
            </c:strRef>
          </c:tx>
          <c:spPr>
            <a:solidFill>
              <a:srgbClr val="004586"/>
            </a:solidFill>
            <a:ln w="25400">
              <a:noFill/>
            </a:ln>
          </c:spPr>
          <c:invertIfNegative val="0"/>
          <c:cat>
            <c:strRef>
              <c:f>'EP04'!$A$27:$A$39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'EP04'!$B$27:$B$39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E4AA-42CA-84FE-55AF10DA4BF6}"/>
            </c:ext>
          </c:extLst>
        </c:ser>
        <c:ser>
          <c:idx val="1"/>
          <c:order val="1"/>
          <c:tx>
            <c:strRef>
              <c:f>'EP04'!$C$26</c:f>
              <c:strCache>
                <c:ptCount val="1"/>
                <c:pt idx="0">
                  <c:v>Meta Vigencia</c:v>
                </c:pt>
              </c:strCache>
            </c:strRef>
          </c:tx>
          <c:spPr>
            <a:solidFill>
              <a:srgbClr val="FF420E"/>
            </a:solidFill>
            <a:ln w="25400">
              <a:noFill/>
            </a:ln>
          </c:spPr>
          <c:invertIfNegative val="0"/>
          <c:cat>
            <c:strRef>
              <c:f>'EP04'!$A$27:$A$39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E4AA-42CA-84FE-55AF10DA4BF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'EP04'!$D$26</c:f>
              <c:strCache>
                <c:ptCount val="1"/>
                <c:pt idx="0">
                  <c:v>Meta - Rango</c:v>
                </c:pt>
              </c:strCache>
            </c:strRef>
          </c:tx>
          <c:spPr>
            <a:ln w="38100">
              <a:solidFill>
                <a:srgbClr val="FFD320"/>
              </a:solidFill>
              <a:prstDash val="solid"/>
            </a:ln>
          </c:spPr>
          <c:marker>
            <c:symbol val="none"/>
          </c:marker>
          <c:cat>
            <c:strRef>
              <c:f>'EP04'!$A$27:$A$39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4AA-42CA-84FE-55AF10DA4BF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'EP05'!$B$26</c:f>
              <c:strCache>
                <c:ptCount val="1"/>
                <c:pt idx="0">
                  <c:v>Datos</c:v>
                </c:pt>
              </c:strCache>
            </c:strRef>
          </c:tx>
          <c:spPr>
            <a:solidFill>
              <a:srgbClr val="004586"/>
            </a:solidFill>
            <a:ln w="25400">
              <a:noFill/>
            </a:ln>
          </c:spPr>
          <c:invertIfNegative val="0"/>
          <c:cat>
            <c:strRef>
              <c:f>'EP05'!$A$27:$A$39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'EP05'!$B$27:$B$39</c:f>
              <c:numCache>
                <c:formatCode>0%</c:formatCode>
                <c:ptCount val="13"/>
                <c:pt idx="0">
                  <c:v>0</c:v>
                </c:pt>
                <c:pt idx="1">
                  <c:v>0</c:v>
                </c:pt>
                <c:pt idx="2">
                  <c:v>49.468838767571427</c:v>
                </c:pt>
                <c:pt idx="3">
                  <c:v>0</c:v>
                </c:pt>
                <c:pt idx="4">
                  <c:v>0</c:v>
                </c:pt>
                <c:pt idx="5">
                  <c:v>0.65484242138095239</c:v>
                </c:pt>
                <c:pt idx="6">
                  <c:v>0</c:v>
                </c:pt>
                <c:pt idx="7">
                  <c:v>0</c:v>
                </c:pt>
                <c:pt idx="8">
                  <c:v>74.869476911777781</c:v>
                </c:pt>
                <c:pt idx="9">
                  <c:v>0</c:v>
                </c:pt>
                <c:pt idx="10">
                  <c:v>0</c:v>
                </c:pt>
                <c:pt idx="11">
                  <c:v>14465.396327220968</c:v>
                </c:pt>
                <c:pt idx="12">
                  <c:v>3647.5973713304247</c:v>
                </c:pt>
              </c:numCache>
            </c:numRef>
          </c:val>
          <c:extLst>
            <c:ext xmlns:c16="http://schemas.microsoft.com/office/drawing/2014/chart" uri="{C3380CC4-5D6E-409C-BE32-E72D297353CC}">
              <c16:uniqueId val="{00000000-F09E-4FF0-96F0-B151142CB301}"/>
            </c:ext>
          </c:extLst>
        </c:ser>
        <c:ser>
          <c:idx val="1"/>
          <c:order val="1"/>
          <c:tx>
            <c:strRef>
              <c:f>'EP05'!$C$26</c:f>
              <c:strCache>
                <c:ptCount val="1"/>
                <c:pt idx="0">
                  <c:v>Meta Vigencia</c:v>
                </c:pt>
              </c:strCache>
            </c:strRef>
          </c:tx>
          <c:spPr>
            <a:solidFill>
              <a:srgbClr val="FF420E"/>
            </a:solidFill>
            <a:ln w="25400">
              <a:noFill/>
            </a:ln>
          </c:spPr>
          <c:invertIfNegative val="0"/>
          <c:cat>
            <c:strRef>
              <c:f>'EP05'!$A$27:$A$39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0.92</c:v>
                </c:pt>
              </c:numCache>
            </c:numRef>
          </c:val>
          <c:extLst>
            <c:ext xmlns:c16="http://schemas.microsoft.com/office/drawing/2014/chart" uri="{C3380CC4-5D6E-409C-BE32-E72D297353CC}">
              <c16:uniqueId val="{00000001-F09E-4FF0-96F0-B151142CB30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'EP05'!$D$26</c:f>
              <c:strCache>
                <c:ptCount val="1"/>
                <c:pt idx="0">
                  <c:v>Meta - Rango</c:v>
                </c:pt>
              </c:strCache>
            </c:strRef>
          </c:tx>
          <c:spPr>
            <a:ln w="38100">
              <a:solidFill>
                <a:srgbClr val="FFD320"/>
              </a:solidFill>
              <a:prstDash val="solid"/>
            </a:ln>
          </c:spPr>
          <c:marker>
            <c:symbol val="none"/>
          </c:marker>
          <c:cat>
            <c:strRef>
              <c:f>'EP05'!$A$27:$A$39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'EP05'!$D$27:$D$39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09E-4FF0-96F0-B151142CB30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'FC01'!$B$26</c:f>
              <c:strCache>
                <c:ptCount val="1"/>
                <c:pt idx="0">
                  <c:v>Datos</c:v>
                </c:pt>
              </c:strCache>
            </c:strRef>
          </c:tx>
          <c:spPr>
            <a:solidFill>
              <a:srgbClr val="004586"/>
            </a:solidFill>
            <a:ln w="25400">
              <a:noFill/>
            </a:ln>
          </c:spPr>
          <c:invertIfNegative val="0"/>
          <c:cat>
            <c:strRef>
              <c:f>'FC01'!$A$27:$A$39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410B-418E-BBC9-F097A41113F6}"/>
            </c:ext>
          </c:extLst>
        </c:ser>
        <c:ser>
          <c:idx val="1"/>
          <c:order val="1"/>
          <c:tx>
            <c:strRef>
              <c:f>'FC01'!$C$26</c:f>
              <c:strCache>
                <c:ptCount val="1"/>
                <c:pt idx="0">
                  <c:v>Meta Vigencia</c:v>
                </c:pt>
              </c:strCache>
            </c:strRef>
          </c:tx>
          <c:spPr>
            <a:solidFill>
              <a:srgbClr val="FF420E"/>
            </a:solidFill>
            <a:ln w="25400">
              <a:noFill/>
            </a:ln>
          </c:spPr>
          <c:invertIfNegative val="0"/>
          <c:cat>
            <c:strRef>
              <c:f>'FC01'!$A$27:$A$39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10B-418E-BBC9-F097A41113F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'FC01'!$D$26</c:f>
              <c:strCache>
                <c:ptCount val="1"/>
                <c:pt idx="0">
                  <c:v>Meta - Rango</c:v>
                </c:pt>
              </c:strCache>
            </c:strRef>
          </c:tx>
          <c:spPr>
            <a:ln w="38100">
              <a:solidFill>
                <a:srgbClr val="FFD320"/>
              </a:solidFill>
              <a:prstDash val="solid"/>
            </a:ln>
          </c:spPr>
          <c:marker>
            <c:symbol val="none"/>
          </c:marker>
          <c:cat>
            <c:strRef>
              <c:f>'FC01'!$A$27:$A$39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10B-418E-BBC9-F097A41113F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'FC02'!$B$26</c:f>
              <c:strCache>
                <c:ptCount val="1"/>
                <c:pt idx="0">
                  <c:v>Datos</c:v>
                </c:pt>
              </c:strCache>
            </c:strRef>
          </c:tx>
          <c:spPr>
            <a:solidFill>
              <a:srgbClr val="004586"/>
            </a:solidFill>
            <a:ln w="25400">
              <a:noFill/>
            </a:ln>
          </c:spPr>
          <c:invertIfNegative val="0"/>
          <c:cat>
            <c:strRef>
              <c:f>'FC02'!$A$27:$A$39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DE8-407A-8D1B-A527A85603DA}"/>
            </c:ext>
          </c:extLst>
        </c:ser>
        <c:ser>
          <c:idx val="1"/>
          <c:order val="1"/>
          <c:tx>
            <c:strRef>
              <c:f>'FC02'!$C$26</c:f>
              <c:strCache>
                <c:ptCount val="1"/>
                <c:pt idx="0">
                  <c:v>Meta Vigencia</c:v>
                </c:pt>
              </c:strCache>
            </c:strRef>
          </c:tx>
          <c:spPr>
            <a:solidFill>
              <a:srgbClr val="FF420E"/>
            </a:solidFill>
            <a:ln w="25400">
              <a:noFill/>
            </a:ln>
          </c:spPr>
          <c:invertIfNegative val="0"/>
          <c:cat>
            <c:strRef>
              <c:f>'FC02'!$A$27:$A$39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DE8-407A-8D1B-A527A85603D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'FC02'!$D$26</c:f>
              <c:strCache>
                <c:ptCount val="1"/>
                <c:pt idx="0">
                  <c:v>Meta - Rango</c:v>
                </c:pt>
              </c:strCache>
            </c:strRef>
          </c:tx>
          <c:spPr>
            <a:ln w="38100">
              <a:solidFill>
                <a:srgbClr val="FFD320"/>
              </a:solidFill>
              <a:prstDash val="solid"/>
            </a:ln>
          </c:spPr>
          <c:marker>
            <c:symbol val="none"/>
          </c:marker>
          <c:cat>
            <c:strRef>
              <c:f>'FC02'!$A$27:$A$39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DE8-407A-8D1B-A527A85603D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'FC03'!$B$26</c:f>
              <c:strCache>
                <c:ptCount val="1"/>
                <c:pt idx="0">
                  <c:v>Datos</c:v>
                </c:pt>
              </c:strCache>
            </c:strRef>
          </c:tx>
          <c:spPr>
            <a:solidFill>
              <a:srgbClr val="004586"/>
            </a:solidFill>
            <a:ln w="25400">
              <a:noFill/>
            </a:ln>
          </c:spPr>
          <c:invertIfNegative val="0"/>
          <c:cat>
            <c:strRef>
              <c:f>'FC03'!$A$27:$A$39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'FC03'!$B$27:$B$39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13CE-4E74-9DF0-01C84FDBFDA9}"/>
            </c:ext>
          </c:extLst>
        </c:ser>
        <c:ser>
          <c:idx val="1"/>
          <c:order val="1"/>
          <c:tx>
            <c:strRef>
              <c:f>'FC03'!$C$26</c:f>
              <c:strCache>
                <c:ptCount val="1"/>
                <c:pt idx="0">
                  <c:v>Meta Vigencia</c:v>
                </c:pt>
              </c:strCache>
            </c:strRef>
          </c:tx>
          <c:spPr>
            <a:solidFill>
              <a:srgbClr val="FF420E"/>
            </a:solidFill>
            <a:ln w="25400">
              <a:noFill/>
            </a:ln>
          </c:spPr>
          <c:invertIfNegative val="0"/>
          <c:cat>
            <c:strRef>
              <c:f>'FC03'!$A$27:$A$39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'FC03'!$C$27:$C$39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3CE-4E74-9DF0-01C84FDBFDA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'FC03'!$D$26</c:f>
              <c:strCache>
                <c:ptCount val="1"/>
                <c:pt idx="0">
                  <c:v>Meta - Rango</c:v>
                </c:pt>
              </c:strCache>
            </c:strRef>
          </c:tx>
          <c:spPr>
            <a:ln w="38100">
              <a:solidFill>
                <a:srgbClr val="FFD320"/>
              </a:solidFill>
              <a:prstDash val="solid"/>
            </a:ln>
          </c:spPr>
          <c:marker>
            <c:symbol val="none"/>
          </c:marker>
          <c:cat>
            <c:strRef>
              <c:f>'FC03'!$A$27:$A$39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3CE-4E74-9DF0-01C84FDBFDA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'FC04'!$B$26</c:f>
              <c:strCache>
                <c:ptCount val="1"/>
                <c:pt idx="0">
                  <c:v>Datos</c:v>
                </c:pt>
              </c:strCache>
            </c:strRef>
          </c:tx>
          <c:spPr>
            <a:solidFill>
              <a:srgbClr val="004586"/>
            </a:solidFill>
            <a:ln w="25400">
              <a:noFill/>
            </a:ln>
          </c:spPr>
          <c:invertIfNegative val="0"/>
          <c:cat>
            <c:strRef>
              <c:f>'FC04'!$A$27:$A$39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'FC04'!$B$27:$B$39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1A80-4141-AA8F-17DC4EFB15A0}"/>
            </c:ext>
          </c:extLst>
        </c:ser>
        <c:ser>
          <c:idx val="1"/>
          <c:order val="1"/>
          <c:tx>
            <c:strRef>
              <c:f>'FC04'!$C$26</c:f>
              <c:strCache>
                <c:ptCount val="1"/>
                <c:pt idx="0">
                  <c:v>Meta Vigencia</c:v>
                </c:pt>
              </c:strCache>
            </c:strRef>
          </c:tx>
          <c:spPr>
            <a:solidFill>
              <a:srgbClr val="FF420E"/>
            </a:solidFill>
            <a:ln w="25400">
              <a:noFill/>
            </a:ln>
          </c:spPr>
          <c:invertIfNegative val="0"/>
          <c:cat>
            <c:strRef>
              <c:f>'FC04'!$A$27:$A$39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A80-4141-AA8F-17DC4EFB15A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'FC04'!$D$26</c:f>
              <c:strCache>
                <c:ptCount val="1"/>
                <c:pt idx="0">
                  <c:v>Meta - Rango</c:v>
                </c:pt>
              </c:strCache>
            </c:strRef>
          </c:tx>
          <c:spPr>
            <a:ln w="38100">
              <a:solidFill>
                <a:srgbClr val="FFD320"/>
              </a:solidFill>
              <a:prstDash val="solid"/>
            </a:ln>
          </c:spPr>
          <c:marker>
            <c:symbol val="none"/>
          </c:marker>
          <c:cat>
            <c:strRef>
              <c:f>'FC04'!$A$27:$A$39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A80-4141-AA8F-17DC4EFB15A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'FC05'!$B$26</c:f>
              <c:strCache>
                <c:ptCount val="1"/>
                <c:pt idx="0">
                  <c:v>Datos</c:v>
                </c:pt>
              </c:strCache>
            </c:strRef>
          </c:tx>
          <c:spPr>
            <a:solidFill>
              <a:srgbClr val="004586"/>
            </a:solidFill>
            <a:ln w="25400">
              <a:noFill/>
            </a:ln>
          </c:spPr>
          <c:invertIfNegative val="0"/>
          <c:cat>
            <c:strRef>
              <c:f>'FC05'!$A$27:$A$39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'FC05'!$B$27:$B$39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1F86-4A17-B7D1-AF3E27102864}"/>
            </c:ext>
          </c:extLst>
        </c:ser>
        <c:ser>
          <c:idx val="1"/>
          <c:order val="1"/>
          <c:tx>
            <c:strRef>
              <c:f>'FC05'!$C$26</c:f>
              <c:strCache>
                <c:ptCount val="1"/>
                <c:pt idx="0">
                  <c:v>Meta Vigencia</c:v>
                </c:pt>
              </c:strCache>
            </c:strRef>
          </c:tx>
          <c:spPr>
            <a:solidFill>
              <a:srgbClr val="FF420E"/>
            </a:solidFill>
            <a:ln w="25400">
              <a:noFill/>
            </a:ln>
          </c:spPr>
          <c:invertIfNegative val="0"/>
          <c:cat>
            <c:strRef>
              <c:f>'FC05'!$A$27:$A$39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'FC05'!$C$27:$C$39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1F86-4A17-B7D1-AF3E2710286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'FC05'!$D$26</c:f>
              <c:strCache>
                <c:ptCount val="1"/>
                <c:pt idx="0">
                  <c:v>Meta - Rango</c:v>
                </c:pt>
              </c:strCache>
            </c:strRef>
          </c:tx>
          <c:spPr>
            <a:ln w="38100">
              <a:solidFill>
                <a:srgbClr val="FFD320"/>
              </a:solidFill>
              <a:prstDash val="solid"/>
            </a:ln>
          </c:spPr>
          <c:marker>
            <c:symbol val="none"/>
          </c:marker>
          <c:cat>
            <c:strRef>
              <c:f>'FC05'!$A$27:$A$39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F86-4A17-B7D1-AF3E2710286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'AD05'!$B$26</c:f>
              <c:strCache>
                <c:ptCount val="1"/>
                <c:pt idx="0">
                  <c:v>Datos</c:v>
                </c:pt>
              </c:strCache>
            </c:strRef>
          </c:tx>
          <c:spPr>
            <a:solidFill>
              <a:srgbClr val="004586"/>
            </a:solidFill>
            <a:ln w="25400">
              <a:noFill/>
            </a:ln>
          </c:spPr>
          <c:invertIfNegative val="0"/>
          <c:cat>
            <c:strRef>
              <c:f>'AD05'!$A$27:$A$39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'AD05'!$B$27:$B$39</c:f>
              <c:numCache>
                <c:formatCode>0%</c:formatCode>
                <c:ptCount val="13"/>
                <c:pt idx="0">
                  <c:v>0</c:v>
                </c:pt>
                <c:pt idx="1">
                  <c:v>0</c:v>
                </c:pt>
                <c:pt idx="2">
                  <c:v>1</c:v>
                </c:pt>
                <c:pt idx="3">
                  <c:v>0</c:v>
                </c:pt>
                <c:pt idx="4">
                  <c:v>0</c:v>
                </c:pt>
                <c:pt idx="5">
                  <c:v>1</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0-9C13-4830-B9FC-587A95C57A61}"/>
            </c:ext>
          </c:extLst>
        </c:ser>
        <c:ser>
          <c:idx val="1"/>
          <c:order val="1"/>
          <c:tx>
            <c:strRef>
              <c:f>'AD05'!$C$26</c:f>
              <c:strCache>
                <c:ptCount val="1"/>
                <c:pt idx="0">
                  <c:v>Meta Vigencia</c:v>
                </c:pt>
              </c:strCache>
            </c:strRef>
          </c:tx>
          <c:spPr>
            <a:solidFill>
              <a:srgbClr val="FF420E"/>
            </a:solidFill>
            <a:ln w="25400">
              <a:noFill/>
            </a:ln>
          </c:spPr>
          <c:invertIfNegative val="0"/>
          <c:cat>
            <c:strRef>
              <c:f>'AD05'!$A$27:$A$39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'AD05'!$C$27:$C$39</c:f>
              <c:numCache>
                <c:formatCode>0%</c:formatCode>
                <c:ptCount val="13"/>
                <c:pt idx="0">
                  <c:v>0</c:v>
                </c:pt>
                <c:pt idx="1">
                  <c:v>0</c:v>
                </c:pt>
                <c:pt idx="2">
                  <c:v>1</c:v>
                </c:pt>
                <c:pt idx="3">
                  <c:v>0</c:v>
                </c:pt>
                <c:pt idx="4">
                  <c:v>0</c:v>
                </c:pt>
                <c:pt idx="5">
                  <c:v>1</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9C13-4830-B9FC-587A95C57A6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'AD05'!$D$26</c:f>
              <c:strCache>
                <c:ptCount val="1"/>
                <c:pt idx="0">
                  <c:v>Meta - Rango</c:v>
                </c:pt>
              </c:strCache>
            </c:strRef>
          </c:tx>
          <c:spPr>
            <a:ln w="38100">
              <a:solidFill>
                <a:srgbClr val="FFD320"/>
              </a:solidFill>
              <a:prstDash val="solid"/>
            </a:ln>
          </c:spPr>
          <c:marker>
            <c:symbol val="none"/>
          </c:marker>
          <c:cat>
            <c:strRef>
              <c:f>'AD05'!$A$27:$A$39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C13-4830-B9FC-587A95C57A6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'GC01'!$B$26</c:f>
              <c:strCache>
                <c:ptCount val="1"/>
                <c:pt idx="0">
                  <c:v>Datos</c:v>
                </c:pt>
              </c:strCache>
            </c:strRef>
          </c:tx>
          <c:spPr>
            <a:solidFill>
              <a:srgbClr val="004586"/>
            </a:solidFill>
            <a:ln w="25400">
              <a:noFill/>
            </a:ln>
          </c:spPr>
          <c:invertIfNegative val="0"/>
          <c:cat>
            <c:strRef>
              <c:f>'GC01'!$A$27:$A$39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'GC01'!$B$27:$B$39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4A1-4B28-8101-14482B7C76B5}"/>
            </c:ext>
          </c:extLst>
        </c:ser>
        <c:ser>
          <c:idx val="1"/>
          <c:order val="1"/>
          <c:tx>
            <c:strRef>
              <c:f>'GC01'!$C$26</c:f>
              <c:strCache>
                <c:ptCount val="1"/>
                <c:pt idx="0">
                  <c:v>Meta Vigencia</c:v>
                </c:pt>
              </c:strCache>
            </c:strRef>
          </c:tx>
          <c:spPr>
            <a:solidFill>
              <a:srgbClr val="FF420E"/>
            </a:solidFill>
            <a:ln w="25400">
              <a:noFill/>
            </a:ln>
          </c:spPr>
          <c:invertIfNegative val="0"/>
          <c:cat>
            <c:strRef>
              <c:f>'GC01'!$A$27:$A$39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'GC01'!$C$27:$C$39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4A1-4B28-8101-14482B7C76B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'GC01'!$D$26</c:f>
              <c:strCache>
                <c:ptCount val="1"/>
                <c:pt idx="0">
                  <c:v>Meta - Rango</c:v>
                </c:pt>
              </c:strCache>
            </c:strRef>
          </c:tx>
          <c:spPr>
            <a:ln w="38100">
              <a:solidFill>
                <a:srgbClr val="FFD320"/>
              </a:solidFill>
              <a:prstDash val="solid"/>
            </a:ln>
          </c:spPr>
          <c:marker>
            <c:symbol val="none"/>
          </c:marker>
          <c:cat>
            <c:strRef>
              <c:f>'GC01'!$A$27:$A$39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'GC01'!$D$27:$D$39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4A1-4B28-8101-14482B7C76B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'GD01'!$B$26</c:f>
              <c:strCache>
                <c:ptCount val="1"/>
                <c:pt idx="0">
                  <c:v>Datos</c:v>
                </c:pt>
              </c:strCache>
            </c:strRef>
          </c:tx>
          <c:spPr>
            <a:solidFill>
              <a:srgbClr val="004586"/>
            </a:solidFill>
            <a:ln w="25400">
              <a:noFill/>
            </a:ln>
          </c:spPr>
          <c:invertIfNegative val="0"/>
          <c:cat>
            <c:strRef>
              <c:f>'GD01'!$A$27:$A$39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43F1-4382-B817-EEF48F218B6E}"/>
            </c:ext>
          </c:extLst>
        </c:ser>
        <c:ser>
          <c:idx val="1"/>
          <c:order val="1"/>
          <c:tx>
            <c:strRef>
              <c:f>'GD01'!$C$26</c:f>
              <c:strCache>
                <c:ptCount val="1"/>
                <c:pt idx="0">
                  <c:v>Meta Vigencia</c:v>
                </c:pt>
              </c:strCache>
            </c:strRef>
          </c:tx>
          <c:spPr>
            <a:solidFill>
              <a:srgbClr val="FF420E"/>
            </a:solidFill>
            <a:ln w="25400">
              <a:noFill/>
            </a:ln>
          </c:spPr>
          <c:invertIfNegative val="0"/>
          <c:cat>
            <c:strRef>
              <c:f>'GD01'!$A$27:$A$39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3F1-4382-B817-EEF48F218B6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'GD01'!$D$26</c:f>
              <c:strCache>
                <c:ptCount val="1"/>
                <c:pt idx="0">
                  <c:v>Meta - Rango</c:v>
                </c:pt>
              </c:strCache>
            </c:strRef>
          </c:tx>
          <c:spPr>
            <a:ln w="38100">
              <a:solidFill>
                <a:srgbClr val="FFD320"/>
              </a:solidFill>
              <a:prstDash val="solid"/>
            </a:ln>
          </c:spPr>
          <c:marker>
            <c:symbol val="none"/>
          </c:marker>
          <c:cat>
            <c:strRef>
              <c:f>'GD01'!$A$27:$A$39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3F1-4382-B817-EEF48F218B6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'GD01-'!$B$26</c:f>
              <c:strCache>
                <c:ptCount val="1"/>
                <c:pt idx="0">
                  <c:v>Datos</c:v>
                </c:pt>
              </c:strCache>
            </c:strRef>
          </c:tx>
          <c:spPr>
            <a:solidFill>
              <a:srgbClr val="004586"/>
            </a:solidFill>
            <a:ln w="25400">
              <a:noFill/>
            </a:ln>
          </c:spPr>
          <c:invertIfNegative val="0"/>
          <c:cat>
            <c:strRef>
              <c:f>'GD01-'!$A$27:$A$39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'GD01-'!$B$27:$B$39</c:f>
              <c:numCache>
                <c:formatCode>0%</c:formatCode>
                <c:ptCount val="13"/>
                <c:pt idx="0">
                  <c:v>0</c:v>
                </c:pt>
                <c:pt idx="1">
                  <c:v>0</c:v>
                </c:pt>
                <c:pt idx="2">
                  <c:v>0</c:v>
                </c:pt>
                <c:pt idx="3">
                  <c:v>1</c:v>
                </c:pt>
                <c:pt idx="4">
                  <c:v>0</c:v>
                </c:pt>
                <c:pt idx="5">
                  <c:v>0.87269329595888812</c:v>
                </c:pt>
                <c:pt idx="6">
                  <c:v>0</c:v>
                </c:pt>
                <c:pt idx="7">
                  <c:v>0</c:v>
                </c:pt>
                <c:pt idx="8">
                  <c:v>0.99528301886792447</c:v>
                </c:pt>
                <c:pt idx="9">
                  <c:v>0</c:v>
                </c:pt>
                <c:pt idx="10">
                  <c:v>0</c:v>
                </c:pt>
                <c:pt idx="11">
                  <c:v>0.9831571611104658</c:v>
                </c:pt>
                <c:pt idx="12">
                  <c:v>0.96416808064677118</c:v>
                </c:pt>
              </c:numCache>
            </c:numRef>
          </c:val>
          <c:extLst>
            <c:ext xmlns:c16="http://schemas.microsoft.com/office/drawing/2014/chart" uri="{C3380CC4-5D6E-409C-BE32-E72D297353CC}">
              <c16:uniqueId val="{00000000-6B9B-466F-A57A-BF41CAB269B2}"/>
            </c:ext>
          </c:extLst>
        </c:ser>
        <c:ser>
          <c:idx val="1"/>
          <c:order val="1"/>
          <c:tx>
            <c:strRef>
              <c:f>'GD01-'!$C$26</c:f>
              <c:strCache>
                <c:ptCount val="1"/>
                <c:pt idx="0">
                  <c:v>Meta Vigencia</c:v>
                </c:pt>
              </c:strCache>
            </c:strRef>
          </c:tx>
          <c:spPr>
            <a:solidFill>
              <a:srgbClr val="FF420E"/>
            </a:solidFill>
            <a:ln w="25400">
              <a:noFill/>
            </a:ln>
          </c:spPr>
          <c:invertIfNegative val="0"/>
          <c:cat>
            <c:strRef>
              <c:f>'GD01-'!$A$27:$A$39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'GD01-'!$C$27:$C$39</c:f>
              <c:numCache>
                <c:formatCode>0%</c:formatCode>
                <c:ptCount val="13"/>
                <c:pt idx="0">
                  <c:v>0</c:v>
                </c:pt>
                <c:pt idx="1">
                  <c:v>0</c:v>
                </c:pt>
                <c:pt idx="2">
                  <c:v>0</c:v>
                </c:pt>
                <c:pt idx="3">
                  <c:v>1</c:v>
                </c:pt>
                <c:pt idx="4">
                  <c:v>0</c:v>
                </c:pt>
                <c:pt idx="5">
                  <c:v>1</c:v>
                </c:pt>
                <c:pt idx="6">
                  <c:v>0</c:v>
                </c:pt>
                <c:pt idx="7">
                  <c:v>0</c:v>
                </c:pt>
                <c:pt idx="8">
                  <c:v>1</c:v>
                </c:pt>
                <c:pt idx="9">
                  <c:v>0</c:v>
                </c:pt>
                <c:pt idx="10">
                  <c:v>0</c:v>
                </c:pt>
                <c:pt idx="11">
                  <c:v>1</c:v>
                </c:pt>
                <c:pt idx="12">
                  <c:v>1.4E-2</c:v>
                </c:pt>
              </c:numCache>
            </c:numRef>
          </c:val>
          <c:extLst>
            <c:ext xmlns:c16="http://schemas.microsoft.com/office/drawing/2014/chart" uri="{C3380CC4-5D6E-409C-BE32-E72D297353CC}">
              <c16:uniqueId val="{00000001-6B9B-466F-A57A-BF41CAB269B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'GD01-'!$D$26</c:f>
              <c:strCache>
                <c:ptCount val="1"/>
                <c:pt idx="0">
                  <c:v>Meta - Rango</c:v>
                </c:pt>
              </c:strCache>
            </c:strRef>
          </c:tx>
          <c:spPr>
            <a:ln w="38100">
              <a:solidFill>
                <a:srgbClr val="FFD320"/>
              </a:solidFill>
              <a:prstDash val="solid"/>
            </a:ln>
          </c:spPr>
          <c:marker>
            <c:symbol val="none"/>
          </c:marker>
          <c:cat>
            <c:strRef>
              <c:f>'GD01-'!$A$27:$A$39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'GD01-'!$D$27:$D$39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B9B-466F-A57A-BF41CAB269B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'GP02-'!$B$26</c:f>
              <c:strCache>
                <c:ptCount val="1"/>
                <c:pt idx="0">
                  <c:v>Datos</c:v>
                </c:pt>
              </c:strCache>
            </c:strRef>
          </c:tx>
          <c:spPr>
            <a:solidFill>
              <a:srgbClr val="004586"/>
            </a:solidFill>
            <a:ln w="25400">
              <a:noFill/>
            </a:ln>
          </c:spPr>
          <c:invertIfNegative val="0"/>
          <c:cat>
            <c:strRef>
              <c:f>'GP02-'!$A$27:$A$39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'GP02-'!$B$27:$B$39</c:f>
              <c:numCache>
                <c:formatCode>0%</c:formatCode>
                <c:ptCount val="13"/>
                <c:pt idx="0">
                  <c:v>0</c:v>
                </c:pt>
                <c:pt idx="1">
                  <c:v>1</c:v>
                </c:pt>
                <c:pt idx="2">
                  <c:v>0</c:v>
                </c:pt>
                <c:pt idx="3">
                  <c:v>0</c:v>
                </c:pt>
                <c:pt idx="4">
                  <c:v>0</c:v>
                </c:pt>
                <c:pt idx="5">
                  <c:v>0</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0-5D55-4DBC-AD99-75C665BA9973}"/>
            </c:ext>
          </c:extLst>
        </c:ser>
        <c:ser>
          <c:idx val="1"/>
          <c:order val="1"/>
          <c:tx>
            <c:strRef>
              <c:f>'GP02-'!$C$26</c:f>
              <c:strCache>
                <c:ptCount val="1"/>
                <c:pt idx="0">
                  <c:v>Meta Vigencia</c:v>
                </c:pt>
              </c:strCache>
            </c:strRef>
          </c:tx>
          <c:spPr>
            <a:solidFill>
              <a:srgbClr val="FF420E"/>
            </a:solidFill>
            <a:ln w="25400">
              <a:noFill/>
            </a:ln>
          </c:spPr>
          <c:invertIfNegative val="0"/>
          <c:cat>
            <c:strRef>
              <c:f>'GP02-'!$A$27:$A$39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'GP02-'!$C$27:$C$39</c:f>
              <c:numCache>
                <c:formatCode>0%</c:formatCode>
                <c:ptCount val="13"/>
                <c:pt idx="0">
                  <c:v>0</c:v>
                </c:pt>
                <c:pt idx="1">
                  <c:v>1</c:v>
                </c:pt>
                <c:pt idx="2">
                  <c:v>0</c:v>
                </c:pt>
                <c:pt idx="3">
                  <c:v>0</c:v>
                </c:pt>
                <c:pt idx="4">
                  <c:v>0</c:v>
                </c:pt>
                <c:pt idx="5">
                  <c:v>0</c:v>
                </c:pt>
                <c:pt idx="6">
                  <c:v>0</c:v>
                </c:pt>
                <c:pt idx="7">
                  <c:v>0</c:v>
                </c:pt>
                <c:pt idx="8">
                  <c:v>0</c:v>
                </c:pt>
                <c:pt idx="9">
                  <c:v>0</c:v>
                </c:pt>
                <c:pt idx="10">
                  <c:v>1</c:v>
                </c:pt>
                <c:pt idx="11">
                  <c:v>0</c:v>
                </c:pt>
                <c:pt idx="12">
                  <c:v>1.4E-2</c:v>
                </c:pt>
              </c:numCache>
            </c:numRef>
          </c:val>
          <c:extLst>
            <c:ext xmlns:c16="http://schemas.microsoft.com/office/drawing/2014/chart" uri="{C3380CC4-5D6E-409C-BE32-E72D297353CC}">
              <c16:uniqueId val="{00000001-5D55-4DBC-AD99-75C665BA997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'GP02-'!$D$26</c:f>
              <c:strCache>
                <c:ptCount val="1"/>
                <c:pt idx="0">
                  <c:v>Meta - Rango</c:v>
                </c:pt>
              </c:strCache>
            </c:strRef>
          </c:tx>
          <c:spPr>
            <a:ln w="38100">
              <a:solidFill>
                <a:srgbClr val="FFD320"/>
              </a:solidFill>
              <a:prstDash val="solid"/>
            </a:ln>
          </c:spPr>
          <c:marker>
            <c:symbol val="none"/>
          </c:marker>
          <c:cat>
            <c:strRef>
              <c:f>'GP02-'!$A$27:$A$39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'GP02-'!$D$27:$D$39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D55-4DBC-AD99-75C665BA997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'GP03-'!$B$26</c:f>
              <c:strCache>
                <c:ptCount val="1"/>
                <c:pt idx="0">
                  <c:v>Datos</c:v>
                </c:pt>
              </c:strCache>
            </c:strRef>
          </c:tx>
          <c:spPr>
            <a:solidFill>
              <a:srgbClr val="004586"/>
            </a:solidFill>
            <a:ln w="25400">
              <a:noFill/>
            </a:ln>
          </c:spPr>
          <c:invertIfNegative val="0"/>
          <c:cat>
            <c:strRef>
              <c:f>'GP03-'!$A$27:$A$39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'GP03-'!$B$27:$B$39</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0.80952380952380953</c:v>
                </c:pt>
              </c:numCache>
            </c:numRef>
          </c:val>
          <c:extLst>
            <c:ext xmlns:c16="http://schemas.microsoft.com/office/drawing/2014/chart" uri="{C3380CC4-5D6E-409C-BE32-E72D297353CC}">
              <c16:uniqueId val="{00000000-5037-4C1B-B3FF-8F70490BD451}"/>
            </c:ext>
          </c:extLst>
        </c:ser>
        <c:ser>
          <c:idx val="1"/>
          <c:order val="1"/>
          <c:tx>
            <c:strRef>
              <c:f>'GP03-'!$C$26</c:f>
              <c:strCache>
                <c:ptCount val="1"/>
                <c:pt idx="0">
                  <c:v>Meta Vigencia</c:v>
                </c:pt>
              </c:strCache>
            </c:strRef>
          </c:tx>
          <c:spPr>
            <a:solidFill>
              <a:srgbClr val="FF420E"/>
            </a:solidFill>
            <a:ln w="25400">
              <a:noFill/>
            </a:ln>
          </c:spPr>
          <c:invertIfNegative val="0"/>
          <c:cat>
            <c:strRef>
              <c:f>'GP03-'!$A$27:$A$39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'GP03-'!$C$27:$C$39</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1.4E-2</c:v>
                </c:pt>
              </c:numCache>
            </c:numRef>
          </c:val>
          <c:extLst>
            <c:ext xmlns:c16="http://schemas.microsoft.com/office/drawing/2014/chart" uri="{C3380CC4-5D6E-409C-BE32-E72D297353CC}">
              <c16:uniqueId val="{00000001-5037-4C1B-B3FF-8F70490BD45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'GP03-'!$D$26</c:f>
              <c:strCache>
                <c:ptCount val="1"/>
                <c:pt idx="0">
                  <c:v>Meta - Rango</c:v>
                </c:pt>
              </c:strCache>
            </c:strRef>
          </c:tx>
          <c:spPr>
            <a:ln w="38100">
              <a:solidFill>
                <a:srgbClr val="FFD320"/>
              </a:solidFill>
              <a:prstDash val="solid"/>
            </a:ln>
          </c:spPr>
          <c:marker>
            <c:symbol val="none"/>
          </c:marker>
          <c:cat>
            <c:strRef>
              <c:f>'GP03-'!$A$27:$A$39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'GP03-'!$D$27:$D$39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037-4C1B-B3FF-8F70490BD45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'GP04-'!$B$26</c:f>
              <c:strCache>
                <c:ptCount val="1"/>
                <c:pt idx="0">
                  <c:v>Datos</c:v>
                </c:pt>
              </c:strCache>
            </c:strRef>
          </c:tx>
          <c:spPr>
            <a:solidFill>
              <a:srgbClr val="004586"/>
            </a:solidFill>
            <a:ln w="25400">
              <a:noFill/>
            </a:ln>
          </c:spPr>
          <c:invertIfNegative val="0"/>
          <c:cat>
            <c:strRef>
              <c:f>'GP04-'!$A$27:$A$39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'GP04-'!$B$27:$B$39</c:f>
              <c:numCache>
                <c:formatCode>0%</c:formatCode>
                <c:ptCount val="13"/>
                <c:pt idx="0">
                  <c:v>0</c:v>
                </c:pt>
                <c:pt idx="1">
                  <c:v>0</c:v>
                </c:pt>
                <c:pt idx="2">
                  <c:v>0.26687286916710223</c:v>
                </c:pt>
                <c:pt idx="3">
                  <c:v>0</c:v>
                </c:pt>
                <c:pt idx="4">
                  <c:v>0</c:v>
                </c:pt>
                <c:pt idx="5">
                  <c:v>0</c:v>
                </c:pt>
                <c:pt idx="6">
                  <c:v>0</c:v>
                </c:pt>
                <c:pt idx="7">
                  <c:v>0</c:v>
                </c:pt>
                <c:pt idx="8">
                  <c:v>0.62323932246458336</c:v>
                </c:pt>
                <c:pt idx="9">
                  <c:v>0</c:v>
                </c:pt>
                <c:pt idx="10">
                  <c:v>0</c:v>
                </c:pt>
                <c:pt idx="11">
                  <c:v>0.82463480363841057</c:v>
                </c:pt>
                <c:pt idx="12">
                  <c:v>0.72318963502466727</c:v>
                </c:pt>
              </c:numCache>
            </c:numRef>
          </c:val>
          <c:extLst>
            <c:ext xmlns:c16="http://schemas.microsoft.com/office/drawing/2014/chart" uri="{C3380CC4-5D6E-409C-BE32-E72D297353CC}">
              <c16:uniqueId val="{00000000-3063-42BE-958B-F7107AAA76C9}"/>
            </c:ext>
          </c:extLst>
        </c:ser>
        <c:ser>
          <c:idx val="1"/>
          <c:order val="1"/>
          <c:tx>
            <c:strRef>
              <c:f>'GP04-'!$C$26</c:f>
              <c:strCache>
                <c:ptCount val="1"/>
                <c:pt idx="0">
                  <c:v>Meta Vigencia</c:v>
                </c:pt>
              </c:strCache>
            </c:strRef>
          </c:tx>
          <c:spPr>
            <a:solidFill>
              <a:srgbClr val="FF420E"/>
            </a:solidFill>
            <a:ln w="25400">
              <a:noFill/>
            </a:ln>
          </c:spPr>
          <c:invertIfNegative val="0"/>
          <c:cat>
            <c:strRef>
              <c:f>'GP04-'!$A$27:$A$39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'GP04-'!$C$27:$C$39</c:f>
              <c:numCache>
                <c:formatCode>0%</c:formatCode>
                <c:ptCount val="13"/>
                <c:pt idx="0">
                  <c:v>0</c:v>
                </c:pt>
                <c:pt idx="1">
                  <c:v>0</c:v>
                </c:pt>
                <c:pt idx="2">
                  <c:v>1</c:v>
                </c:pt>
                <c:pt idx="3">
                  <c:v>0</c:v>
                </c:pt>
                <c:pt idx="4">
                  <c:v>0</c:v>
                </c:pt>
                <c:pt idx="5">
                  <c:v>0</c:v>
                </c:pt>
                <c:pt idx="6">
                  <c:v>0</c:v>
                </c:pt>
                <c:pt idx="7">
                  <c:v>0</c:v>
                </c:pt>
                <c:pt idx="8">
                  <c:v>1</c:v>
                </c:pt>
                <c:pt idx="9">
                  <c:v>0</c:v>
                </c:pt>
                <c:pt idx="10">
                  <c:v>0</c:v>
                </c:pt>
                <c:pt idx="11">
                  <c:v>1</c:v>
                </c:pt>
                <c:pt idx="12">
                  <c:v>1.4E-2</c:v>
                </c:pt>
              </c:numCache>
            </c:numRef>
          </c:val>
          <c:extLst>
            <c:ext xmlns:c16="http://schemas.microsoft.com/office/drawing/2014/chart" uri="{C3380CC4-5D6E-409C-BE32-E72D297353CC}">
              <c16:uniqueId val="{00000001-3063-42BE-958B-F7107AAA76C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'GP04-'!$D$26</c:f>
              <c:strCache>
                <c:ptCount val="1"/>
                <c:pt idx="0">
                  <c:v>Meta - Rango</c:v>
                </c:pt>
              </c:strCache>
            </c:strRef>
          </c:tx>
          <c:spPr>
            <a:ln w="38100">
              <a:solidFill>
                <a:srgbClr val="FFD320"/>
              </a:solidFill>
              <a:prstDash val="solid"/>
            </a:ln>
          </c:spPr>
          <c:marker>
            <c:symbol val="none"/>
          </c:marker>
          <c:cat>
            <c:strRef>
              <c:f>'GP04-'!$A$27:$A$39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'GP04-'!$D$27:$D$39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063-42BE-958B-F7107AAA76C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'GP05-'!$B$26</c:f>
              <c:strCache>
                <c:ptCount val="1"/>
                <c:pt idx="0">
                  <c:v>Datos</c:v>
                </c:pt>
              </c:strCache>
            </c:strRef>
          </c:tx>
          <c:spPr>
            <a:solidFill>
              <a:srgbClr val="004586"/>
            </a:solidFill>
            <a:ln w="25400">
              <a:noFill/>
            </a:ln>
          </c:spPr>
          <c:invertIfNegative val="0"/>
          <c:cat>
            <c:strRef>
              <c:f>'GP05-'!$A$27:$A$39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'GP05-'!$B$27:$B$39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1.8157411727135602</c:v>
                </c:pt>
              </c:numCache>
            </c:numRef>
          </c:val>
          <c:extLst>
            <c:ext xmlns:c16="http://schemas.microsoft.com/office/drawing/2014/chart" uri="{C3380CC4-5D6E-409C-BE32-E72D297353CC}">
              <c16:uniqueId val="{00000000-1808-4CF0-A6A3-1C875A3D3E12}"/>
            </c:ext>
          </c:extLst>
        </c:ser>
        <c:ser>
          <c:idx val="1"/>
          <c:order val="1"/>
          <c:tx>
            <c:strRef>
              <c:f>'GP05-'!$C$26</c:f>
              <c:strCache>
                <c:ptCount val="1"/>
                <c:pt idx="0">
                  <c:v>Meta Vigencia</c:v>
                </c:pt>
              </c:strCache>
            </c:strRef>
          </c:tx>
          <c:spPr>
            <a:solidFill>
              <a:srgbClr val="FF420E"/>
            </a:solidFill>
            <a:ln w="25400">
              <a:noFill/>
            </a:ln>
          </c:spPr>
          <c:invertIfNegative val="0"/>
          <c:cat>
            <c:strRef>
              <c:f>'GP05-'!$A$27:$A$39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'GP05-'!$C$27:$C$39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1.4E-2</c:v>
                </c:pt>
              </c:numCache>
            </c:numRef>
          </c:val>
          <c:extLst>
            <c:ext xmlns:c16="http://schemas.microsoft.com/office/drawing/2014/chart" uri="{C3380CC4-5D6E-409C-BE32-E72D297353CC}">
              <c16:uniqueId val="{00000001-1808-4CF0-A6A3-1C875A3D3E1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'GP05-'!$D$26</c:f>
              <c:strCache>
                <c:ptCount val="1"/>
                <c:pt idx="0">
                  <c:v>Meta - Rango</c:v>
                </c:pt>
              </c:strCache>
            </c:strRef>
          </c:tx>
          <c:spPr>
            <a:ln w="38100">
              <a:solidFill>
                <a:srgbClr val="FFD320"/>
              </a:solidFill>
              <a:prstDash val="solid"/>
            </a:ln>
          </c:spPr>
          <c:marker>
            <c:symbol val="none"/>
          </c:marker>
          <c:cat>
            <c:strRef>
              <c:f>'GP05-'!$A$27:$A$39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'GP05-'!$D$27:$D$39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808-4CF0-A6A3-1C875A3D3E1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'GP06-'!$B$26</c:f>
              <c:strCache>
                <c:ptCount val="1"/>
                <c:pt idx="0">
                  <c:v>Datos</c:v>
                </c:pt>
              </c:strCache>
            </c:strRef>
          </c:tx>
          <c:spPr>
            <a:solidFill>
              <a:srgbClr val="004586"/>
            </a:solidFill>
            <a:ln w="25400">
              <a:noFill/>
            </a:ln>
          </c:spPr>
          <c:invertIfNegative val="0"/>
          <c:cat>
            <c:strRef>
              <c:f>'GP06-'!$A$27:$A$39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'GP06-'!$B$27:$B$39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1.4794670176675719</c:v>
                </c:pt>
              </c:numCache>
            </c:numRef>
          </c:val>
          <c:extLst>
            <c:ext xmlns:c16="http://schemas.microsoft.com/office/drawing/2014/chart" uri="{C3380CC4-5D6E-409C-BE32-E72D297353CC}">
              <c16:uniqueId val="{00000000-8124-4B84-A005-C32DC8D6CF19}"/>
            </c:ext>
          </c:extLst>
        </c:ser>
        <c:ser>
          <c:idx val="1"/>
          <c:order val="1"/>
          <c:tx>
            <c:strRef>
              <c:f>'GP06-'!$C$26</c:f>
              <c:strCache>
                <c:ptCount val="1"/>
                <c:pt idx="0">
                  <c:v>Meta Vigencia</c:v>
                </c:pt>
              </c:strCache>
            </c:strRef>
          </c:tx>
          <c:spPr>
            <a:solidFill>
              <a:srgbClr val="FF420E"/>
            </a:solidFill>
            <a:ln w="25400">
              <a:noFill/>
            </a:ln>
          </c:spPr>
          <c:invertIfNegative val="0"/>
          <c:cat>
            <c:strRef>
              <c:f>'GP06-'!$A$27:$A$39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'GP06-'!$C$27:$C$39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1.4E-2</c:v>
                </c:pt>
              </c:numCache>
            </c:numRef>
          </c:val>
          <c:extLst>
            <c:ext xmlns:c16="http://schemas.microsoft.com/office/drawing/2014/chart" uri="{C3380CC4-5D6E-409C-BE32-E72D297353CC}">
              <c16:uniqueId val="{00000001-8124-4B84-A005-C32DC8D6CF1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'GP06-'!$D$26</c:f>
              <c:strCache>
                <c:ptCount val="1"/>
                <c:pt idx="0">
                  <c:v>Meta - Rango</c:v>
                </c:pt>
              </c:strCache>
            </c:strRef>
          </c:tx>
          <c:spPr>
            <a:ln w="38100">
              <a:solidFill>
                <a:srgbClr val="FFD320"/>
              </a:solidFill>
              <a:prstDash val="solid"/>
            </a:ln>
          </c:spPr>
          <c:marker>
            <c:symbol val="none"/>
          </c:marker>
          <c:cat>
            <c:strRef>
              <c:f>'GP06-'!$A$27:$A$39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'GP06-'!$D$27:$D$39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124-4B84-A005-C32DC8D6CF1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'GP09-'!$B$26</c:f>
              <c:strCache>
                <c:ptCount val="1"/>
                <c:pt idx="0">
                  <c:v>Datos</c:v>
                </c:pt>
              </c:strCache>
            </c:strRef>
          </c:tx>
          <c:spPr>
            <a:solidFill>
              <a:srgbClr val="004586"/>
            </a:solidFill>
            <a:ln w="25400">
              <a:noFill/>
            </a:ln>
          </c:spPr>
          <c:invertIfNegative val="0"/>
          <c:cat>
            <c:strRef>
              <c:f>'GP09-'!$A$27:$A$39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'GP09-'!$B$27:$B$39</c:f>
              <c:numCache>
                <c:formatCode>0%</c:formatCode>
                <c:ptCount val="13"/>
                <c:pt idx="0">
                  <c:v>0</c:v>
                </c:pt>
                <c:pt idx="1">
                  <c:v>0</c:v>
                </c:pt>
                <c:pt idx="2">
                  <c:v>0</c:v>
                </c:pt>
                <c:pt idx="3">
                  <c:v>0</c:v>
                </c:pt>
                <c:pt idx="4">
                  <c:v>0</c:v>
                </c:pt>
                <c:pt idx="5">
                  <c:v>0</c:v>
                </c:pt>
                <c:pt idx="6">
                  <c:v>0</c:v>
                </c:pt>
                <c:pt idx="7">
                  <c:v>0</c:v>
                </c:pt>
                <c:pt idx="8">
                  <c:v>0.86227117302083278</c:v>
                </c:pt>
                <c:pt idx="9">
                  <c:v>0</c:v>
                </c:pt>
                <c:pt idx="10">
                  <c:v>0</c:v>
                </c:pt>
                <c:pt idx="11">
                  <c:v>0</c:v>
                </c:pt>
                <c:pt idx="12">
                  <c:v>0.86227117302083278</c:v>
                </c:pt>
              </c:numCache>
            </c:numRef>
          </c:val>
          <c:extLst>
            <c:ext xmlns:c16="http://schemas.microsoft.com/office/drawing/2014/chart" uri="{C3380CC4-5D6E-409C-BE32-E72D297353CC}">
              <c16:uniqueId val="{00000000-F07B-445B-851D-DF80F3D22573}"/>
            </c:ext>
          </c:extLst>
        </c:ser>
        <c:ser>
          <c:idx val="1"/>
          <c:order val="1"/>
          <c:tx>
            <c:strRef>
              <c:f>'GP09-'!$C$26</c:f>
              <c:strCache>
                <c:ptCount val="1"/>
                <c:pt idx="0">
                  <c:v>Meta Vigencia</c:v>
                </c:pt>
              </c:strCache>
            </c:strRef>
          </c:tx>
          <c:spPr>
            <a:solidFill>
              <a:srgbClr val="FF420E"/>
            </a:solidFill>
            <a:ln w="25400">
              <a:noFill/>
            </a:ln>
          </c:spPr>
          <c:invertIfNegative val="0"/>
          <c:cat>
            <c:strRef>
              <c:f>'GP09-'!$A$27:$A$39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'GP09-'!$C$27:$C$39</c:f>
              <c:numCache>
                <c:formatCode>0%</c:formatCode>
                <c:ptCount val="13"/>
                <c:pt idx="0">
                  <c:v>0</c:v>
                </c:pt>
                <c:pt idx="1">
                  <c:v>0</c:v>
                </c:pt>
                <c:pt idx="2">
                  <c:v>0</c:v>
                </c:pt>
                <c:pt idx="3">
                  <c:v>0</c:v>
                </c:pt>
                <c:pt idx="4">
                  <c:v>0</c:v>
                </c:pt>
                <c:pt idx="5">
                  <c:v>0</c:v>
                </c:pt>
                <c:pt idx="6">
                  <c:v>0</c:v>
                </c:pt>
                <c:pt idx="7">
                  <c:v>0</c:v>
                </c:pt>
                <c:pt idx="8">
                  <c:v>1</c:v>
                </c:pt>
                <c:pt idx="9">
                  <c:v>0</c:v>
                </c:pt>
                <c:pt idx="10">
                  <c:v>0</c:v>
                </c:pt>
                <c:pt idx="11">
                  <c:v>0</c:v>
                </c:pt>
                <c:pt idx="12">
                  <c:v>1.4E-2</c:v>
                </c:pt>
              </c:numCache>
            </c:numRef>
          </c:val>
          <c:extLst>
            <c:ext xmlns:c16="http://schemas.microsoft.com/office/drawing/2014/chart" uri="{C3380CC4-5D6E-409C-BE32-E72D297353CC}">
              <c16:uniqueId val="{00000001-F07B-445B-851D-DF80F3D2257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'GP09-'!$D$26</c:f>
              <c:strCache>
                <c:ptCount val="1"/>
                <c:pt idx="0">
                  <c:v>Meta - Rango</c:v>
                </c:pt>
              </c:strCache>
            </c:strRef>
          </c:tx>
          <c:spPr>
            <a:ln w="38100">
              <a:solidFill>
                <a:srgbClr val="FFD320"/>
              </a:solidFill>
              <a:prstDash val="solid"/>
            </a:ln>
          </c:spPr>
          <c:marker>
            <c:symbol val="none"/>
          </c:marker>
          <c:cat>
            <c:strRef>
              <c:f>'GP09-'!$A$27:$A$39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'GP09-'!$D$27:$D$39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07B-445B-851D-DF80F3D2257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'GD02'!$B$26</c:f>
              <c:strCache>
                <c:ptCount val="1"/>
                <c:pt idx="0">
                  <c:v>Datos</c:v>
                </c:pt>
              </c:strCache>
            </c:strRef>
          </c:tx>
          <c:spPr>
            <a:solidFill>
              <a:srgbClr val="004586"/>
            </a:solidFill>
            <a:ln w="25400">
              <a:noFill/>
            </a:ln>
          </c:spPr>
          <c:invertIfNegative val="0"/>
          <c:cat>
            <c:strRef>
              <c:f>'GD02'!$A$27:$A$39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'GD02'!$B$27:$B$39</c:f>
              <c:numCache>
                <c:formatCode>0%</c:formatCode>
                <c:ptCount val="13"/>
                <c:pt idx="0">
                  <c:v>0</c:v>
                </c:pt>
                <c:pt idx="1">
                  <c:v>0</c:v>
                </c:pt>
                <c:pt idx="2">
                  <c:v>0</c:v>
                </c:pt>
                <c:pt idx="3">
                  <c:v>1</c:v>
                </c:pt>
                <c:pt idx="4">
                  <c:v>0</c:v>
                </c:pt>
                <c:pt idx="5">
                  <c:v>0</c:v>
                </c:pt>
                <c:pt idx="6">
                  <c:v>0</c:v>
                </c:pt>
                <c:pt idx="7">
                  <c:v>2.896727672164839E-3</c:v>
                </c:pt>
                <c:pt idx="8">
                  <c:v>0</c:v>
                </c:pt>
                <c:pt idx="9">
                  <c:v>0</c:v>
                </c:pt>
                <c:pt idx="10">
                  <c:v>0</c:v>
                </c:pt>
                <c:pt idx="11">
                  <c:v>5.0000000000000001E-3</c:v>
                </c:pt>
                <c:pt idx="12">
                  <c:v>4.9224381137351093E-3</c:v>
                </c:pt>
              </c:numCache>
            </c:numRef>
          </c:val>
          <c:extLst>
            <c:ext xmlns:c16="http://schemas.microsoft.com/office/drawing/2014/chart" uri="{C3380CC4-5D6E-409C-BE32-E72D297353CC}">
              <c16:uniqueId val="{00000000-F0D3-488F-9272-D541D75FD98E}"/>
            </c:ext>
          </c:extLst>
        </c:ser>
        <c:ser>
          <c:idx val="1"/>
          <c:order val="1"/>
          <c:tx>
            <c:strRef>
              <c:f>'GD02'!$C$26</c:f>
              <c:strCache>
                <c:ptCount val="1"/>
                <c:pt idx="0">
                  <c:v>Meta Vigencia</c:v>
                </c:pt>
              </c:strCache>
            </c:strRef>
          </c:tx>
          <c:spPr>
            <a:solidFill>
              <a:srgbClr val="FF420E"/>
            </a:solidFill>
            <a:ln w="25400">
              <a:noFill/>
            </a:ln>
          </c:spPr>
          <c:invertIfNegative val="0"/>
          <c:cat>
            <c:strRef>
              <c:f>'GD02'!$A$27:$A$39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'GD02'!$C$27:$C$39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1.4E-2</c:v>
                </c:pt>
              </c:numCache>
            </c:numRef>
          </c:val>
          <c:extLst>
            <c:ext xmlns:c16="http://schemas.microsoft.com/office/drawing/2014/chart" uri="{C3380CC4-5D6E-409C-BE32-E72D297353CC}">
              <c16:uniqueId val="{00000001-F0D3-488F-9272-D541D75FD98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'GD02'!$D$26</c:f>
              <c:strCache>
                <c:ptCount val="1"/>
                <c:pt idx="0">
                  <c:v>Meta - Rango</c:v>
                </c:pt>
              </c:strCache>
            </c:strRef>
          </c:tx>
          <c:spPr>
            <a:ln w="38100">
              <a:solidFill>
                <a:srgbClr val="FFD320"/>
              </a:solidFill>
              <a:prstDash val="solid"/>
            </a:ln>
          </c:spPr>
          <c:marker>
            <c:symbol val="none"/>
          </c:marker>
          <c:cat>
            <c:strRef>
              <c:f>'GD02'!$A$27:$A$39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'GD02'!$D$27:$D$39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0D3-488F-9272-D541D75FD98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'AI01'!$B$26</c:f>
              <c:strCache>
                <c:ptCount val="1"/>
                <c:pt idx="0">
                  <c:v>Datos</c:v>
                </c:pt>
              </c:strCache>
            </c:strRef>
          </c:tx>
          <c:spPr>
            <a:solidFill>
              <a:srgbClr val="004586"/>
            </a:solidFill>
            <a:ln w="25400">
              <a:noFill/>
            </a:ln>
          </c:spPr>
          <c:invertIfNegative val="0"/>
          <c:cat>
            <c:strRef>
              <c:f>'AI01'!$A$27:$A$39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'AI01'!$B$27:$B$39</c:f>
              <c:numCache>
                <c:formatCode>0%</c:formatCode>
                <c:ptCount val="13"/>
                <c:pt idx="0">
                  <c:v>0</c:v>
                </c:pt>
                <c:pt idx="1">
                  <c:v>0</c:v>
                </c:pt>
                <c:pt idx="2">
                  <c:v>0</c:v>
                </c:pt>
                <c:pt idx="3">
                  <c:v>0</c:v>
                </c:pt>
                <c:pt idx="4">
                  <c:v>0</c:v>
                </c:pt>
                <c:pt idx="5">
                  <c:v>0.55000000000000004</c:v>
                </c:pt>
                <c:pt idx="6">
                  <c:v>0</c:v>
                </c:pt>
                <c:pt idx="7">
                  <c:v>0</c:v>
                </c:pt>
                <c:pt idx="8">
                  <c:v>0</c:v>
                </c:pt>
                <c:pt idx="9">
                  <c:v>0</c:v>
                </c:pt>
                <c:pt idx="10">
                  <c:v>0</c:v>
                </c:pt>
                <c:pt idx="11">
                  <c:v>1.8</c:v>
                </c:pt>
                <c:pt idx="12">
                  <c:v>1.175</c:v>
                </c:pt>
              </c:numCache>
            </c:numRef>
          </c:val>
          <c:extLst>
            <c:ext xmlns:c16="http://schemas.microsoft.com/office/drawing/2014/chart" uri="{C3380CC4-5D6E-409C-BE32-E72D297353CC}">
              <c16:uniqueId val="{00000000-5668-449B-A08B-CFB38FD2FA08}"/>
            </c:ext>
          </c:extLst>
        </c:ser>
        <c:ser>
          <c:idx val="1"/>
          <c:order val="1"/>
          <c:tx>
            <c:strRef>
              <c:f>'AI01'!$C$26</c:f>
              <c:strCache>
                <c:ptCount val="1"/>
                <c:pt idx="0">
                  <c:v>Meta Vigencia</c:v>
                </c:pt>
              </c:strCache>
            </c:strRef>
          </c:tx>
          <c:spPr>
            <a:solidFill>
              <a:srgbClr val="FF420E"/>
            </a:solidFill>
            <a:ln w="25400">
              <a:noFill/>
            </a:ln>
          </c:spPr>
          <c:invertIfNegative val="0"/>
          <c:cat>
            <c:strRef>
              <c:f>'AI01'!$A$27:$A$39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668-449B-A08B-CFB38FD2FA0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'AI01'!$D$26</c:f>
              <c:strCache>
                <c:ptCount val="1"/>
                <c:pt idx="0">
                  <c:v>Meta - Rango</c:v>
                </c:pt>
              </c:strCache>
            </c:strRef>
          </c:tx>
          <c:spPr>
            <a:ln w="38100">
              <a:solidFill>
                <a:srgbClr val="FFD320"/>
              </a:solidFill>
              <a:prstDash val="solid"/>
            </a:ln>
          </c:spPr>
          <c:marker>
            <c:symbol val="none"/>
          </c:marker>
          <c:cat>
            <c:strRef>
              <c:f>'AI01'!$A$27:$A$39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668-449B-A08B-CFB38FD2FA0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'GD03'!$B$26</c:f>
              <c:strCache>
                <c:ptCount val="1"/>
                <c:pt idx="0">
                  <c:v>Datos</c:v>
                </c:pt>
              </c:strCache>
            </c:strRef>
          </c:tx>
          <c:spPr>
            <a:solidFill>
              <a:srgbClr val="004586"/>
            </a:solidFill>
            <a:ln w="25400">
              <a:noFill/>
            </a:ln>
          </c:spPr>
          <c:invertIfNegative val="0"/>
          <c:cat>
            <c:strRef>
              <c:f>'GD03'!$A$27:$A$39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'GD03'!$B$27:$B$39</c:f>
              <c:numCache>
                <c:formatCode>0%</c:formatCode>
                <c:ptCount val="13"/>
                <c:pt idx="0">
                  <c:v>0</c:v>
                </c:pt>
                <c:pt idx="1">
                  <c:v>0</c:v>
                </c:pt>
                <c:pt idx="2">
                  <c:v>0</c:v>
                </c:pt>
                <c:pt idx="3">
                  <c:v>1</c:v>
                </c:pt>
                <c:pt idx="4">
                  <c:v>0</c:v>
                </c:pt>
                <c:pt idx="5">
                  <c:v>0</c:v>
                </c:pt>
                <c:pt idx="6">
                  <c:v>0</c:v>
                </c:pt>
                <c:pt idx="7">
                  <c:v>0</c:v>
                </c:pt>
                <c:pt idx="8">
                  <c:v>0</c:v>
                </c:pt>
                <c:pt idx="9">
                  <c:v>0</c:v>
                </c:pt>
                <c:pt idx="10">
                  <c:v>0</c:v>
                </c:pt>
                <c:pt idx="11">
                  <c:v>0</c:v>
                </c:pt>
                <c:pt idx="12">
                  <c:v>5.4461895525326873E-5</c:v>
                </c:pt>
              </c:numCache>
            </c:numRef>
          </c:val>
          <c:extLst>
            <c:ext xmlns:c16="http://schemas.microsoft.com/office/drawing/2014/chart" uri="{C3380CC4-5D6E-409C-BE32-E72D297353CC}">
              <c16:uniqueId val="{00000000-D406-41AE-A77A-D47090BE861E}"/>
            </c:ext>
          </c:extLst>
        </c:ser>
        <c:ser>
          <c:idx val="1"/>
          <c:order val="1"/>
          <c:tx>
            <c:strRef>
              <c:f>'GD03'!$C$26</c:f>
              <c:strCache>
                <c:ptCount val="1"/>
                <c:pt idx="0">
                  <c:v>Meta Vigencia</c:v>
                </c:pt>
              </c:strCache>
            </c:strRef>
          </c:tx>
          <c:spPr>
            <a:solidFill>
              <a:srgbClr val="FF420E"/>
            </a:solidFill>
            <a:ln w="25400">
              <a:noFill/>
            </a:ln>
          </c:spPr>
          <c:invertIfNegative val="0"/>
          <c:cat>
            <c:strRef>
              <c:f>'GD03'!$A$27:$A$39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'GD03'!$C$27:$C$39</c:f>
              <c:numCache>
                <c:formatCode>0%</c:formatCode>
                <c:ptCount val="13"/>
                <c:pt idx="0">
                  <c:v>0</c:v>
                </c:pt>
                <c:pt idx="1">
                  <c:v>0</c:v>
                </c:pt>
                <c:pt idx="2">
                  <c:v>0</c:v>
                </c:pt>
                <c:pt idx="3">
                  <c:v>1</c:v>
                </c:pt>
                <c:pt idx="4">
                  <c:v>0</c:v>
                </c:pt>
                <c:pt idx="5">
                  <c:v>0</c:v>
                </c:pt>
                <c:pt idx="6">
                  <c:v>0</c:v>
                </c:pt>
                <c:pt idx="7">
                  <c:v>0</c:v>
                </c:pt>
                <c:pt idx="8">
                  <c:v>0</c:v>
                </c:pt>
                <c:pt idx="9">
                  <c:v>0</c:v>
                </c:pt>
                <c:pt idx="10">
                  <c:v>0</c:v>
                </c:pt>
                <c:pt idx="11">
                  <c:v>0</c:v>
                </c:pt>
                <c:pt idx="12">
                  <c:v>6.0000000000000001E-3</c:v>
                </c:pt>
              </c:numCache>
            </c:numRef>
          </c:val>
          <c:extLst>
            <c:ext xmlns:c16="http://schemas.microsoft.com/office/drawing/2014/chart" uri="{C3380CC4-5D6E-409C-BE32-E72D297353CC}">
              <c16:uniqueId val="{00000001-D406-41AE-A77A-D47090BE861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'GD03'!$D$26</c:f>
              <c:strCache>
                <c:ptCount val="1"/>
                <c:pt idx="0">
                  <c:v>Meta - Rango</c:v>
                </c:pt>
              </c:strCache>
            </c:strRef>
          </c:tx>
          <c:spPr>
            <a:ln w="38100">
              <a:solidFill>
                <a:srgbClr val="FFD320"/>
              </a:solidFill>
              <a:prstDash val="solid"/>
            </a:ln>
          </c:spPr>
          <c:marker>
            <c:symbol val="none"/>
          </c:marker>
          <c:cat>
            <c:strRef>
              <c:f>'GD03'!$A$27:$A$39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'GD03'!$D$27:$D$39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406-41AE-A77A-D47090BE861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'GD05'!$B$26</c:f>
              <c:strCache>
                <c:ptCount val="1"/>
                <c:pt idx="0">
                  <c:v>Datos</c:v>
                </c:pt>
              </c:strCache>
            </c:strRef>
          </c:tx>
          <c:spPr>
            <a:solidFill>
              <a:srgbClr val="004586"/>
            </a:solidFill>
            <a:ln w="25400">
              <a:noFill/>
            </a:ln>
          </c:spPr>
          <c:invertIfNegative val="0"/>
          <c:cat>
            <c:strRef>
              <c:f>'GD05'!$A$27:$A$39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'GD05'!$B$27:$B$39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4431-4261-A1F4-FB60D8225131}"/>
            </c:ext>
          </c:extLst>
        </c:ser>
        <c:ser>
          <c:idx val="1"/>
          <c:order val="1"/>
          <c:tx>
            <c:strRef>
              <c:f>'GD05'!$C$26</c:f>
              <c:strCache>
                <c:ptCount val="1"/>
                <c:pt idx="0">
                  <c:v>Meta Vigencia</c:v>
                </c:pt>
              </c:strCache>
            </c:strRef>
          </c:tx>
          <c:spPr>
            <a:solidFill>
              <a:srgbClr val="FF420E"/>
            </a:solidFill>
            <a:ln w="25400">
              <a:noFill/>
            </a:ln>
          </c:spPr>
          <c:invertIfNegative val="0"/>
          <c:cat>
            <c:strRef>
              <c:f>'GD05'!$A$27:$A$39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431-4261-A1F4-FB60D822513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'GD05'!$D$26</c:f>
              <c:strCache>
                <c:ptCount val="1"/>
                <c:pt idx="0">
                  <c:v>Meta - Rango</c:v>
                </c:pt>
              </c:strCache>
            </c:strRef>
          </c:tx>
          <c:spPr>
            <a:ln w="38100">
              <a:solidFill>
                <a:srgbClr val="FFD320"/>
              </a:solidFill>
              <a:prstDash val="solid"/>
            </a:ln>
          </c:spPr>
          <c:marker>
            <c:symbol val="none"/>
          </c:marker>
          <c:cat>
            <c:strRef>
              <c:f>'GD05'!$A$27:$A$39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431-4261-A1F4-FB60D822513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'GD12'!$B$26</c:f>
              <c:strCache>
                <c:ptCount val="1"/>
                <c:pt idx="0">
                  <c:v>Datos</c:v>
                </c:pt>
              </c:strCache>
            </c:strRef>
          </c:tx>
          <c:spPr>
            <a:solidFill>
              <a:srgbClr val="004586"/>
            </a:solidFill>
            <a:ln w="25400">
              <a:noFill/>
            </a:ln>
          </c:spPr>
          <c:invertIfNegative val="0"/>
          <c:cat>
            <c:strRef>
              <c:f>'GD12'!$A$27:$A$39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8EE-4B5B-8FB4-CC11FCB45481}"/>
            </c:ext>
          </c:extLst>
        </c:ser>
        <c:ser>
          <c:idx val="1"/>
          <c:order val="1"/>
          <c:tx>
            <c:strRef>
              <c:f>'GD12'!$C$26</c:f>
              <c:strCache>
                <c:ptCount val="1"/>
                <c:pt idx="0">
                  <c:v>Meta Vigencia</c:v>
                </c:pt>
              </c:strCache>
            </c:strRef>
          </c:tx>
          <c:spPr>
            <a:solidFill>
              <a:srgbClr val="FF420E"/>
            </a:solidFill>
            <a:ln w="25400">
              <a:noFill/>
            </a:ln>
          </c:spPr>
          <c:invertIfNegative val="0"/>
          <c:cat>
            <c:strRef>
              <c:f>'GD12'!$A$27:$A$39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8EE-4B5B-8FB4-CC11FCB4548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'GD12'!$D$26</c:f>
              <c:strCache>
                <c:ptCount val="1"/>
                <c:pt idx="0">
                  <c:v>Meta - Rango</c:v>
                </c:pt>
              </c:strCache>
            </c:strRef>
          </c:tx>
          <c:spPr>
            <a:ln w="38100">
              <a:solidFill>
                <a:srgbClr val="FFD320"/>
              </a:solidFill>
              <a:prstDash val="solid"/>
            </a:ln>
          </c:spPr>
          <c:marker>
            <c:symbol val="none"/>
          </c:marker>
          <c:cat>
            <c:strRef>
              <c:f>'GD12'!$A$27:$A$39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8EE-4B5B-8FB4-CC11FCB4548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'GD11'!$B$26</c:f>
              <c:strCache>
                <c:ptCount val="1"/>
                <c:pt idx="0">
                  <c:v>Datos</c:v>
                </c:pt>
              </c:strCache>
            </c:strRef>
          </c:tx>
          <c:spPr>
            <a:solidFill>
              <a:srgbClr val="004586"/>
            </a:solidFill>
            <a:ln w="25400">
              <a:noFill/>
            </a:ln>
          </c:spPr>
          <c:invertIfNegative val="0"/>
          <c:cat>
            <c:strRef>
              <c:f>'GD11'!$A$27:$A$39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'GD11'!$B$27:$B$39</c:f>
              <c:numCache>
                <c:formatCode>0%</c:formatCode>
                <c:ptCount val="13"/>
                <c:pt idx="0">
                  <c:v>0</c:v>
                </c:pt>
                <c:pt idx="1">
                  <c:v>0</c:v>
                </c:pt>
                <c:pt idx="2">
                  <c:v>0</c:v>
                </c:pt>
                <c:pt idx="3">
                  <c:v>0</c:v>
                </c:pt>
                <c:pt idx="4">
                  <c:v>0</c:v>
                </c:pt>
                <c:pt idx="5">
                  <c:v>1</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0-A32A-4F35-ADFB-D7D8C8CE3431}"/>
            </c:ext>
          </c:extLst>
        </c:ser>
        <c:ser>
          <c:idx val="1"/>
          <c:order val="1"/>
          <c:tx>
            <c:strRef>
              <c:f>'GD11'!$C$26</c:f>
              <c:strCache>
                <c:ptCount val="1"/>
                <c:pt idx="0">
                  <c:v>Meta Vigencia</c:v>
                </c:pt>
              </c:strCache>
            </c:strRef>
          </c:tx>
          <c:spPr>
            <a:solidFill>
              <a:srgbClr val="FF420E"/>
            </a:solidFill>
            <a:ln w="25400">
              <a:noFill/>
            </a:ln>
          </c:spPr>
          <c:invertIfNegative val="0"/>
          <c:cat>
            <c:strRef>
              <c:f>'GD11'!$A$27:$A$39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'GD11'!$C$27:$C$39</c:f>
              <c:numCache>
                <c:formatCode>0%</c:formatCode>
                <c:ptCount val="13"/>
                <c:pt idx="0">
                  <c:v>0</c:v>
                </c:pt>
                <c:pt idx="1">
                  <c:v>0</c:v>
                </c:pt>
                <c:pt idx="2">
                  <c:v>0</c:v>
                </c:pt>
                <c:pt idx="3">
                  <c:v>0</c:v>
                </c:pt>
                <c:pt idx="4">
                  <c:v>0</c:v>
                </c:pt>
                <c:pt idx="5">
                  <c:v>1</c:v>
                </c:pt>
                <c:pt idx="6">
                  <c:v>0</c:v>
                </c:pt>
                <c:pt idx="7">
                  <c:v>0</c:v>
                </c:pt>
                <c:pt idx="8">
                  <c:v>0</c:v>
                </c:pt>
                <c:pt idx="9">
                  <c:v>0</c:v>
                </c:pt>
                <c:pt idx="10">
                  <c:v>1</c:v>
                </c:pt>
                <c:pt idx="11">
                  <c:v>0</c:v>
                </c:pt>
                <c:pt idx="12">
                  <c:v>0.96</c:v>
                </c:pt>
              </c:numCache>
            </c:numRef>
          </c:val>
          <c:extLst>
            <c:ext xmlns:c16="http://schemas.microsoft.com/office/drawing/2014/chart" uri="{C3380CC4-5D6E-409C-BE32-E72D297353CC}">
              <c16:uniqueId val="{00000001-A32A-4F35-ADFB-D7D8C8CE343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'GD11'!$D$26</c:f>
              <c:strCache>
                <c:ptCount val="1"/>
                <c:pt idx="0">
                  <c:v>Meta - Rango</c:v>
                </c:pt>
              </c:strCache>
            </c:strRef>
          </c:tx>
          <c:spPr>
            <a:ln w="38100">
              <a:solidFill>
                <a:srgbClr val="FFD320"/>
              </a:solidFill>
              <a:prstDash val="solid"/>
            </a:ln>
          </c:spPr>
          <c:marker>
            <c:symbol val="none"/>
          </c:marker>
          <c:cat>
            <c:strRef>
              <c:f>'GD11'!$A$27:$A$39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32A-4F35-ADFB-D7D8C8CE343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'GD12-'!$B$26</c:f>
              <c:strCache>
                <c:ptCount val="1"/>
                <c:pt idx="0">
                  <c:v>Datos</c:v>
                </c:pt>
              </c:strCache>
            </c:strRef>
          </c:tx>
          <c:spPr>
            <a:solidFill>
              <a:srgbClr val="004586"/>
            </a:solidFill>
            <a:ln w="25400">
              <a:noFill/>
            </a:ln>
          </c:spPr>
          <c:invertIfNegative val="0"/>
          <c:cat>
            <c:strRef>
              <c:f>'GD12-'!$A$27:$A$39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B002-42F5-A235-3B37B5A9B0EC}"/>
            </c:ext>
          </c:extLst>
        </c:ser>
        <c:ser>
          <c:idx val="1"/>
          <c:order val="1"/>
          <c:tx>
            <c:strRef>
              <c:f>'GD12-'!$C$26</c:f>
              <c:strCache>
                <c:ptCount val="1"/>
                <c:pt idx="0">
                  <c:v>Meta Vigencia</c:v>
                </c:pt>
              </c:strCache>
            </c:strRef>
          </c:tx>
          <c:spPr>
            <a:solidFill>
              <a:srgbClr val="FF420E"/>
            </a:solidFill>
            <a:ln w="25400">
              <a:noFill/>
            </a:ln>
          </c:spPr>
          <c:invertIfNegative val="0"/>
          <c:cat>
            <c:strRef>
              <c:f>'GD12-'!$A$27:$A$39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0.96</c:v>
                </c:pt>
              </c:numCache>
            </c:numRef>
          </c:val>
          <c:extLst>
            <c:ext xmlns:c16="http://schemas.microsoft.com/office/drawing/2014/chart" uri="{C3380CC4-5D6E-409C-BE32-E72D297353CC}">
              <c16:uniqueId val="{00000001-B002-42F5-A235-3B37B5A9B0E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'GD12-'!$D$26</c:f>
              <c:strCache>
                <c:ptCount val="1"/>
                <c:pt idx="0">
                  <c:v>Meta - Rango</c:v>
                </c:pt>
              </c:strCache>
            </c:strRef>
          </c:tx>
          <c:spPr>
            <a:ln w="38100">
              <a:solidFill>
                <a:srgbClr val="FFD320"/>
              </a:solidFill>
              <a:prstDash val="solid"/>
            </a:ln>
          </c:spPr>
          <c:marker>
            <c:symbol val="none"/>
          </c:marker>
          <c:cat>
            <c:strRef>
              <c:f>'GD12-'!$A$27:$A$39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002-42F5-A235-3B37B5A9B0E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'GD13'!$B$26</c:f>
              <c:strCache>
                <c:ptCount val="1"/>
                <c:pt idx="0">
                  <c:v>Datos</c:v>
                </c:pt>
              </c:strCache>
            </c:strRef>
          </c:tx>
          <c:spPr>
            <a:solidFill>
              <a:srgbClr val="004586"/>
            </a:solidFill>
            <a:ln w="25400">
              <a:noFill/>
            </a:ln>
          </c:spPr>
          <c:invertIfNegative val="0"/>
          <c:cat>
            <c:strRef>
              <c:f>'GD13'!$A$27:$A$39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'GD13'!$B$27:$B$39</c:f>
              <c:numCache>
                <c:formatCode>0%</c:formatCode>
                <c:ptCount val="13"/>
                <c:pt idx="0">
                  <c:v>0</c:v>
                </c:pt>
                <c:pt idx="1">
                  <c:v>0</c:v>
                </c:pt>
                <c:pt idx="2">
                  <c:v>1</c:v>
                </c:pt>
                <c:pt idx="3">
                  <c:v>0</c:v>
                </c:pt>
                <c:pt idx="4">
                  <c:v>0</c:v>
                </c:pt>
                <c:pt idx="5">
                  <c:v>0.96122401308105587</c:v>
                </c:pt>
                <c:pt idx="6">
                  <c:v>0</c:v>
                </c:pt>
                <c:pt idx="7">
                  <c:v>0</c:v>
                </c:pt>
                <c:pt idx="8">
                  <c:v>1</c:v>
                </c:pt>
                <c:pt idx="9">
                  <c:v>0</c:v>
                </c:pt>
                <c:pt idx="10">
                  <c:v>0</c:v>
                </c:pt>
                <c:pt idx="11">
                  <c:v>1</c:v>
                </c:pt>
                <c:pt idx="12">
                  <c:v>0.9915795881099726</c:v>
                </c:pt>
              </c:numCache>
            </c:numRef>
          </c:val>
          <c:extLst>
            <c:ext xmlns:c16="http://schemas.microsoft.com/office/drawing/2014/chart" uri="{C3380CC4-5D6E-409C-BE32-E72D297353CC}">
              <c16:uniqueId val="{00000000-D663-4584-AA01-5C35658AD302}"/>
            </c:ext>
          </c:extLst>
        </c:ser>
        <c:ser>
          <c:idx val="1"/>
          <c:order val="1"/>
          <c:tx>
            <c:strRef>
              <c:f>'GD13'!$C$26</c:f>
              <c:strCache>
                <c:ptCount val="1"/>
                <c:pt idx="0">
                  <c:v>Meta Vigencia</c:v>
                </c:pt>
              </c:strCache>
            </c:strRef>
          </c:tx>
          <c:spPr>
            <a:solidFill>
              <a:srgbClr val="FF420E"/>
            </a:solidFill>
            <a:ln w="25400">
              <a:noFill/>
            </a:ln>
          </c:spPr>
          <c:invertIfNegative val="0"/>
          <c:cat>
            <c:strRef>
              <c:f>'GD13'!$A$27:$A$39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0.96</c:v>
                </c:pt>
              </c:numCache>
            </c:numRef>
          </c:val>
          <c:extLst>
            <c:ext xmlns:c16="http://schemas.microsoft.com/office/drawing/2014/chart" uri="{C3380CC4-5D6E-409C-BE32-E72D297353CC}">
              <c16:uniqueId val="{00000001-D663-4584-AA01-5C35658AD30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'GD13'!$D$26</c:f>
              <c:strCache>
                <c:ptCount val="1"/>
                <c:pt idx="0">
                  <c:v>Meta - Rango</c:v>
                </c:pt>
              </c:strCache>
            </c:strRef>
          </c:tx>
          <c:spPr>
            <a:ln w="38100">
              <a:solidFill>
                <a:srgbClr val="FFD320"/>
              </a:solidFill>
              <a:prstDash val="solid"/>
            </a:ln>
          </c:spPr>
          <c:marker>
            <c:symbol val="none"/>
          </c:marker>
          <c:cat>
            <c:strRef>
              <c:f>'GD13'!$A$27:$A$39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663-4584-AA01-5C35658AD30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'GD14'!$B$26</c:f>
              <c:strCache>
                <c:ptCount val="1"/>
                <c:pt idx="0">
                  <c:v>Datos</c:v>
                </c:pt>
              </c:strCache>
            </c:strRef>
          </c:tx>
          <c:spPr>
            <a:solidFill>
              <a:srgbClr val="004586"/>
            </a:solidFill>
            <a:ln w="25400">
              <a:noFill/>
            </a:ln>
          </c:spPr>
          <c:invertIfNegative val="0"/>
          <c:cat>
            <c:strRef>
              <c:f>'GD14'!$A$27:$A$39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'GD14'!$B$27:$B$39</c:f>
              <c:numCache>
                <c:formatCode>0%</c:formatCode>
                <c:ptCount val="13"/>
                <c:pt idx="0">
                  <c:v>0</c:v>
                </c:pt>
                <c:pt idx="1">
                  <c:v>0</c:v>
                </c:pt>
                <c:pt idx="2">
                  <c:v>1</c:v>
                </c:pt>
                <c:pt idx="3">
                  <c:v>0</c:v>
                </c:pt>
                <c:pt idx="4">
                  <c:v>0</c:v>
                </c:pt>
                <c:pt idx="5">
                  <c:v>1</c:v>
                </c:pt>
                <c:pt idx="6">
                  <c:v>0</c:v>
                </c:pt>
                <c:pt idx="7">
                  <c:v>0</c:v>
                </c:pt>
                <c:pt idx="8">
                  <c:v>0.97793126684636122</c:v>
                </c:pt>
                <c:pt idx="9">
                  <c:v>0</c:v>
                </c:pt>
                <c:pt idx="10">
                  <c:v>0</c:v>
                </c:pt>
                <c:pt idx="11">
                  <c:v>0.97758420441347271</c:v>
                </c:pt>
                <c:pt idx="12">
                  <c:v>0.98383152851938716</c:v>
                </c:pt>
              </c:numCache>
            </c:numRef>
          </c:val>
          <c:extLst>
            <c:ext xmlns:c16="http://schemas.microsoft.com/office/drawing/2014/chart" uri="{C3380CC4-5D6E-409C-BE32-E72D297353CC}">
              <c16:uniqueId val="{00000000-4935-4229-985F-0F4E964E9BA4}"/>
            </c:ext>
          </c:extLst>
        </c:ser>
        <c:ser>
          <c:idx val="1"/>
          <c:order val="1"/>
          <c:tx>
            <c:strRef>
              <c:f>'GD14'!$C$26</c:f>
              <c:strCache>
                <c:ptCount val="1"/>
                <c:pt idx="0">
                  <c:v>Meta Vigencia</c:v>
                </c:pt>
              </c:strCache>
            </c:strRef>
          </c:tx>
          <c:spPr>
            <a:solidFill>
              <a:srgbClr val="FF420E"/>
            </a:solidFill>
            <a:ln w="25400">
              <a:noFill/>
            </a:ln>
          </c:spPr>
          <c:invertIfNegative val="0"/>
          <c:cat>
            <c:strRef>
              <c:f>'GD14'!$A$27:$A$39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0.85</c:v>
                </c:pt>
              </c:numCache>
            </c:numRef>
          </c:val>
          <c:extLst>
            <c:ext xmlns:c16="http://schemas.microsoft.com/office/drawing/2014/chart" uri="{C3380CC4-5D6E-409C-BE32-E72D297353CC}">
              <c16:uniqueId val="{00000001-4935-4229-985F-0F4E964E9BA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'GD14'!$D$26</c:f>
              <c:strCache>
                <c:ptCount val="1"/>
                <c:pt idx="0">
                  <c:v>Meta - Rango</c:v>
                </c:pt>
              </c:strCache>
            </c:strRef>
          </c:tx>
          <c:spPr>
            <a:ln w="38100">
              <a:solidFill>
                <a:srgbClr val="FFD320"/>
              </a:solidFill>
              <a:prstDash val="solid"/>
            </a:ln>
          </c:spPr>
          <c:marker>
            <c:symbol val="none"/>
          </c:marker>
          <c:cat>
            <c:strRef>
              <c:f>'GD14'!$A$27:$A$39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935-4229-985F-0F4E964E9BA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'GD15'!$B$26</c:f>
              <c:strCache>
                <c:ptCount val="1"/>
                <c:pt idx="0">
                  <c:v>Datos</c:v>
                </c:pt>
              </c:strCache>
            </c:strRef>
          </c:tx>
          <c:spPr>
            <a:solidFill>
              <a:srgbClr val="004586"/>
            </a:solidFill>
            <a:ln w="25400">
              <a:noFill/>
            </a:ln>
          </c:spPr>
          <c:invertIfNegative val="0"/>
          <c:cat>
            <c:strRef>
              <c:f>'GD15'!$A$27:$A$39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'GD15'!$B$27:$B$39</c:f>
              <c:numCache>
                <c:formatCode>0%</c:formatCode>
                <c:ptCount val="13"/>
                <c:pt idx="0">
                  <c:v>0</c:v>
                </c:pt>
                <c:pt idx="1">
                  <c:v>1</c:v>
                </c:pt>
                <c:pt idx="2">
                  <c:v>0</c:v>
                </c:pt>
                <c:pt idx="3">
                  <c:v>0</c:v>
                </c:pt>
                <c:pt idx="4">
                  <c:v>0</c:v>
                </c:pt>
                <c:pt idx="5">
                  <c:v>1</c:v>
                </c:pt>
                <c:pt idx="6">
                  <c:v>0</c:v>
                </c:pt>
                <c:pt idx="7">
                  <c:v>0</c:v>
                </c:pt>
                <c:pt idx="8">
                  <c:v>0</c:v>
                </c:pt>
                <c:pt idx="9">
                  <c:v>1</c:v>
                </c:pt>
                <c:pt idx="10">
                  <c:v>0</c:v>
                </c:pt>
                <c:pt idx="11">
                  <c:v>0</c:v>
                </c:pt>
                <c:pt idx="12">
                  <c:v>1</c:v>
                </c:pt>
              </c:numCache>
            </c:numRef>
          </c:val>
          <c:extLst>
            <c:ext xmlns:c16="http://schemas.microsoft.com/office/drawing/2014/chart" uri="{C3380CC4-5D6E-409C-BE32-E72D297353CC}">
              <c16:uniqueId val="{00000000-D9F7-42ED-9433-E7569EB457B1}"/>
            </c:ext>
          </c:extLst>
        </c:ser>
        <c:ser>
          <c:idx val="1"/>
          <c:order val="1"/>
          <c:tx>
            <c:strRef>
              <c:f>'GD15'!$C$26</c:f>
              <c:strCache>
                <c:ptCount val="1"/>
                <c:pt idx="0">
                  <c:v>Meta Vigencia</c:v>
                </c:pt>
              </c:strCache>
            </c:strRef>
          </c:tx>
          <c:spPr>
            <a:solidFill>
              <a:srgbClr val="FF420E"/>
            </a:solidFill>
            <a:ln w="25400">
              <a:noFill/>
            </a:ln>
          </c:spPr>
          <c:invertIfNegative val="0"/>
          <c:cat>
            <c:strRef>
              <c:f>'GD15'!$A$27:$A$39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'GD15'!$C$27:$C$39</c:f>
              <c:numCache>
                <c:formatCode>0%</c:formatCode>
                <c:ptCount val="13"/>
                <c:pt idx="0">
                  <c:v>0</c:v>
                </c:pt>
                <c:pt idx="1">
                  <c:v>1</c:v>
                </c:pt>
                <c:pt idx="2">
                  <c:v>0</c:v>
                </c:pt>
                <c:pt idx="3">
                  <c:v>0</c:v>
                </c:pt>
                <c:pt idx="4">
                  <c:v>0</c:v>
                </c:pt>
                <c:pt idx="5">
                  <c:v>1</c:v>
                </c:pt>
                <c:pt idx="6">
                  <c:v>0</c:v>
                </c:pt>
                <c:pt idx="7">
                  <c:v>0</c:v>
                </c:pt>
                <c:pt idx="8">
                  <c:v>0</c:v>
                </c:pt>
                <c:pt idx="9">
                  <c:v>1</c:v>
                </c:pt>
                <c:pt idx="10">
                  <c:v>0</c:v>
                </c:pt>
                <c:pt idx="11">
                  <c:v>0</c:v>
                </c:pt>
                <c:pt idx="12">
                  <c:v>1</c:v>
                </c:pt>
              </c:numCache>
            </c:numRef>
          </c:val>
          <c:extLst>
            <c:ext xmlns:c16="http://schemas.microsoft.com/office/drawing/2014/chart" uri="{C3380CC4-5D6E-409C-BE32-E72D297353CC}">
              <c16:uniqueId val="{00000001-D9F7-42ED-9433-E7569EB457B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'GD15'!$D$26</c:f>
              <c:strCache>
                <c:ptCount val="1"/>
                <c:pt idx="0">
                  <c:v>Meta - Rango</c:v>
                </c:pt>
              </c:strCache>
            </c:strRef>
          </c:tx>
          <c:spPr>
            <a:ln w="38100">
              <a:solidFill>
                <a:srgbClr val="FFD320"/>
              </a:solidFill>
              <a:prstDash val="solid"/>
            </a:ln>
          </c:spPr>
          <c:marker>
            <c:symbol val="none"/>
          </c:marker>
          <c:cat>
            <c:strRef>
              <c:f>'GD15'!$A$27:$A$39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9F7-42ED-9433-E7569EB457B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'GD16'!$B$26</c:f>
              <c:strCache>
                <c:ptCount val="1"/>
                <c:pt idx="0">
                  <c:v>Datos</c:v>
                </c:pt>
              </c:strCache>
            </c:strRef>
          </c:tx>
          <c:spPr>
            <a:solidFill>
              <a:srgbClr val="004586"/>
            </a:solidFill>
            <a:ln w="25400">
              <a:noFill/>
            </a:ln>
          </c:spPr>
          <c:invertIfNegative val="0"/>
          <c:cat>
            <c:strRef>
              <c:f>'GD16'!$A$27:$A$39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'GD16'!$B$27:$B$39</c:f>
              <c:numCache>
                <c:formatCode>0%</c:formatCode>
                <c:ptCount val="13"/>
                <c:pt idx="0">
                  <c:v>0</c:v>
                </c:pt>
                <c:pt idx="1">
                  <c:v>1</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63AD-40F1-8B71-519B07C89CB4}"/>
            </c:ext>
          </c:extLst>
        </c:ser>
        <c:ser>
          <c:idx val="1"/>
          <c:order val="1"/>
          <c:tx>
            <c:strRef>
              <c:f>'GD16'!$C$26</c:f>
              <c:strCache>
                <c:ptCount val="1"/>
                <c:pt idx="0">
                  <c:v>Meta Vigencia</c:v>
                </c:pt>
              </c:strCache>
            </c:strRef>
          </c:tx>
          <c:spPr>
            <a:solidFill>
              <a:srgbClr val="FF420E"/>
            </a:solidFill>
            <a:ln w="25400">
              <a:noFill/>
            </a:ln>
          </c:spPr>
          <c:invertIfNegative val="0"/>
          <c:cat>
            <c:strRef>
              <c:f>'GD16'!$A$27:$A$39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'GD16'!$C$27:$C$39</c:f>
              <c:numCache>
                <c:formatCode>0%</c:formatCode>
                <c:ptCount val="13"/>
                <c:pt idx="0">
                  <c:v>0</c:v>
                </c:pt>
                <c:pt idx="1">
                  <c:v>1</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63AD-40F1-8B71-519B07C89CB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'GD16'!$D$26</c:f>
              <c:strCache>
                <c:ptCount val="1"/>
                <c:pt idx="0">
                  <c:v>Meta - Rango</c:v>
                </c:pt>
              </c:strCache>
            </c:strRef>
          </c:tx>
          <c:spPr>
            <a:ln w="38100">
              <a:solidFill>
                <a:srgbClr val="FFD320"/>
              </a:solidFill>
              <a:prstDash val="solid"/>
            </a:ln>
          </c:spPr>
          <c:marker>
            <c:symbol val="none"/>
          </c:marker>
          <c:cat>
            <c:strRef>
              <c:f>'GD16'!$A$27:$A$39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3AD-40F1-8B71-519B07C89CB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'GD17'!$B$26</c:f>
              <c:strCache>
                <c:ptCount val="1"/>
                <c:pt idx="0">
                  <c:v>Datos</c:v>
                </c:pt>
              </c:strCache>
            </c:strRef>
          </c:tx>
          <c:spPr>
            <a:solidFill>
              <a:srgbClr val="004586"/>
            </a:solidFill>
            <a:ln w="25400">
              <a:noFill/>
            </a:ln>
          </c:spPr>
          <c:invertIfNegative val="0"/>
          <c:cat>
            <c:strRef>
              <c:f>'GD17'!$A$27:$A$39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'GD17'!$B$27:$B$39</c:f>
              <c:numCache>
                <c:formatCode>0%</c:formatCode>
                <c:ptCount val="13"/>
                <c:pt idx="0">
                  <c:v>0</c:v>
                </c:pt>
                <c:pt idx="1">
                  <c:v>0</c:v>
                </c:pt>
                <c:pt idx="2">
                  <c:v>1</c:v>
                </c:pt>
                <c:pt idx="3">
                  <c:v>0</c:v>
                </c:pt>
                <c:pt idx="4">
                  <c:v>0</c:v>
                </c:pt>
                <c:pt idx="5">
                  <c:v>0</c:v>
                </c:pt>
                <c:pt idx="6">
                  <c:v>0</c:v>
                </c:pt>
                <c:pt idx="7">
                  <c:v>1</c:v>
                </c:pt>
                <c:pt idx="8">
                  <c:v>0</c:v>
                </c:pt>
                <c:pt idx="9">
                  <c:v>0</c:v>
                </c:pt>
                <c:pt idx="10">
                  <c:v>0</c:v>
                </c:pt>
                <c:pt idx="11">
                  <c:v>0</c:v>
                </c:pt>
                <c:pt idx="12">
                  <c:v>1</c:v>
                </c:pt>
              </c:numCache>
            </c:numRef>
          </c:val>
          <c:extLst>
            <c:ext xmlns:c16="http://schemas.microsoft.com/office/drawing/2014/chart" uri="{C3380CC4-5D6E-409C-BE32-E72D297353CC}">
              <c16:uniqueId val="{00000000-2DEB-41F7-9F1E-BBF96C66B318}"/>
            </c:ext>
          </c:extLst>
        </c:ser>
        <c:ser>
          <c:idx val="1"/>
          <c:order val="1"/>
          <c:tx>
            <c:strRef>
              <c:f>'GD17'!$C$26</c:f>
              <c:strCache>
                <c:ptCount val="1"/>
                <c:pt idx="0">
                  <c:v>Meta Vigencia</c:v>
                </c:pt>
              </c:strCache>
            </c:strRef>
          </c:tx>
          <c:spPr>
            <a:solidFill>
              <a:srgbClr val="FF420E"/>
            </a:solidFill>
            <a:ln w="25400">
              <a:noFill/>
            </a:ln>
          </c:spPr>
          <c:invertIfNegative val="0"/>
          <c:cat>
            <c:strRef>
              <c:f>'GD17'!$A$27:$A$39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'GD17'!$C$27:$C$39</c:f>
              <c:numCache>
                <c:formatCode>0%</c:formatCode>
                <c:ptCount val="13"/>
                <c:pt idx="0">
                  <c:v>0</c:v>
                </c:pt>
                <c:pt idx="1">
                  <c:v>0</c:v>
                </c:pt>
                <c:pt idx="2">
                  <c:v>1</c:v>
                </c:pt>
                <c:pt idx="3">
                  <c:v>0</c:v>
                </c:pt>
                <c:pt idx="4">
                  <c:v>0</c:v>
                </c:pt>
                <c:pt idx="5">
                  <c:v>0</c:v>
                </c:pt>
                <c:pt idx="6">
                  <c:v>0</c:v>
                </c:pt>
                <c:pt idx="7">
                  <c:v>1</c:v>
                </c:pt>
                <c:pt idx="8">
                  <c:v>0</c:v>
                </c:pt>
                <c:pt idx="9">
                  <c:v>0</c:v>
                </c:pt>
                <c:pt idx="10">
                  <c:v>0</c:v>
                </c:pt>
                <c:pt idx="11">
                  <c:v>0</c:v>
                </c:pt>
                <c:pt idx="12">
                  <c:v>1</c:v>
                </c:pt>
              </c:numCache>
            </c:numRef>
          </c:val>
          <c:extLst>
            <c:ext xmlns:c16="http://schemas.microsoft.com/office/drawing/2014/chart" uri="{C3380CC4-5D6E-409C-BE32-E72D297353CC}">
              <c16:uniqueId val="{00000001-2DEB-41F7-9F1E-BBF96C66B31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'GD17'!$D$26</c:f>
              <c:strCache>
                <c:ptCount val="1"/>
                <c:pt idx="0">
                  <c:v>Meta - Rango</c:v>
                </c:pt>
              </c:strCache>
            </c:strRef>
          </c:tx>
          <c:spPr>
            <a:ln w="38100">
              <a:solidFill>
                <a:srgbClr val="FFD320"/>
              </a:solidFill>
              <a:prstDash val="solid"/>
            </a:ln>
          </c:spPr>
          <c:marker>
            <c:symbol val="none"/>
          </c:marker>
          <c:cat>
            <c:strRef>
              <c:f>'GD17'!$A$27:$A$39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DEB-41F7-9F1E-BBF96C66B31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'AI02'!$B$26</c:f>
              <c:strCache>
                <c:ptCount val="1"/>
                <c:pt idx="0">
                  <c:v>Datos</c:v>
                </c:pt>
              </c:strCache>
            </c:strRef>
          </c:tx>
          <c:spPr>
            <a:solidFill>
              <a:srgbClr val="004586"/>
            </a:solidFill>
            <a:ln w="25400">
              <a:noFill/>
            </a:ln>
          </c:spPr>
          <c:invertIfNegative val="0"/>
          <c:cat>
            <c:strRef>
              <c:f>'AI02'!$A$27:$A$39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'AI02'!$B$27:$B$39</c:f>
              <c:numCache>
                <c:formatCode>0%</c:formatCode>
                <c:ptCount val="13"/>
                <c:pt idx="0">
                  <c:v>0</c:v>
                </c:pt>
                <c:pt idx="1">
                  <c:v>0</c:v>
                </c:pt>
                <c:pt idx="2">
                  <c:v>1.3</c:v>
                </c:pt>
                <c:pt idx="3">
                  <c:v>0</c:v>
                </c:pt>
                <c:pt idx="4">
                  <c:v>0</c:v>
                </c:pt>
                <c:pt idx="5">
                  <c:v>0.95</c:v>
                </c:pt>
                <c:pt idx="6">
                  <c:v>0</c:v>
                </c:pt>
                <c:pt idx="7">
                  <c:v>0</c:v>
                </c:pt>
                <c:pt idx="8">
                  <c:v>0.6</c:v>
                </c:pt>
                <c:pt idx="9">
                  <c:v>0</c:v>
                </c:pt>
                <c:pt idx="10">
                  <c:v>0</c:v>
                </c:pt>
                <c:pt idx="11">
                  <c:v>2.2999999999999998</c:v>
                </c:pt>
                <c:pt idx="12">
                  <c:v>1.1166666666666667</c:v>
                </c:pt>
              </c:numCache>
            </c:numRef>
          </c:val>
          <c:extLst>
            <c:ext xmlns:c16="http://schemas.microsoft.com/office/drawing/2014/chart" uri="{C3380CC4-5D6E-409C-BE32-E72D297353CC}">
              <c16:uniqueId val="{00000000-3CCF-4AAE-9060-3848B4B97329}"/>
            </c:ext>
          </c:extLst>
        </c:ser>
        <c:ser>
          <c:idx val="1"/>
          <c:order val="1"/>
          <c:tx>
            <c:strRef>
              <c:f>'AI02'!$C$26</c:f>
              <c:strCache>
                <c:ptCount val="1"/>
                <c:pt idx="0">
                  <c:v>Meta Vigencia</c:v>
                </c:pt>
              </c:strCache>
            </c:strRef>
          </c:tx>
          <c:spPr>
            <a:solidFill>
              <a:srgbClr val="FF420E"/>
            </a:solidFill>
            <a:ln w="25400">
              <a:noFill/>
            </a:ln>
          </c:spPr>
          <c:invertIfNegative val="0"/>
          <c:cat>
            <c:strRef>
              <c:f>'AI02'!$A$27:$A$39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CCF-4AAE-9060-3848B4B9732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'AI02'!$D$26</c:f>
              <c:strCache>
                <c:ptCount val="1"/>
                <c:pt idx="0">
                  <c:v>Meta - Rango</c:v>
                </c:pt>
              </c:strCache>
            </c:strRef>
          </c:tx>
          <c:spPr>
            <a:ln w="38100">
              <a:solidFill>
                <a:srgbClr val="FFD320"/>
              </a:solidFill>
              <a:prstDash val="solid"/>
            </a:ln>
          </c:spPr>
          <c:marker>
            <c:symbol val="none"/>
          </c:marker>
          <c:cat>
            <c:strRef>
              <c:f>'AI02'!$A$27:$A$39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CCF-4AAE-9060-3848B4B9732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'GD18'!$B$26</c:f>
              <c:strCache>
                <c:ptCount val="1"/>
                <c:pt idx="0">
                  <c:v>Datos</c:v>
                </c:pt>
              </c:strCache>
            </c:strRef>
          </c:tx>
          <c:spPr>
            <a:solidFill>
              <a:srgbClr val="004586"/>
            </a:solidFill>
            <a:ln w="25400">
              <a:noFill/>
            </a:ln>
          </c:spPr>
          <c:invertIfNegative val="0"/>
          <c:cat>
            <c:strRef>
              <c:f>'GD18'!$A$27:$A$39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'GD18'!$B$27:$B$39</c:f>
              <c:numCache>
                <c:formatCode>0%</c:formatCode>
                <c:ptCount val="13"/>
                <c:pt idx="0">
                  <c:v>0</c:v>
                </c:pt>
                <c:pt idx="1">
                  <c:v>0</c:v>
                </c:pt>
                <c:pt idx="2">
                  <c:v>1</c:v>
                </c:pt>
                <c:pt idx="3">
                  <c:v>0</c:v>
                </c:pt>
                <c:pt idx="4">
                  <c:v>0</c:v>
                </c:pt>
                <c:pt idx="5">
                  <c:v>1.0368979591836736</c:v>
                </c:pt>
                <c:pt idx="6">
                  <c:v>0</c:v>
                </c:pt>
                <c:pt idx="7">
                  <c:v>0</c:v>
                </c:pt>
                <c:pt idx="8">
                  <c:v>1</c:v>
                </c:pt>
                <c:pt idx="9">
                  <c:v>0</c:v>
                </c:pt>
                <c:pt idx="10">
                  <c:v>0</c:v>
                </c:pt>
                <c:pt idx="11">
                  <c:v>1</c:v>
                </c:pt>
                <c:pt idx="12">
                  <c:v>1.0090215959442737</c:v>
                </c:pt>
              </c:numCache>
            </c:numRef>
          </c:val>
          <c:extLst>
            <c:ext xmlns:c16="http://schemas.microsoft.com/office/drawing/2014/chart" uri="{C3380CC4-5D6E-409C-BE32-E72D297353CC}">
              <c16:uniqueId val="{00000000-9274-4658-B930-5DB84D19524E}"/>
            </c:ext>
          </c:extLst>
        </c:ser>
        <c:ser>
          <c:idx val="1"/>
          <c:order val="1"/>
          <c:tx>
            <c:strRef>
              <c:f>'GD18'!$C$26</c:f>
              <c:strCache>
                <c:ptCount val="1"/>
                <c:pt idx="0">
                  <c:v>Meta Vigencia</c:v>
                </c:pt>
              </c:strCache>
            </c:strRef>
          </c:tx>
          <c:spPr>
            <a:solidFill>
              <a:srgbClr val="FF420E"/>
            </a:solidFill>
            <a:ln w="25400">
              <a:noFill/>
            </a:ln>
          </c:spPr>
          <c:invertIfNegative val="0"/>
          <c:cat>
            <c:strRef>
              <c:f>'GD18'!$A$27:$A$39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9274-4658-B930-5DB84D19524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'GD18'!$D$26</c:f>
              <c:strCache>
                <c:ptCount val="1"/>
                <c:pt idx="0">
                  <c:v>Meta - Rango</c:v>
                </c:pt>
              </c:strCache>
            </c:strRef>
          </c:tx>
          <c:spPr>
            <a:ln w="38100">
              <a:solidFill>
                <a:srgbClr val="FFD320"/>
              </a:solidFill>
              <a:prstDash val="solid"/>
            </a:ln>
          </c:spPr>
          <c:marker>
            <c:symbol val="none"/>
          </c:marker>
          <c:cat>
            <c:strRef>
              <c:f>'GD18'!$A$27:$A$39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274-4658-B930-5DB84D19524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'GD19'!$B$26</c:f>
              <c:strCache>
                <c:ptCount val="1"/>
                <c:pt idx="0">
                  <c:v>Datos</c:v>
                </c:pt>
              </c:strCache>
            </c:strRef>
          </c:tx>
          <c:spPr>
            <a:solidFill>
              <a:srgbClr val="004586"/>
            </a:solidFill>
            <a:ln w="25400">
              <a:noFill/>
            </a:ln>
          </c:spPr>
          <c:invertIfNegative val="0"/>
          <c:cat>
            <c:strRef>
              <c:f>'GD19'!$A$27:$A$39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'GD19'!$B$27:$B$39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F808-4BED-8253-4183B37E0E6C}"/>
            </c:ext>
          </c:extLst>
        </c:ser>
        <c:ser>
          <c:idx val="1"/>
          <c:order val="1"/>
          <c:tx>
            <c:strRef>
              <c:f>'GD19'!$C$26</c:f>
              <c:strCache>
                <c:ptCount val="1"/>
                <c:pt idx="0">
                  <c:v>Meta Vigencia</c:v>
                </c:pt>
              </c:strCache>
            </c:strRef>
          </c:tx>
          <c:spPr>
            <a:solidFill>
              <a:srgbClr val="FF420E"/>
            </a:solidFill>
            <a:ln w="25400">
              <a:noFill/>
            </a:ln>
          </c:spPr>
          <c:invertIfNegative val="0"/>
          <c:cat>
            <c:strRef>
              <c:f>'GD19'!$A$27:$A$39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'GD19'!$C$27:$C$39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F808-4BED-8253-4183B37E0E6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'GD19'!$D$26</c:f>
              <c:strCache>
                <c:ptCount val="1"/>
                <c:pt idx="0">
                  <c:v>Meta - Rango</c:v>
                </c:pt>
              </c:strCache>
            </c:strRef>
          </c:tx>
          <c:spPr>
            <a:ln w="38100">
              <a:solidFill>
                <a:srgbClr val="FFD320"/>
              </a:solidFill>
              <a:prstDash val="solid"/>
            </a:ln>
          </c:spPr>
          <c:marker>
            <c:symbol val="none"/>
          </c:marker>
          <c:cat>
            <c:strRef>
              <c:f>'GD19'!$A$27:$A$39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'GD19'!$D$27:$D$39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808-4BED-8253-4183B37E0E6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'GG01'!$B$26</c:f>
              <c:strCache>
                <c:ptCount val="1"/>
                <c:pt idx="0">
                  <c:v>Datos</c:v>
                </c:pt>
              </c:strCache>
            </c:strRef>
          </c:tx>
          <c:spPr>
            <a:solidFill>
              <a:srgbClr val="004586"/>
            </a:solidFill>
            <a:ln w="25400">
              <a:noFill/>
            </a:ln>
          </c:spPr>
          <c:invertIfNegative val="0"/>
          <c:cat>
            <c:strRef>
              <c:f>'GG01'!$A$27:$A$39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305-44A8-B798-9D99CD938D46}"/>
            </c:ext>
          </c:extLst>
        </c:ser>
        <c:ser>
          <c:idx val="1"/>
          <c:order val="1"/>
          <c:tx>
            <c:strRef>
              <c:f>'GG01'!$C$26</c:f>
              <c:strCache>
                <c:ptCount val="1"/>
                <c:pt idx="0">
                  <c:v>Meta Vigencia</c:v>
                </c:pt>
              </c:strCache>
            </c:strRef>
          </c:tx>
          <c:spPr>
            <a:solidFill>
              <a:srgbClr val="FF420E"/>
            </a:solidFill>
            <a:ln w="25400">
              <a:noFill/>
            </a:ln>
          </c:spPr>
          <c:invertIfNegative val="0"/>
          <c:cat>
            <c:strRef>
              <c:f>'GG01'!$A$27:$A$39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305-44A8-B798-9D99CD938D4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'GG01'!$D$26</c:f>
              <c:strCache>
                <c:ptCount val="1"/>
                <c:pt idx="0">
                  <c:v>Meta - Rango</c:v>
                </c:pt>
              </c:strCache>
            </c:strRef>
          </c:tx>
          <c:spPr>
            <a:ln w="38100">
              <a:solidFill>
                <a:srgbClr val="FFD320"/>
              </a:solidFill>
              <a:prstDash val="solid"/>
            </a:ln>
          </c:spPr>
          <c:marker>
            <c:symbol val="none"/>
          </c:marker>
          <c:cat>
            <c:strRef>
              <c:f>'GG01'!$A$27:$A$39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305-44A8-B798-9D99CD938D4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'GG02'!$B$26</c:f>
              <c:strCache>
                <c:ptCount val="1"/>
                <c:pt idx="0">
                  <c:v>Datos</c:v>
                </c:pt>
              </c:strCache>
            </c:strRef>
          </c:tx>
          <c:spPr>
            <a:solidFill>
              <a:srgbClr val="004586"/>
            </a:solidFill>
            <a:ln w="25400">
              <a:noFill/>
            </a:ln>
          </c:spPr>
          <c:invertIfNegative val="0"/>
          <c:cat>
            <c:strRef>
              <c:f>'GG02'!$A$27:$A$39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E97-4FDA-B2F2-132B4A0934D1}"/>
            </c:ext>
          </c:extLst>
        </c:ser>
        <c:ser>
          <c:idx val="1"/>
          <c:order val="1"/>
          <c:tx>
            <c:strRef>
              <c:f>'GG02'!$C$26</c:f>
              <c:strCache>
                <c:ptCount val="1"/>
                <c:pt idx="0">
                  <c:v>Meta Vigencia</c:v>
                </c:pt>
              </c:strCache>
            </c:strRef>
          </c:tx>
          <c:spPr>
            <a:solidFill>
              <a:srgbClr val="FF420E"/>
            </a:solidFill>
            <a:ln w="25400">
              <a:noFill/>
            </a:ln>
          </c:spPr>
          <c:invertIfNegative val="0"/>
          <c:cat>
            <c:strRef>
              <c:f>'GG02'!$A$27:$A$39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E97-4FDA-B2F2-132B4A0934D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'GG02'!$D$26</c:f>
              <c:strCache>
                <c:ptCount val="1"/>
                <c:pt idx="0">
                  <c:v>Meta - Rango</c:v>
                </c:pt>
              </c:strCache>
            </c:strRef>
          </c:tx>
          <c:spPr>
            <a:ln w="38100">
              <a:solidFill>
                <a:srgbClr val="FFD320"/>
              </a:solidFill>
              <a:prstDash val="solid"/>
            </a:ln>
          </c:spPr>
          <c:marker>
            <c:symbol val="none"/>
          </c:marker>
          <c:cat>
            <c:strRef>
              <c:f>'GG02'!$A$27:$A$39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E97-4FDA-B2F2-132B4A0934D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'GG03'!$B$26</c:f>
              <c:strCache>
                <c:ptCount val="1"/>
                <c:pt idx="0">
                  <c:v>Datos</c:v>
                </c:pt>
              </c:strCache>
            </c:strRef>
          </c:tx>
          <c:spPr>
            <a:solidFill>
              <a:srgbClr val="004586"/>
            </a:solidFill>
            <a:ln w="25400">
              <a:noFill/>
            </a:ln>
          </c:spPr>
          <c:invertIfNegative val="0"/>
          <c:cat>
            <c:strRef>
              <c:f>'GG03'!$A$27:$A$39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BA48-439E-9F7D-977ACD0E7261}"/>
            </c:ext>
          </c:extLst>
        </c:ser>
        <c:ser>
          <c:idx val="1"/>
          <c:order val="1"/>
          <c:tx>
            <c:strRef>
              <c:f>'GG03'!$C$26</c:f>
              <c:strCache>
                <c:ptCount val="1"/>
                <c:pt idx="0">
                  <c:v>Meta Vigencia</c:v>
                </c:pt>
              </c:strCache>
            </c:strRef>
          </c:tx>
          <c:spPr>
            <a:solidFill>
              <a:srgbClr val="FF420E"/>
            </a:solidFill>
            <a:ln w="25400">
              <a:noFill/>
            </a:ln>
          </c:spPr>
          <c:invertIfNegative val="0"/>
          <c:cat>
            <c:strRef>
              <c:f>'GG03'!$A$27:$A$39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A48-439E-9F7D-977ACD0E726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'GG03'!$D$26</c:f>
              <c:strCache>
                <c:ptCount val="1"/>
                <c:pt idx="0">
                  <c:v>Meta - Rango</c:v>
                </c:pt>
              </c:strCache>
            </c:strRef>
          </c:tx>
          <c:spPr>
            <a:ln w="38100">
              <a:solidFill>
                <a:srgbClr val="FFD320"/>
              </a:solidFill>
              <a:prstDash val="solid"/>
            </a:ln>
          </c:spPr>
          <c:marker>
            <c:symbol val="none"/>
          </c:marker>
          <c:cat>
            <c:strRef>
              <c:f>'GG03'!$A$27:$A$39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A48-439E-9F7D-977ACD0E726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'GG04'!$B$26</c:f>
              <c:strCache>
                <c:ptCount val="1"/>
                <c:pt idx="0">
                  <c:v>Datos</c:v>
                </c:pt>
              </c:strCache>
            </c:strRef>
          </c:tx>
          <c:spPr>
            <a:solidFill>
              <a:srgbClr val="004586"/>
            </a:solidFill>
            <a:ln w="25400">
              <a:noFill/>
            </a:ln>
          </c:spPr>
          <c:invertIfNegative val="0"/>
          <c:cat>
            <c:strRef>
              <c:f>'GG04'!$A$27:$A$39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'GG04'!$B$27:$B$39</c:f>
              <c:numCache>
                <c:formatCode>0%</c:formatCode>
                <c:ptCount val="13"/>
                <c:pt idx="0">
                  <c:v>0</c:v>
                </c:pt>
                <c:pt idx="1">
                  <c:v>0</c:v>
                </c:pt>
                <c:pt idx="2">
                  <c:v>1</c:v>
                </c:pt>
                <c:pt idx="3">
                  <c:v>0</c:v>
                </c:pt>
                <c:pt idx="4">
                  <c:v>0</c:v>
                </c:pt>
                <c:pt idx="5">
                  <c:v>1</c:v>
                </c:pt>
                <c:pt idx="6">
                  <c:v>0</c:v>
                </c:pt>
                <c:pt idx="7">
                  <c:v>0</c:v>
                </c:pt>
                <c:pt idx="8">
                  <c:v>0.5</c:v>
                </c:pt>
                <c:pt idx="9">
                  <c:v>0</c:v>
                </c:pt>
                <c:pt idx="10">
                  <c:v>0</c:v>
                </c:pt>
                <c:pt idx="11">
                  <c:v>1</c:v>
                </c:pt>
                <c:pt idx="12">
                  <c:v>0.8571428571428571</c:v>
                </c:pt>
              </c:numCache>
            </c:numRef>
          </c:val>
          <c:extLst>
            <c:ext xmlns:c16="http://schemas.microsoft.com/office/drawing/2014/chart" uri="{C3380CC4-5D6E-409C-BE32-E72D297353CC}">
              <c16:uniqueId val="{00000000-46FE-47D0-9B56-E39461BC1CDB}"/>
            </c:ext>
          </c:extLst>
        </c:ser>
        <c:ser>
          <c:idx val="1"/>
          <c:order val="1"/>
          <c:tx>
            <c:strRef>
              <c:f>'GG04'!$C$26</c:f>
              <c:strCache>
                <c:ptCount val="1"/>
                <c:pt idx="0">
                  <c:v>Meta Vigencia</c:v>
                </c:pt>
              </c:strCache>
            </c:strRef>
          </c:tx>
          <c:spPr>
            <a:solidFill>
              <a:srgbClr val="FF420E"/>
            </a:solidFill>
            <a:ln w="25400">
              <a:noFill/>
            </a:ln>
          </c:spPr>
          <c:invertIfNegative val="0"/>
          <c:cat>
            <c:strRef>
              <c:f>'GG04'!$A$27:$A$39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6FE-47D0-9B56-E39461BC1CD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'GG04'!$D$26</c:f>
              <c:strCache>
                <c:ptCount val="1"/>
                <c:pt idx="0">
                  <c:v>Meta - Rango</c:v>
                </c:pt>
              </c:strCache>
            </c:strRef>
          </c:tx>
          <c:spPr>
            <a:ln w="38100">
              <a:solidFill>
                <a:srgbClr val="FFD320"/>
              </a:solidFill>
              <a:prstDash val="solid"/>
            </a:ln>
          </c:spPr>
          <c:marker>
            <c:symbol val="none"/>
          </c:marker>
          <c:cat>
            <c:strRef>
              <c:f>'GG04'!$A$27:$A$39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6FE-47D0-9B56-E39461BC1CD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'GG03 '!$B$26</c:f>
              <c:strCache>
                <c:ptCount val="1"/>
                <c:pt idx="0">
                  <c:v>Datos</c:v>
                </c:pt>
              </c:strCache>
            </c:strRef>
          </c:tx>
          <c:spPr>
            <a:solidFill>
              <a:srgbClr val="004586"/>
            </a:solidFill>
            <a:ln w="25400">
              <a:noFill/>
            </a:ln>
          </c:spPr>
          <c:invertIfNegative val="0"/>
          <c:cat>
            <c:strRef>
              <c:f>'GG03 '!$A$27:$A$39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'GG03 '!$B$27:$B$39</c:f>
              <c:numCache>
                <c:formatCode>0%</c:formatCode>
                <c:ptCount val="13"/>
                <c:pt idx="0">
                  <c:v>0</c:v>
                </c:pt>
                <c:pt idx="1">
                  <c:v>0</c:v>
                </c:pt>
                <c:pt idx="2">
                  <c:v>1</c:v>
                </c:pt>
                <c:pt idx="3">
                  <c:v>0</c:v>
                </c:pt>
                <c:pt idx="4">
                  <c:v>0</c:v>
                </c:pt>
                <c:pt idx="5">
                  <c:v>0.66666666666666663</c:v>
                </c:pt>
                <c:pt idx="6">
                  <c:v>0</c:v>
                </c:pt>
                <c:pt idx="7">
                  <c:v>0</c:v>
                </c:pt>
                <c:pt idx="8">
                  <c:v>0.5</c:v>
                </c:pt>
                <c:pt idx="9">
                  <c:v>0</c:v>
                </c:pt>
                <c:pt idx="10">
                  <c:v>0</c:v>
                </c:pt>
                <c:pt idx="11">
                  <c:v>1</c:v>
                </c:pt>
                <c:pt idx="12">
                  <c:v>0.76923076923076927</c:v>
                </c:pt>
              </c:numCache>
            </c:numRef>
          </c:val>
          <c:extLst>
            <c:ext xmlns:c16="http://schemas.microsoft.com/office/drawing/2014/chart" uri="{C3380CC4-5D6E-409C-BE32-E72D297353CC}">
              <c16:uniqueId val="{00000000-32A0-4AFF-A641-54315D1F4CCC}"/>
            </c:ext>
          </c:extLst>
        </c:ser>
        <c:ser>
          <c:idx val="1"/>
          <c:order val="1"/>
          <c:tx>
            <c:strRef>
              <c:f>'GG03 '!$C$26</c:f>
              <c:strCache>
                <c:ptCount val="1"/>
                <c:pt idx="0">
                  <c:v>Meta Vigencia</c:v>
                </c:pt>
              </c:strCache>
            </c:strRef>
          </c:tx>
          <c:spPr>
            <a:solidFill>
              <a:srgbClr val="FF420E"/>
            </a:solidFill>
            <a:ln w="25400">
              <a:noFill/>
            </a:ln>
          </c:spPr>
          <c:invertIfNegative val="0"/>
          <c:cat>
            <c:strRef>
              <c:f>'GG03 '!$A$27:$A$39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'GG03 '!$C$27:$C$39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2A0-4AFF-A641-54315D1F4CC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'GG03 '!$D$26</c:f>
              <c:strCache>
                <c:ptCount val="1"/>
                <c:pt idx="0">
                  <c:v>Meta - Rango</c:v>
                </c:pt>
              </c:strCache>
            </c:strRef>
          </c:tx>
          <c:spPr>
            <a:ln w="38100">
              <a:solidFill>
                <a:srgbClr val="FFD320"/>
              </a:solidFill>
              <a:prstDash val="solid"/>
            </a:ln>
          </c:spPr>
          <c:marker>
            <c:symbol val="none"/>
          </c:marker>
          <c:cat>
            <c:strRef>
              <c:f>'GG03 '!$A$27:$A$39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'GG03 '!$D$27:$D$39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2A0-4AFF-A641-54315D1F4CC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'GG04-'!$B$26</c:f>
              <c:strCache>
                <c:ptCount val="1"/>
                <c:pt idx="0">
                  <c:v>Datos</c:v>
                </c:pt>
              </c:strCache>
            </c:strRef>
          </c:tx>
          <c:spPr>
            <a:solidFill>
              <a:srgbClr val="004586"/>
            </a:solidFill>
            <a:ln w="25400">
              <a:noFill/>
            </a:ln>
          </c:spPr>
          <c:invertIfNegative val="0"/>
          <c:cat>
            <c:strRef>
              <c:f>'GG04-'!$A$27:$A$39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'GG04-'!$B$27:$B$39</c:f>
              <c:numCache>
                <c:formatCode>0%</c:formatCode>
                <c:ptCount val="13"/>
                <c:pt idx="0">
                  <c:v>0</c:v>
                </c:pt>
                <c:pt idx="1">
                  <c:v>0</c:v>
                </c:pt>
                <c:pt idx="2">
                  <c:v>1</c:v>
                </c:pt>
                <c:pt idx="3">
                  <c:v>0</c:v>
                </c:pt>
                <c:pt idx="4">
                  <c:v>0</c:v>
                </c:pt>
                <c:pt idx="5">
                  <c:v>1</c:v>
                </c:pt>
                <c:pt idx="6">
                  <c:v>0</c:v>
                </c:pt>
                <c:pt idx="7">
                  <c:v>0</c:v>
                </c:pt>
                <c:pt idx="8">
                  <c:v>0.75</c:v>
                </c:pt>
                <c:pt idx="9">
                  <c:v>0</c:v>
                </c:pt>
                <c:pt idx="10">
                  <c:v>0</c:v>
                </c:pt>
                <c:pt idx="11">
                  <c:v>0.6</c:v>
                </c:pt>
                <c:pt idx="12">
                  <c:v>0.87272727272727268</c:v>
                </c:pt>
              </c:numCache>
            </c:numRef>
          </c:val>
          <c:extLst>
            <c:ext xmlns:c16="http://schemas.microsoft.com/office/drawing/2014/chart" uri="{C3380CC4-5D6E-409C-BE32-E72D297353CC}">
              <c16:uniqueId val="{00000000-2076-49C5-A763-4D2EB10DE1D5}"/>
            </c:ext>
          </c:extLst>
        </c:ser>
        <c:ser>
          <c:idx val="1"/>
          <c:order val="1"/>
          <c:tx>
            <c:strRef>
              <c:f>'GG04-'!$C$26</c:f>
              <c:strCache>
                <c:ptCount val="1"/>
                <c:pt idx="0">
                  <c:v>Meta Vigencia</c:v>
                </c:pt>
              </c:strCache>
            </c:strRef>
          </c:tx>
          <c:spPr>
            <a:solidFill>
              <a:srgbClr val="FF420E"/>
            </a:solidFill>
            <a:ln w="25400">
              <a:noFill/>
            </a:ln>
          </c:spPr>
          <c:invertIfNegative val="0"/>
          <c:cat>
            <c:strRef>
              <c:f>'GG04-'!$A$27:$A$39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076-49C5-A763-4D2EB10DE1D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'GG04-'!$D$26</c:f>
              <c:strCache>
                <c:ptCount val="1"/>
                <c:pt idx="0">
                  <c:v>Meta - Rango</c:v>
                </c:pt>
              </c:strCache>
            </c:strRef>
          </c:tx>
          <c:spPr>
            <a:ln w="38100">
              <a:solidFill>
                <a:srgbClr val="FFD320"/>
              </a:solidFill>
              <a:prstDash val="solid"/>
            </a:ln>
          </c:spPr>
          <c:marker>
            <c:symbol val="none"/>
          </c:marker>
          <c:cat>
            <c:strRef>
              <c:f>'GG04-'!$A$27:$A$39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076-49C5-A763-4D2EB10DE1D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'GG05'!$B$26</c:f>
              <c:strCache>
                <c:ptCount val="1"/>
                <c:pt idx="0">
                  <c:v>Datos</c:v>
                </c:pt>
              </c:strCache>
            </c:strRef>
          </c:tx>
          <c:spPr>
            <a:solidFill>
              <a:srgbClr val="004586"/>
            </a:solidFill>
            <a:ln w="25400">
              <a:noFill/>
            </a:ln>
          </c:spPr>
          <c:invertIfNegative val="0"/>
          <c:cat>
            <c:strRef>
              <c:f>'GG05'!$A$27:$A$39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'GG05'!$B$27:$B$39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D001-49FA-9AA5-06C59ABEB514}"/>
            </c:ext>
          </c:extLst>
        </c:ser>
        <c:ser>
          <c:idx val="1"/>
          <c:order val="1"/>
          <c:tx>
            <c:strRef>
              <c:f>'GG05'!$C$26</c:f>
              <c:strCache>
                <c:ptCount val="1"/>
                <c:pt idx="0">
                  <c:v>Meta Vigencia</c:v>
                </c:pt>
              </c:strCache>
            </c:strRef>
          </c:tx>
          <c:spPr>
            <a:solidFill>
              <a:srgbClr val="FF420E"/>
            </a:solidFill>
            <a:ln w="25400">
              <a:noFill/>
            </a:ln>
          </c:spPr>
          <c:invertIfNegative val="0"/>
          <c:cat>
            <c:strRef>
              <c:f>'GG05'!$A$27:$A$39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0.25</c:v>
                </c:pt>
              </c:numCache>
            </c:numRef>
          </c:val>
          <c:extLst>
            <c:ext xmlns:c16="http://schemas.microsoft.com/office/drawing/2014/chart" uri="{C3380CC4-5D6E-409C-BE32-E72D297353CC}">
              <c16:uniqueId val="{00000001-D001-49FA-9AA5-06C59ABEB51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'GG05'!$D$26</c:f>
              <c:strCache>
                <c:ptCount val="1"/>
                <c:pt idx="0">
                  <c:v>Meta - Rango</c:v>
                </c:pt>
              </c:strCache>
            </c:strRef>
          </c:tx>
          <c:spPr>
            <a:ln w="38100">
              <a:solidFill>
                <a:srgbClr val="FFD320"/>
              </a:solidFill>
              <a:prstDash val="solid"/>
            </a:ln>
          </c:spPr>
          <c:marker>
            <c:symbol val="none"/>
          </c:marker>
          <c:cat>
            <c:strRef>
              <c:f>'GG05'!$A$27:$A$39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001-49FA-9AA5-06C59ABEB51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'GG06'!$B$26</c:f>
              <c:strCache>
                <c:ptCount val="1"/>
                <c:pt idx="0">
                  <c:v>Datos</c:v>
                </c:pt>
              </c:strCache>
            </c:strRef>
          </c:tx>
          <c:spPr>
            <a:solidFill>
              <a:srgbClr val="004586"/>
            </a:solidFill>
            <a:ln w="25400">
              <a:noFill/>
            </a:ln>
          </c:spPr>
          <c:invertIfNegative val="0"/>
          <c:cat>
            <c:strRef>
              <c:f>'GG06'!$A$27:$A$39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'GG06'!$B$27:$B$39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0-5F6C-43E9-9EBA-56E78CFF6C48}"/>
            </c:ext>
          </c:extLst>
        </c:ser>
        <c:ser>
          <c:idx val="1"/>
          <c:order val="1"/>
          <c:tx>
            <c:strRef>
              <c:f>'GG06'!$C$26</c:f>
              <c:strCache>
                <c:ptCount val="1"/>
                <c:pt idx="0">
                  <c:v>Meta Vigencia</c:v>
                </c:pt>
              </c:strCache>
            </c:strRef>
          </c:tx>
          <c:spPr>
            <a:solidFill>
              <a:srgbClr val="FF420E"/>
            </a:solidFill>
            <a:ln w="25400">
              <a:noFill/>
            </a:ln>
          </c:spPr>
          <c:invertIfNegative val="0"/>
          <c:cat>
            <c:strRef>
              <c:f>'GG06'!$A$27:$A$39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'GG06'!$C$27:$C$39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0</c:v>
                </c:pt>
                <c:pt idx="12">
                  <c:v>0.25</c:v>
                </c:pt>
              </c:numCache>
            </c:numRef>
          </c:val>
          <c:extLst>
            <c:ext xmlns:c16="http://schemas.microsoft.com/office/drawing/2014/chart" uri="{C3380CC4-5D6E-409C-BE32-E72D297353CC}">
              <c16:uniqueId val="{00000001-5F6C-43E9-9EBA-56E78CFF6C4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'GG06'!$D$26</c:f>
              <c:strCache>
                <c:ptCount val="1"/>
                <c:pt idx="0">
                  <c:v>Meta - Rango</c:v>
                </c:pt>
              </c:strCache>
            </c:strRef>
          </c:tx>
          <c:spPr>
            <a:ln w="38100">
              <a:solidFill>
                <a:srgbClr val="FFD320"/>
              </a:solidFill>
              <a:prstDash val="solid"/>
            </a:ln>
          </c:spPr>
          <c:marker>
            <c:symbol val="none"/>
          </c:marker>
          <c:cat>
            <c:strRef>
              <c:f>'GG06'!$A$27:$A$39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F6C-43E9-9EBA-56E78CFF6C4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10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85.xml"/><Relationship Id="rId5" Type="http://schemas.openxmlformats.org/officeDocument/2006/relationships/image" Target="../media/image7.svg"/><Relationship Id="rId4" Type="http://schemas.openxmlformats.org/officeDocument/2006/relationships/image" Target="../media/image6.png"/></Relationships>
</file>

<file path=xl/drawings/_rels/drawing10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86.xml"/><Relationship Id="rId5" Type="http://schemas.openxmlformats.org/officeDocument/2006/relationships/image" Target="../media/image7.svg"/><Relationship Id="rId4" Type="http://schemas.openxmlformats.org/officeDocument/2006/relationships/image" Target="../media/image6.png"/></Relationships>
</file>

<file path=xl/drawings/_rels/drawing10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87.xml"/><Relationship Id="rId5" Type="http://schemas.openxmlformats.org/officeDocument/2006/relationships/image" Target="../media/image7.svg"/><Relationship Id="rId4" Type="http://schemas.openxmlformats.org/officeDocument/2006/relationships/image" Target="../media/image6.png"/></Relationships>
</file>

<file path=xl/drawings/_rels/drawing10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88.xml"/><Relationship Id="rId5" Type="http://schemas.openxmlformats.org/officeDocument/2006/relationships/image" Target="../media/image7.svg"/><Relationship Id="rId4" Type="http://schemas.openxmlformats.org/officeDocument/2006/relationships/image" Target="../media/image6.png"/></Relationships>
</file>

<file path=xl/drawings/_rels/drawing10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89.xml"/><Relationship Id="rId5" Type="http://schemas.openxmlformats.org/officeDocument/2006/relationships/image" Target="../media/image7.svg"/><Relationship Id="rId4" Type="http://schemas.openxmlformats.org/officeDocument/2006/relationships/image" Target="../media/image6.png"/></Relationships>
</file>

<file path=xl/drawings/_rels/drawing10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90.xml"/><Relationship Id="rId5" Type="http://schemas.openxmlformats.org/officeDocument/2006/relationships/image" Target="../media/image7.svg"/><Relationship Id="rId4" Type="http://schemas.openxmlformats.org/officeDocument/2006/relationships/image" Target="../media/image6.png"/></Relationships>
</file>

<file path=xl/drawings/_rels/drawing10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91.xml"/><Relationship Id="rId5" Type="http://schemas.openxmlformats.org/officeDocument/2006/relationships/image" Target="../media/image7.svg"/><Relationship Id="rId4" Type="http://schemas.openxmlformats.org/officeDocument/2006/relationships/image" Target="../media/image6.png"/></Relationships>
</file>

<file path=xl/drawings/_rels/drawing107.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92.xml"/><Relationship Id="rId5" Type="http://schemas.openxmlformats.org/officeDocument/2006/relationships/image" Target="../media/image7.svg"/><Relationship Id="rId4" Type="http://schemas.openxmlformats.org/officeDocument/2006/relationships/image" Target="../media/image6.png"/></Relationships>
</file>

<file path=xl/drawings/_rels/drawing108.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93.xml"/><Relationship Id="rId5" Type="http://schemas.openxmlformats.org/officeDocument/2006/relationships/image" Target="../media/image7.svg"/><Relationship Id="rId4" Type="http://schemas.openxmlformats.org/officeDocument/2006/relationships/image" Target="../media/image6.png"/></Relationships>
</file>

<file path=xl/drawings/_rels/drawing109.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94.xml"/><Relationship Id="rId5" Type="http://schemas.openxmlformats.org/officeDocument/2006/relationships/image" Target="../media/image7.sv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95.xml"/><Relationship Id="rId5" Type="http://schemas.openxmlformats.org/officeDocument/2006/relationships/image" Target="../media/image7.svg"/><Relationship Id="rId4" Type="http://schemas.openxmlformats.org/officeDocument/2006/relationships/image" Target="../media/image6.png"/></Relationships>
</file>

<file path=xl/drawings/_rels/drawing111.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96.xml"/><Relationship Id="rId5" Type="http://schemas.openxmlformats.org/officeDocument/2006/relationships/image" Target="../media/image7.svg"/><Relationship Id="rId4" Type="http://schemas.openxmlformats.org/officeDocument/2006/relationships/image" Target="../media/image6.png"/></Relationships>
</file>

<file path=xl/drawings/_rels/drawing112.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97.xml"/><Relationship Id="rId5" Type="http://schemas.openxmlformats.org/officeDocument/2006/relationships/image" Target="../media/image7.svg"/><Relationship Id="rId4" Type="http://schemas.openxmlformats.org/officeDocument/2006/relationships/image" Target="../media/image6.png"/></Relationships>
</file>

<file path=xl/drawings/_rels/drawing113.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98.xml"/><Relationship Id="rId5" Type="http://schemas.openxmlformats.org/officeDocument/2006/relationships/image" Target="../media/image7.svg"/><Relationship Id="rId4" Type="http://schemas.openxmlformats.org/officeDocument/2006/relationships/image" Target="../media/image6.png"/></Relationships>
</file>

<file path=xl/drawings/_rels/drawing114.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99.xml"/><Relationship Id="rId5" Type="http://schemas.openxmlformats.org/officeDocument/2006/relationships/image" Target="../media/image7.svg"/><Relationship Id="rId4" Type="http://schemas.openxmlformats.org/officeDocument/2006/relationships/image" Target="../media/image6.png"/></Relationships>
</file>

<file path=xl/drawings/_rels/drawing115.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00.xml"/><Relationship Id="rId5" Type="http://schemas.openxmlformats.org/officeDocument/2006/relationships/image" Target="../media/image7.svg"/><Relationship Id="rId4" Type="http://schemas.openxmlformats.org/officeDocument/2006/relationships/image" Target="../media/image6.png"/></Relationships>
</file>

<file path=xl/drawings/_rels/drawing116.xml.rels><?xml version="1.0" encoding="UTF-8" standalone="yes"?>
<Relationships xmlns="http://schemas.openxmlformats.org/package/2006/relationships"><Relationship Id="rId3" Type="http://schemas.openxmlformats.org/officeDocument/2006/relationships/hyperlink" Target="#CI!A1"/><Relationship Id="rId2" Type="http://schemas.openxmlformats.org/officeDocument/2006/relationships/image" Target="../media/image5.jpeg"/><Relationship Id="rId1" Type="http://schemas.openxmlformats.org/officeDocument/2006/relationships/chart" Target="../charts/chart101.xml"/><Relationship Id="rId5" Type="http://schemas.openxmlformats.org/officeDocument/2006/relationships/image" Target="../media/image7.svg"/><Relationship Id="rId4" Type="http://schemas.openxmlformats.org/officeDocument/2006/relationships/image" Target="../media/image6.png"/></Relationships>
</file>

<file path=xl/drawings/_rels/drawing117.xml.rels><?xml version="1.0" encoding="UTF-8" standalone="yes"?>
<Relationships xmlns="http://schemas.openxmlformats.org/package/2006/relationships"><Relationship Id="rId3" Type="http://schemas.openxmlformats.org/officeDocument/2006/relationships/hyperlink" Target="#CI!A1"/><Relationship Id="rId2" Type="http://schemas.openxmlformats.org/officeDocument/2006/relationships/image" Target="../media/image5.jpeg"/><Relationship Id="rId1" Type="http://schemas.openxmlformats.org/officeDocument/2006/relationships/chart" Target="../charts/chart102.xml"/><Relationship Id="rId5" Type="http://schemas.openxmlformats.org/officeDocument/2006/relationships/image" Target="../media/image7.svg"/><Relationship Id="rId4" Type="http://schemas.openxmlformats.org/officeDocument/2006/relationships/image" Target="../media/image6.png"/></Relationships>
</file>

<file path=xl/drawings/_rels/drawing11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03.xml"/><Relationship Id="rId5" Type="http://schemas.openxmlformats.org/officeDocument/2006/relationships/image" Target="../media/image7.svg"/><Relationship Id="rId4" Type="http://schemas.openxmlformats.org/officeDocument/2006/relationships/image" Target="../media/image6.png"/></Relationships>
</file>

<file path=xl/drawings/_rels/drawing11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04.xml"/><Relationship Id="rId5" Type="http://schemas.openxmlformats.org/officeDocument/2006/relationships/image" Target="../media/image7.svg"/><Relationship Id="rId4"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05.xml"/><Relationship Id="rId5" Type="http://schemas.openxmlformats.org/officeDocument/2006/relationships/image" Target="../media/image7.svg"/><Relationship Id="rId4" Type="http://schemas.openxmlformats.org/officeDocument/2006/relationships/image" Target="../media/image6.png"/></Relationships>
</file>

<file path=xl/drawings/_rels/drawing12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06.xml"/><Relationship Id="rId5" Type="http://schemas.openxmlformats.org/officeDocument/2006/relationships/image" Target="../media/image7.svg"/><Relationship Id="rId4" Type="http://schemas.openxmlformats.org/officeDocument/2006/relationships/image" Target="../media/image6.png"/></Relationships>
</file>

<file path=xl/drawings/_rels/drawing12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07.xml"/><Relationship Id="rId5" Type="http://schemas.openxmlformats.org/officeDocument/2006/relationships/image" Target="../media/image7.svg"/><Relationship Id="rId4" Type="http://schemas.openxmlformats.org/officeDocument/2006/relationships/image" Target="../media/image6.png"/></Relationships>
</file>

<file path=xl/drawings/_rels/drawing12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08.xml"/><Relationship Id="rId5" Type="http://schemas.openxmlformats.org/officeDocument/2006/relationships/image" Target="../media/image7.svg"/><Relationship Id="rId4" Type="http://schemas.openxmlformats.org/officeDocument/2006/relationships/image" Target="../media/image6.png"/></Relationships>
</file>

<file path=xl/drawings/_rels/drawing12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09.xml"/><Relationship Id="rId5" Type="http://schemas.openxmlformats.org/officeDocument/2006/relationships/image" Target="../media/image7.svg"/><Relationship Id="rId4" Type="http://schemas.openxmlformats.org/officeDocument/2006/relationships/image" Target="../media/image6.png"/></Relationships>
</file>

<file path=xl/drawings/_rels/drawing12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10.xml"/><Relationship Id="rId5" Type="http://schemas.openxmlformats.org/officeDocument/2006/relationships/image" Target="../media/image7.svg"/><Relationship Id="rId4" Type="http://schemas.openxmlformats.org/officeDocument/2006/relationships/image" Target="../media/image6.png"/></Relationships>
</file>

<file path=xl/drawings/_rels/drawing126.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11.xml"/><Relationship Id="rId5" Type="http://schemas.openxmlformats.org/officeDocument/2006/relationships/image" Target="../media/image7.svg"/><Relationship Id="rId4" Type="http://schemas.openxmlformats.org/officeDocument/2006/relationships/image" Target="../media/image6.png"/></Relationships>
</file>

<file path=xl/drawings/_rels/drawing127.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12.xml"/><Relationship Id="rId5" Type="http://schemas.openxmlformats.org/officeDocument/2006/relationships/image" Target="../media/image7.svg"/><Relationship Id="rId4" Type="http://schemas.openxmlformats.org/officeDocument/2006/relationships/image" Target="../media/image6.png"/></Relationships>
</file>

<file path=xl/drawings/_rels/drawing128.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13.xml"/><Relationship Id="rId5" Type="http://schemas.openxmlformats.org/officeDocument/2006/relationships/image" Target="../media/image7.svg"/><Relationship Id="rId4" Type="http://schemas.openxmlformats.org/officeDocument/2006/relationships/image" Target="../media/image6.png"/></Relationships>
</file>

<file path=xl/drawings/_rels/drawing12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14.xml"/><Relationship Id="rId5" Type="http://schemas.openxmlformats.org/officeDocument/2006/relationships/image" Target="../media/image7.sv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15.xml"/><Relationship Id="rId5" Type="http://schemas.openxmlformats.org/officeDocument/2006/relationships/image" Target="../media/image7.svg"/><Relationship Id="rId4" Type="http://schemas.openxmlformats.org/officeDocument/2006/relationships/image" Target="../media/image6.png"/></Relationships>
</file>

<file path=xl/drawings/_rels/drawing13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16.xml"/><Relationship Id="rId5" Type="http://schemas.openxmlformats.org/officeDocument/2006/relationships/image" Target="../media/image7.svg"/><Relationship Id="rId4" Type="http://schemas.openxmlformats.org/officeDocument/2006/relationships/image" Target="../media/image6.png"/></Relationships>
</file>

<file path=xl/drawings/_rels/drawing132.xml.rels><?xml version="1.0" encoding="UTF-8" standalone="yes"?>
<Relationships xmlns="http://schemas.openxmlformats.org/package/2006/relationships"><Relationship Id="rId3" Type="http://schemas.openxmlformats.org/officeDocument/2006/relationships/hyperlink" Target="#CI!A1"/><Relationship Id="rId2" Type="http://schemas.openxmlformats.org/officeDocument/2006/relationships/image" Target="../media/image5.jpeg"/><Relationship Id="rId1" Type="http://schemas.openxmlformats.org/officeDocument/2006/relationships/chart" Target="../charts/chart117.xml"/><Relationship Id="rId5" Type="http://schemas.openxmlformats.org/officeDocument/2006/relationships/image" Target="../media/image7.svg"/><Relationship Id="rId4" Type="http://schemas.openxmlformats.org/officeDocument/2006/relationships/image" Target="../media/image6.png"/></Relationships>
</file>

<file path=xl/drawings/_rels/drawing133.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18.xml"/><Relationship Id="rId5" Type="http://schemas.openxmlformats.org/officeDocument/2006/relationships/image" Target="../media/image7.svg"/><Relationship Id="rId4" Type="http://schemas.openxmlformats.org/officeDocument/2006/relationships/image" Target="../media/image6.png"/></Relationships>
</file>

<file path=xl/drawings/_rels/drawing134.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19.xml"/><Relationship Id="rId5" Type="http://schemas.openxmlformats.org/officeDocument/2006/relationships/image" Target="../media/image7.svg"/><Relationship Id="rId4" Type="http://schemas.openxmlformats.org/officeDocument/2006/relationships/image" Target="../media/image6.png"/></Relationships>
</file>

<file path=xl/drawings/_rels/drawing135.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20.xml"/><Relationship Id="rId5" Type="http://schemas.openxmlformats.org/officeDocument/2006/relationships/image" Target="../media/image7.svg"/><Relationship Id="rId4" Type="http://schemas.openxmlformats.org/officeDocument/2006/relationships/image" Target="../media/image6.png"/></Relationships>
</file>

<file path=xl/drawings/_rels/drawing136.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21.xml"/><Relationship Id="rId5" Type="http://schemas.openxmlformats.org/officeDocument/2006/relationships/image" Target="../media/image7.svg"/><Relationship Id="rId4" Type="http://schemas.openxmlformats.org/officeDocument/2006/relationships/image" Target="../media/image6.png"/></Relationships>
</file>

<file path=xl/drawings/_rels/drawing137.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22.xml"/><Relationship Id="rId5" Type="http://schemas.openxmlformats.org/officeDocument/2006/relationships/image" Target="../media/image7.svg"/><Relationship Id="rId4" Type="http://schemas.openxmlformats.org/officeDocument/2006/relationships/image" Target="../media/image6.png"/></Relationships>
</file>

<file path=xl/drawings/_rels/drawing138.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23.xml"/><Relationship Id="rId5" Type="http://schemas.openxmlformats.org/officeDocument/2006/relationships/image" Target="../media/image7.svg"/><Relationship Id="rId4" Type="http://schemas.openxmlformats.org/officeDocument/2006/relationships/image" Target="../media/image6.png"/></Relationships>
</file>

<file path=xl/drawings/_rels/drawing139.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24.xml"/><Relationship Id="rId5" Type="http://schemas.openxmlformats.org/officeDocument/2006/relationships/image" Target="../media/image7.svg"/><Relationship Id="rId4" Type="http://schemas.openxmlformats.org/officeDocument/2006/relationships/image" Target="../media/image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140.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25.xml"/><Relationship Id="rId5" Type="http://schemas.openxmlformats.org/officeDocument/2006/relationships/image" Target="../media/image7.svg"/><Relationship Id="rId4" Type="http://schemas.openxmlformats.org/officeDocument/2006/relationships/image" Target="../media/image6.png"/></Relationships>
</file>

<file path=xl/drawings/_rels/drawing141.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26.xml"/><Relationship Id="rId5" Type="http://schemas.openxmlformats.org/officeDocument/2006/relationships/image" Target="../media/image7.svg"/><Relationship Id="rId4" Type="http://schemas.openxmlformats.org/officeDocument/2006/relationships/image" Target="../media/image6.png"/></Relationships>
</file>

<file path=xl/drawings/_rels/drawing142.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27.xml"/><Relationship Id="rId5" Type="http://schemas.openxmlformats.org/officeDocument/2006/relationships/image" Target="../media/image7.svg"/><Relationship Id="rId4" Type="http://schemas.openxmlformats.org/officeDocument/2006/relationships/image" Target="../media/image6.png"/></Relationships>
</file>

<file path=xl/drawings/_rels/drawing143.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28.xml"/><Relationship Id="rId5" Type="http://schemas.openxmlformats.org/officeDocument/2006/relationships/image" Target="../media/image7.svg"/><Relationship Id="rId4" Type="http://schemas.openxmlformats.org/officeDocument/2006/relationships/image" Target="../media/image6.png"/></Relationships>
</file>

<file path=xl/drawings/_rels/drawing144.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29.xml"/><Relationship Id="rId5" Type="http://schemas.openxmlformats.org/officeDocument/2006/relationships/image" Target="../media/image7.svg"/><Relationship Id="rId4" Type="http://schemas.openxmlformats.org/officeDocument/2006/relationships/image" Target="../media/image6.png"/></Relationships>
</file>

<file path=xl/drawings/_rels/drawing145.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30.xml"/><Relationship Id="rId5" Type="http://schemas.openxmlformats.org/officeDocument/2006/relationships/image" Target="../media/image7.svg"/><Relationship Id="rId4" Type="http://schemas.openxmlformats.org/officeDocument/2006/relationships/image" Target="../media/image6.png"/></Relationships>
</file>

<file path=xl/drawings/_rels/drawing146.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31.xml"/><Relationship Id="rId5" Type="http://schemas.openxmlformats.org/officeDocument/2006/relationships/image" Target="../media/image7.svg"/><Relationship Id="rId4" Type="http://schemas.openxmlformats.org/officeDocument/2006/relationships/image" Target="../media/image6.png"/></Relationships>
</file>

<file path=xl/drawings/_rels/drawing147.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32.xml"/><Relationship Id="rId5" Type="http://schemas.openxmlformats.org/officeDocument/2006/relationships/image" Target="../media/image7.svg"/><Relationship Id="rId4" Type="http://schemas.openxmlformats.org/officeDocument/2006/relationships/image" Target="../media/image6.png"/></Relationships>
</file>

<file path=xl/drawings/_rels/drawing148.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33.xml"/><Relationship Id="rId5" Type="http://schemas.openxmlformats.org/officeDocument/2006/relationships/image" Target="../media/image7.svg"/><Relationship Id="rId4" Type="http://schemas.openxmlformats.org/officeDocument/2006/relationships/image" Target="../media/image6.png"/></Relationships>
</file>

<file path=xl/drawings/_rels/drawing149.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34.xml"/><Relationship Id="rId5" Type="http://schemas.openxmlformats.org/officeDocument/2006/relationships/image" Target="../media/image7.svg"/><Relationship Id="rId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35.xml"/><Relationship Id="rId5" Type="http://schemas.openxmlformats.org/officeDocument/2006/relationships/image" Target="../media/image7.svg"/><Relationship Id="rId4" Type="http://schemas.openxmlformats.org/officeDocument/2006/relationships/image" Target="../media/image6.png"/></Relationships>
</file>

<file path=xl/drawings/_rels/drawing151.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36.xml"/><Relationship Id="rId5" Type="http://schemas.openxmlformats.org/officeDocument/2006/relationships/image" Target="../media/image7.svg"/><Relationship Id="rId4" Type="http://schemas.openxmlformats.org/officeDocument/2006/relationships/image" Target="../media/image6.png"/></Relationships>
</file>

<file path=xl/drawings/_rels/drawing152.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37.xml"/><Relationship Id="rId5" Type="http://schemas.openxmlformats.org/officeDocument/2006/relationships/image" Target="../media/image7.svg"/><Relationship Id="rId4" Type="http://schemas.openxmlformats.org/officeDocument/2006/relationships/image" Target="../media/image6.png"/></Relationships>
</file>

<file path=xl/drawings/_rels/drawing153.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38.xml"/><Relationship Id="rId5" Type="http://schemas.openxmlformats.org/officeDocument/2006/relationships/image" Target="../media/image7.svg"/><Relationship Id="rId4" Type="http://schemas.openxmlformats.org/officeDocument/2006/relationships/image" Target="../media/image6.png"/></Relationships>
</file>

<file path=xl/drawings/_rels/drawing154.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39.xml"/><Relationship Id="rId5" Type="http://schemas.openxmlformats.org/officeDocument/2006/relationships/image" Target="../media/image7.svg"/><Relationship Id="rId4" Type="http://schemas.openxmlformats.org/officeDocument/2006/relationships/image" Target="../media/image6.png"/></Relationships>
</file>

<file path=xl/drawings/_rels/drawing155.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40.xml"/><Relationship Id="rId5" Type="http://schemas.openxmlformats.org/officeDocument/2006/relationships/image" Target="../media/image7.svg"/><Relationship Id="rId4" Type="http://schemas.openxmlformats.org/officeDocument/2006/relationships/image" Target="../media/image6.png"/></Relationships>
</file>

<file path=xl/drawings/_rels/drawing156.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41.xml"/><Relationship Id="rId5" Type="http://schemas.openxmlformats.org/officeDocument/2006/relationships/image" Target="../media/image7.svg"/><Relationship Id="rId4" Type="http://schemas.openxmlformats.org/officeDocument/2006/relationships/image" Target="../media/image6.png"/></Relationships>
</file>

<file path=xl/drawings/_rels/drawing157.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42.xml"/><Relationship Id="rId5" Type="http://schemas.openxmlformats.org/officeDocument/2006/relationships/image" Target="../media/image7.svg"/><Relationship Id="rId4" Type="http://schemas.openxmlformats.org/officeDocument/2006/relationships/image" Target="../media/image6.png"/></Relationships>
</file>

<file path=xl/drawings/_rels/drawing158.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43.xml"/><Relationship Id="rId5" Type="http://schemas.openxmlformats.org/officeDocument/2006/relationships/image" Target="../media/image7.svg"/><Relationship Id="rId4" Type="http://schemas.openxmlformats.org/officeDocument/2006/relationships/image" Target="../media/image6.png"/></Relationships>
</file>

<file path=xl/drawings/_rels/drawing159.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44.xml"/><Relationship Id="rId5" Type="http://schemas.openxmlformats.org/officeDocument/2006/relationships/image" Target="../media/image7.svg"/><Relationship Id="rId4" Type="http://schemas.openxmlformats.org/officeDocument/2006/relationships/image" Target="../media/image6.png"/></Relationships>
</file>

<file path=xl/drawings/_rels/drawing1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xml"/><Relationship Id="rId5" Type="http://schemas.openxmlformats.org/officeDocument/2006/relationships/image" Target="../media/image7.svg"/><Relationship Id="rId4" Type="http://schemas.openxmlformats.org/officeDocument/2006/relationships/image" Target="../media/image6.png"/></Relationships>
</file>

<file path=xl/drawings/_rels/drawing160.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45.xml"/><Relationship Id="rId5" Type="http://schemas.openxmlformats.org/officeDocument/2006/relationships/image" Target="../media/image7.svg"/><Relationship Id="rId4" Type="http://schemas.openxmlformats.org/officeDocument/2006/relationships/image" Target="../media/image6.png"/></Relationships>
</file>

<file path=xl/drawings/_rels/drawing161.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46.xml"/><Relationship Id="rId5" Type="http://schemas.openxmlformats.org/officeDocument/2006/relationships/image" Target="../media/image7.svg"/><Relationship Id="rId4" Type="http://schemas.openxmlformats.org/officeDocument/2006/relationships/image" Target="../media/image6.png"/></Relationships>
</file>

<file path=xl/drawings/_rels/drawing162.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47.xml"/><Relationship Id="rId5" Type="http://schemas.openxmlformats.org/officeDocument/2006/relationships/image" Target="../media/image7.svg"/><Relationship Id="rId4" Type="http://schemas.openxmlformats.org/officeDocument/2006/relationships/image" Target="../media/image6.png"/></Relationships>
</file>

<file path=xl/drawings/_rels/drawing163.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48.xml"/><Relationship Id="rId5" Type="http://schemas.openxmlformats.org/officeDocument/2006/relationships/image" Target="../media/image7.svg"/><Relationship Id="rId4" Type="http://schemas.openxmlformats.org/officeDocument/2006/relationships/image" Target="../media/image6.png"/></Relationships>
</file>

<file path=xl/drawings/_rels/drawing164.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49.xml"/><Relationship Id="rId5" Type="http://schemas.openxmlformats.org/officeDocument/2006/relationships/image" Target="../media/image7.svg"/><Relationship Id="rId4" Type="http://schemas.openxmlformats.org/officeDocument/2006/relationships/image" Target="../media/image6.png"/></Relationships>
</file>

<file path=xl/drawings/_rels/drawing165.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50.xml"/><Relationship Id="rId5" Type="http://schemas.openxmlformats.org/officeDocument/2006/relationships/image" Target="../media/image7.svg"/><Relationship Id="rId4" Type="http://schemas.openxmlformats.org/officeDocument/2006/relationships/image" Target="../media/image6.png"/></Relationships>
</file>

<file path=xl/drawings/_rels/drawing166.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51.xml"/><Relationship Id="rId5" Type="http://schemas.openxmlformats.org/officeDocument/2006/relationships/image" Target="../media/image7.svg"/><Relationship Id="rId4" Type="http://schemas.openxmlformats.org/officeDocument/2006/relationships/image" Target="../media/image6.png"/></Relationships>
</file>

<file path=xl/drawings/_rels/drawing167.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52.xml"/><Relationship Id="rId5" Type="http://schemas.openxmlformats.org/officeDocument/2006/relationships/image" Target="../media/image7.svg"/><Relationship Id="rId4" Type="http://schemas.openxmlformats.org/officeDocument/2006/relationships/image" Target="../media/image6.png"/></Relationships>
</file>

<file path=xl/drawings/_rels/drawing168.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53.xml"/><Relationship Id="rId5" Type="http://schemas.openxmlformats.org/officeDocument/2006/relationships/image" Target="../media/image7.svg"/><Relationship Id="rId4" Type="http://schemas.openxmlformats.org/officeDocument/2006/relationships/image" Target="../media/image6.png"/></Relationships>
</file>

<file path=xl/drawings/_rels/drawing169.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54.xml"/><Relationship Id="rId5" Type="http://schemas.openxmlformats.org/officeDocument/2006/relationships/image" Target="../media/image7.svg"/><Relationship Id="rId4" Type="http://schemas.openxmlformats.org/officeDocument/2006/relationships/image" Target="../media/image6.png"/></Relationships>
</file>

<file path=xl/drawings/_rels/drawing1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2.xml"/><Relationship Id="rId5" Type="http://schemas.openxmlformats.org/officeDocument/2006/relationships/image" Target="../media/image7.svg"/><Relationship Id="rId4" Type="http://schemas.openxmlformats.org/officeDocument/2006/relationships/image" Target="../media/image6.png"/></Relationships>
</file>

<file path=xl/drawings/_rels/drawing170.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55.xml"/><Relationship Id="rId5" Type="http://schemas.openxmlformats.org/officeDocument/2006/relationships/image" Target="../media/image7.svg"/><Relationship Id="rId4" Type="http://schemas.openxmlformats.org/officeDocument/2006/relationships/image" Target="../media/image6.png"/></Relationships>
</file>

<file path=xl/drawings/_rels/drawing171.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56.xml"/><Relationship Id="rId5" Type="http://schemas.openxmlformats.org/officeDocument/2006/relationships/image" Target="../media/image7.svg"/><Relationship Id="rId4" Type="http://schemas.openxmlformats.org/officeDocument/2006/relationships/image" Target="../media/image6.png"/></Relationships>
</file>

<file path=xl/drawings/_rels/drawing172.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57.xml"/><Relationship Id="rId5" Type="http://schemas.openxmlformats.org/officeDocument/2006/relationships/image" Target="../media/image7.svg"/><Relationship Id="rId4" Type="http://schemas.openxmlformats.org/officeDocument/2006/relationships/image" Target="../media/image6.png"/></Relationships>
</file>

<file path=xl/drawings/_rels/drawing173.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58.xml"/><Relationship Id="rId5" Type="http://schemas.openxmlformats.org/officeDocument/2006/relationships/image" Target="../media/image7.svg"/><Relationship Id="rId4" Type="http://schemas.openxmlformats.org/officeDocument/2006/relationships/image" Target="../media/image6.png"/></Relationships>
</file>

<file path=xl/drawings/_rels/drawing174.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59.xml"/><Relationship Id="rId5" Type="http://schemas.openxmlformats.org/officeDocument/2006/relationships/image" Target="../media/image7.svg"/><Relationship Id="rId4" Type="http://schemas.openxmlformats.org/officeDocument/2006/relationships/image" Target="../media/image6.png"/></Relationships>
</file>

<file path=xl/drawings/_rels/drawing175.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60.xml"/><Relationship Id="rId5" Type="http://schemas.openxmlformats.org/officeDocument/2006/relationships/image" Target="../media/image7.svg"/><Relationship Id="rId4" Type="http://schemas.openxmlformats.org/officeDocument/2006/relationships/image" Target="../media/image6.png"/></Relationships>
</file>

<file path=xl/drawings/_rels/drawing176.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61.xml"/><Relationship Id="rId5" Type="http://schemas.openxmlformats.org/officeDocument/2006/relationships/image" Target="../media/image7.svg"/><Relationship Id="rId4" Type="http://schemas.openxmlformats.org/officeDocument/2006/relationships/image" Target="../media/image6.png"/></Relationships>
</file>

<file path=xl/drawings/_rels/drawing177.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62.xml"/><Relationship Id="rId5" Type="http://schemas.openxmlformats.org/officeDocument/2006/relationships/image" Target="../media/image7.svg"/><Relationship Id="rId4" Type="http://schemas.openxmlformats.org/officeDocument/2006/relationships/image" Target="../media/image6.png"/></Relationships>
</file>

<file path=xl/drawings/_rels/drawing178.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63.xml"/><Relationship Id="rId5" Type="http://schemas.openxmlformats.org/officeDocument/2006/relationships/image" Target="../media/image7.svg"/><Relationship Id="rId4" Type="http://schemas.openxmlformats.org/officeDocument/2006/relationships/image" Target="../media/image6.png"/></Relationships>
</file>

<file path=xl/drawings/_rels/drawing179.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64.xml"/><Relationship Id="rId5" Type="http://schemas.openxmlformats.org/officeDocument/2006/relationships/image" Target="../media/image7.svg"/><Relationship Id="rId4" Type="http://schemas.openxmlformats.org/officeDocument/2006/relationships/image" Target="../media/image6.png"/></Relationships>
</file>

<file path=xl/drawings/_rels/drawing18.xml.rels><?xml version="1.0" encoding="UTF-8" standalone="yes"?>
<Relationships xmlns="http://schemas.openxmlformats.org/package/2006/relationships"><Relationship Id="rId3" Type="http://schemas.openxmlformats.org/officeDocument/2006/relationships/hyperlink" Target="#OCDI!A1"/><Relationship Id="rId2" Type="http://schemas.openxmlformats.org/officeDocument/2006/relationships/image" Target="../media/image5.jpeg"/><Relationship Id="rId1" Type="http://schemas.openxmlformats.org/officeDocument/2006/relationships/chart" Target="../charts/chart3.xml"/><Relationship Id="rId5" Type="http://schemas.openxmlformats.org/officeDocument/2006/relationships/image" Target="../media/image7.svg"/><Relationship Id="rId4" Type="http://schemas.openxmlformats.org/officeDocument/2006/relationships/image" Target="../media/image6.png"/></Relationships>
</file>

<file path=xl/drawings/_rels/drawing180.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65.xml"/><Relationship Id="rId5" Type="http://schemas.openxmlformats.org/officeDocument/2006/relationships/image" Target="../media/image7.svg"/><Relationship Id="rId4" Type="http://schemas.openxmlformats.org/officeDocument/2006/relationships/image" Target="../media/image6.png"/></Relationships>
</file>

<file path=xl/drawings/_rels/drawing181.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66.xml"/><Relationship Id="rId5" Type="http://schemas.openxmlformats.org/officeDocument/2006/relationships/image" Target="../media/image7.svg"/><Relationship Id="rId4" Type="http://schemas.openxmlformats.org/officeDocument/2006/relationships/image" Target="../media/image6.png"/></Relationships>
</file>

<file path=xl/drawings/_rels/drawing182.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67.xml"/><Relationship Id="rId5" Type="http://schemas.openxmlformats.org/officeDocument/2006/relationships/image" Target="../media/image7.svg"/><Relationship Id="rId4" Type="http://schemas.openxmlformats.org/officeDocument/2006/relationships/image" Target="../media/image6.png"/></Relationships>
</file>

<file path=xl/drawings/_rels/drawing18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68.xml"/><Relationship Id="rId5" Type="http://schemas.openxmlformats.org/officeDocument/2006/relationships/image" Target="../media/image7.svg"/><Relationship Id="rId4" Type="http://schemas.openxmlformats.org/officeDocument/2006/relationships/image" Target="../media/image6.png"/></Relationships>
</file>

<file path=xl/drawings/_rels/drawing18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69.xml"/><Relationship Id="rId5" Type="http://schemas.openxmlformats.org/officeDocument/2006/relationships/image" Target="../media/image7.svg"/><Relationship Id="rId4" Type="http://schemas.openxmlformats.org/officeDocument/2006/relationships/image" Target="../media/image6.png"/></Relationships>
</file>

<file path=xl/drawings/_rels/drawing18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70.xml"/><Relationship Id="rId5" Type="http://schemas.openxmlformats.org/officeDocument/2006/relationships/image" Target="../media/image7.svg"/><Relationship Id="rId4" Type="http://schemas.openxmlformats.org/officeDocument/2006/relationships/image" Target="../media/image6.png"/></Relationships>
</file>

<file path=xl/drawings/_rels/drawing18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71.xml"/><Relationship Id="rId5" Type="http://schemas.openxmlformats.org/officeDocument/2006/relationships/image" Target="../media/image7.svg"/><Relationship Id="rId4" Type="http://schemas.openxmlformats.org/officeDocument/2006/relationships/image" Target="../media/image6.png"/></Relationships>
</file>

<file path=xl/drawings/_rels/drawing18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72.xml"/><Relationship Id="rId5" Type="http://schemas.openxmlformats.org/officeDocument/2006/relationships/image" Target="../media/image7.svg"/><Relationship Id="rId4" Type="http://schemas.openxmlformats.org/officeDocument/2006/relationships/image" Target="../media/image6.png"/></Relationships>
</file>

<file path=xl/drawings/_rels/drawing188.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73.xml"/><Relationship Id="rId5" Type="http://schemas.openxmlformats.org/officeDocument/2006/relationships/image" Target="../media/image7.svg"/><Relationship Id="rId4" Type="http://schemas.openxmlformats.org/officeDocument/2006/relationships/image" Target="../media/image6.png"/></Relationships>
</file>

<file path=xl/drawings/_rels/drawing189.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74.xml"/><Relationship Id="rId5" Type="http://schemas.openxmlformats.org/officeDocument/2006/relationships/image" Target="../media/image7.svg"/><Relationship Id="rId4" Type="http://schemas.openxmlformats.org/officeDocument/2006/relationships/image" Target="../media/image6.png"/></Relationships>
</file>

<file path=xl/drawings/_rels/drawing19.xml.rels><?xml version="1.0" encoding="UTF-8" standalone="yes"?>
<Relationships xmlns="http://schemas.openxmlformats.org/package/2006/relationships"><Relationship Id="rId3" Type="http://schemas.openxmlformats.org/officeDocument/2006/relationships/hyperlink" Target="#OCDI!A1"/><Relationship Id="rId2" Type="http://schemas.openxmlformats.org/officeDocument/2006/relationships/image" Target="../media/image5.jpeg"/><Relationship Id="rId1" Type="http://schemas.openxmlformats.org/officeDocument/2006/relationships/chart" Target="../charts/chart4.xml"/><Relationship Id="rId5" Type="http://schemas.openxmlformats.org/officeDocument/2006/relationships/image" Target="../media/image7.svg"/><Relationship Id="rId4" Type="http://schemas.openxmlformats.org/officeDocument/2006/relationships/image" Target="../media/image6.png"/></Relationships>
</file>

<file path=xl/drawings/_rels/drawing190.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75.xml"/><Relationship Id="rId5" Type="http://schemas.openxmlformats.org/officeDocument/2006/relationships/image" Target="../media/image7.svg"/><Relationship Id="rId4" Type="http://schemas.openxmlformats.org/officeDocument/2006/relationships/image" Target="../media/image6.png"/></Relationships>
</file>

<file path=xl/drawings/_rels/drawing191.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76.xml"/><Relationship Id="rId5" Type="http://schemas.openxmlformats.org/officeDocument/2006/relationships/image" Target="../media/image7.svg"/><Relationship Id="rId4" Type="http://schemas.openxmlformats.org/officeDocument/2006/relationships/image" Target="../media/image6.png"/></Relationships>
</file>

<file path=xl/drawings/_rels/drawing192.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77.xml"/><Relationship Id="rId5" Type="http://schemas.openxmlformats.org/officeDocument/2006/relationships/image" Target="../media/image7.svg"/><Relationship Id="rId4" Type="http://schemas.openxmlformats.org/officeDocument/2006/relationships/image" Target="../media/image6.png"/></Relationships>
</file>

<file path=xl/drawings/_rels/drawing193.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78.xml"/><Relationship Id="rId5" Type="http://schemas.openxmlformats.org/officeDocument/2006/relationships/image" Target="../media/image7.svg"/><Relationship Id="rId4" Type="http://schemas.openxmlformats.org/officeDocument/2006/relationships/image" Target="../media/image6.png"/></Relationships>
</file>

<file path=xl/drawings/_rels/drawing194.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79.xml"/><Relationship Id="rId5" Type="http://schemas.openxmlformats.org/officeDocument/2006/relationships/image" Target="../media/image7.svg"/><Relationship Id="rId4" Type="http://schemas.openxmlformats.org/officeDocument/2006/relationships/image" Target="../media/image6.png"/></Relationships>
</file>

<file path=xl/drawings/_rels/drawing195.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80.xml"/><Relationship Id="rId5" Type="http://schemas.openxmlformats.org/officeDocument/2006/relationships/image" Target="../media/image7.svg"/><Relationship Id="rId4" Type="http://schemas.openxmlformats.org/officeDocument/2006/relationships/image" Target="../media/image6.png"/></Relationships>
</file>

<file path=xl/drawings/_rels/drawing196.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81.xml"/><Relationship Id="rId5" Type="http://schemas.openxmlformats.org/officeDocument/2006/relationships/image" Target="../media/image7.svg"/><Relationship Id="rId4" Type="http://schemas.openxmlformats.org/officeDocument/2006/relationships/image" Target="../media/image6.png"/></Relationships>
</file>

<file path=xl/drawings/_rels/drawing197.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82.xml"/><Relationship Id="rId5" Type="http://schemas.openxmlformats.org/officeDocument/2006/relationships/image" Target="../media/image7.svg"/><Relationship Id="rId4" Type="http://schemas.openxmlformats.org/officeDocument/2006/relationships/image" Target="../media/image6.png"/></Relationships>
</file>

<file path=xl/drawings/_rels/drawing198.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83.xml"/><Relationship Id="rId5" Type="http://schemas.openxmlformats.org/officeDocument/2006/relationships/image" Target="../media/image7.svg"/><Relationship Id="rId4" Type="http://schemas.openxmlformats.org/officeDocument/2006/relationships/image" Target="../media/image6.png"/></Relationships>
</file>

<file path=xl/drawings/_rels/drawing199.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84.xml"/><Relationship Id="rId5" Type="http://schemas.openxmlformats.org/officeDocument/2006/relationships/image" Target="../media/image7.sv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hyperlink" Target="#OCDI!A1"/><Relationship Id="rId2" Type="http://schemas.openxmlformats.org/officeDocument/2006/relationships/image" Target="../media/image5.jpeg"/><Relationship Id="rId1" Type="http://schemas.openxmlformats.org/officeDocument/2006/relationships/chart" Target="../charts/chart5.xml"/><Relationship Id="rId5" Type="http://schemas.openxmlformats.org/officeDocument/2006/relationships/image" Target="../media/image7.svg"/><Relationship Id="rId4" Type="http://schemas.openxmlformats.org/officeDocument/2006/relationships/image" Target="../media/image6.png"/></Relationships>
</file>

<file path=xl/drawings/_rels/drawing200.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85.xml"/><Relationship Id="rId5" Type="http://schemas.openxmlformats.org/officeDocument/2006/relationships/image" Target="../media/image7.svg"/><Relationship Id="rId4" Type="http://schemas.openxmlformats.org/officeDocument/2006/relationships/image" Target="../media/image6.png"/></Relationships>
</file>

<file path=xl/drawings/_rels/drawing201.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86.xml"/><Relationship Id="rId5" Type="http://schemas.openxmlformats.org/officeDocument/2006/relationships/image" Target="../media/image7.svg"/><Relationship Id="rId4" Type="http://schemas.openxmlformats.org/officeDocument/2006/relationships/image" Target="../media/image6.png"/></Relationships>
</file>

<file path=xl/drawings/_rels/drawing202.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87.xml"/><Relationship Id="rId5" Type="http://schemas.openxmlformats.org/officeDocument/2006/relationships/image" Target="../media/image7.svg"/><Relationship Id="rId4" Type="http://schemas.openxmlformats.org/officeDocument/2006/relationships/image" Target="../media/image6.png"/></Relationships>
</file>

<file path=xl/drawings/_rels/drawing203.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88.xml"/><Relationship Id="rId5" Type="http://schemas.openxmlformats.org/officeDocument/2006/relationships/image" Target="../media/image7.svg"/><Relationship Id="rId4" Type="http://schemas.openxmlformats.org/officeDocument/2006/relationships/image" Target="../media/image6.png"/></Relationships>
</file>

<file path=xl/drawings/_rels/drawing204.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89.xml"/><Relationship Id="rId5" Type="http://schemas.openxmlformats.org/officeDocument/2006/relationships/image" Target="../media/image7.svg"/><Relationship Id="rId4" Type="http://schemas.openxmlformats.org/officeDocument/2006/relationships/image" Target="../media/image6.png"/></Relationships>
</file>

<file path=xl/drawings/_rels/drawing205.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90.xml"/><Relationship Id="rId5" Type="http://schemas.openxmlformats.org/officeDocument/2006/relationships/image" Target="../media/image7.svg"/><Relationship Id="rId4" Type="http://schemas.openxmlformats.org/officeDocument/2006/relationships/image" Target="../media/image6.png"/></Relationships>
</file>

<file path=xl/drawings/_rels/drawing206.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91.xml"/><Relationship Id="rId5" Type="http://schemas.openxmlformats.org/officeDocument/2006/relationships/image" Target="../media/image7.svg"/><Relationship Id="rId4" Type="http://schemas.openxmlformats.org/officeDocument/2006/relationships/image" Target="../media/image6.png"/></Relationships>
</file>

<file path=xl/drawings/_rels/drawing207.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92.xml"/><Relationship Id="rId5" Type="http://schemas.openxmlformats.org/officeDocument/2006/relationships/image" Target="../media/image7.svg"/><Relationship Id="rId4" Type="http://schemas.openxmlformats.org/officeDocument/2006/relationships/image" Target="../media/image6.png"/></Relationships>
</file>

<file path=xl/drawings/_rels/drawing208.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93.xml"/><Relationship Id="rId5" Type="http://schemas.openxmlformats.org/officeDocument/2006/relationships/image" Target="../media/image7.svg"/><Relationship Id="rId4" Type="http://schemas.openxmlformats.org/officeDocument/2006/relationships/image" Target="../media/image6.png"/></Relationships>
</file>

<file path=xl/drawings/_rels/drawing209.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94.xml"/><Relationship Id="rId5" Type="http://schemas.openxmlformats.org/officeDocument/2006/relationships/image" Target="../media/image7.svg"/><Relationship Id="rId4" Type="http://schemas.openxmlformats.org/officeDocument/2006/relationships/image" Target="../media/image6.png"/></Relationships>
</file>

<file path=xl/drawings/_rels/drawing21.xml.rels><?xml version="1.0" encoding="UTF-8" standalone="yes"?>
<Relationships xmlns="http://schemas.openxmlformats.org/package/2006/relationships"><Relationship Id="rId3" Type="http://schemas.openxmlformats.org/officeDocument/2006/relationships/hyperlink" Target="#OCDI!A1"/><Relationship Id="rId2" Type="http://schemas.openxmlformats.org/officeDocument/2006/relationships/image" Target="../media/image5.jpeg"/><Relationship Id="rId1" Type="http://schemas.openxmlformats.org/officeDocument/2006/relationships/chart" Target="../charts/chart6.xml"/><Relationship Id="rId5" Type="http://schemas.openxmlformats.org/officeDocument/2006/relationships/image" Target="../media/image7.svg"/><Relationship Id="rId4" Type="http://schemas.openxmlformats.org/officeDocument/2006/relationships/image" Target="../media/image6.png"/></Relationships>
</file>

<file path=xl/drawings/_rels/drawing210.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95.xml"/><Relationship Id="rId5" Type="http://schemas.openxmlformats.org/officeDocument/2006/relationships/image" Target="../media/image7.svg"/><Relationship Id="rId4" Type="http://schemas.openxmlformats.org/officeDocument/2006/relationships/image" Target="../media/image6.png"/></Relationships>
</file>

<file path=xl/drawings/_rels/drawing211.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96.xml"/><Relationship Id="rId5" Type="http://schemas.openxmlformats.org/officeDocument/2006/relationships/image" Target="../media/image7.svg"/><Relationship Id="rId4" Type="http://schemas.openxmlformats.org/officeDocument/2006/relationships/image" Target="../media/image6.png"/></Relationships>
</file>

<file path=xl/drawings/_rels/drawing212.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97.xml"/><Relationship Id="rId5" Type="http://schemas.openxmlformats.org/officeDocument/2006/relationships/image" Target="../media/image7.svg"/><Relationship Id="rId4" Type="http://schemas.openxmlformats.org/officeDocument/2006/relationships/image" Target="../media/image6.png"/></Relationships>
</file>

<file path=xl/drawings/_rels/drawing213.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98.xml"/><Relationship Id="rId5" Type="http://schemas.openxmlformats.org/officeDocument/2006/relationships/image" Target="../media/image7.svg"/><Relationship Id="rId4" Type="http://schemas.openxmlformats.org/officeDocument/2006/relationships/image" Target="../media/image6.png"/></Relationships>
</file>

<file path=xl/drawings/_rels/drawing214.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99.xml"/><Relationship Id="rId5" Type="http://schemas.openxmlformats.org/officeDocument/2006/relationships/image" Target="../media/image7.svg"/><Relationship Id="rId4" Type="http://schemas.openxmlformats.org/officeDocument/2006/relationships/image" Target="../media/image6.png"/></Relationships>
</file>

<file path=xl/drawings/_rels/drawing215.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200.xml"/><Relationship Id="rId5" Type="http://schemas.openxmlformats.org/officeDocument/2006/relationships/image" Target="../media/image7.svg"/><Relationship Id="rId4" Type="http://schemas.openxmlformats.org/officeDocument/2006/relationships/image" Target="../media/image6.png"/></Relationships>
</file>

<file path=xl/drawings/_rels/drawing216.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201.xml"/><Relationship Id="rId5" Type="http://schemas.openxmlformats.org/officeDocument/2006/relationships/image" Target="../media/image7.svg"/><Relationship Id="rId4" Type="http://schemas.openxmlformats.org/officeDocument/2006/relationships/image" Target="../media/image6.png"/></Relationships>
</file>

<file path=xl/drawings/_rels/drawing217.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202.xml"/><Relationship Id="rId5" Type="http://schemas.openxmlformats.org/officeDocument/2006/relationships/image" Target="../media/image7.svg"/><Relationship Id="rId4" Type="http://schemas.openxmlformats.org/officeDocument/2006/relationships/image" Target="../media/image6.png"/></Relationships>
</file>

<file path=xl/drawings/_rels/drawing218.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203.xml"/><Relationship Id="rId5" Type="http://schemas.openxmlformats.org/officeDocument/2006/relationships/image" Target="../media/image7.svg"/><Relationship Id="rId4" Type="http://schemas.openxmlformats.org/officeDocument/2006/relationships/image" Target="../media/image6.png"/></Relationships>
</file>

<file path=xl/drawings/_rels/drawing219.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204.xml"/><Relationship Id="rId5" Type="http://schemas.openxmlformats.org/officeDocument/2006/relationships/image" Target="../media/image7.svg"/><Relationship Id="rId4" Type="http://schemas.openxmlformats.org/officeDocument/2006/relationships/image" Target="../media/image6.png"/></Relationships>
</file>

<file path=xl/drawings/_rels/drawing2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7.xml"/><Relationship Id="rId5" Type="http://schemas.openxmlformats.org/officeDocument/2006/relationships/image" Target="../media/image7.svg"/><Relationship Id="rId4" Type="http://schemas.openxmlformats.org/officeDocument/2006/relationships/image" Target="../media/image6.png"/></Relationships>
</file>

<file path=xl/drawings/_rels/drawing220.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205.xml"/><Relationship Id="rId5" Type="http://schemas.openxmlformats.org/officeDocument/2006/relationships/image" Target="../media/image7.svg"/><Relationship Id="rId4" Type="http://schemas.openxmlformats.org/officeDocument/2006/relationships/image" Target="../media/image6.png"/></Relationships>
</file>

<file path=xl/drawings/_rels/drawing221.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206.xml"/><Relationship Id="rId5" Type="http://schemas.openxmlformats.org/officeDocument/2006/relationships/image" Target="../media/image7.svg"/><Relationship Id="rId4" Type="http://schemas.openxmlformats.org/officeDocument/2006/relationships/image" Target="../media/image6.png"/></Relationships>
</file>

<file path=xl/drawings/_rels/drawing222.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207.xml"/><Relationship Id="rId5" Type="http://schemas.openxmlformats.org/officeDocument/2006/relationships/image" Target="../media/image7.svg"/><Relationship Id="rId4" Type="http://schemas.openxmlformats.org/officeDocument/2006/relationships/image" Target="../media/image6.png"/></Relationships>
</file>

<file path=xl/drawings/_rels/drawing223.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208.xml"/><Relationship Id="rId5" Type="http://schemas.openxmlformats.org/officeDocument/2006/relationships/image" Target="../media/image7.svg"/><Relationship Id="rId4" Type="http://schemas.openxmlformats.org/officeDocument/2006/relationships/image" Target="../media/image6.png"/></Relationships>
</file>

<file path=xl/drawings/_rels/drawing224.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209.xml"/><Relationship Id="rId5" Type="http://schemas.openxmlformats.org/officeDocument/2006/relationships/image" Target="../media/image7.svg"/><Relationship Id="rId4" Type="http://schemas.openxmlformats.org/officeDocument/2006/relationships/image" Target="../media/image6.png"/></Relationships>
</file>

<file path=xl/drawings/_rels/drawing225.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210.xml"/><Relationship Id="rId5" Type="http://schemas.openxmlformats.org/officeDocument/2006/relationships/image" Target="../media/image7.svg"/><Relationship Id="rId4" Type="http://schemas.openxmlformats.org/officeDocument/2006/relationships/image" Target="../media/image6.png"/></Relationships>
</file>

<file path=xl/drawings/_rels/drawing226.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211.xml"/><Relationship Id="rId5" Type="http://schemas.openxmlformats.org/officeDocument/2006/relationships/image" Target="../media/image7.svg"/><Relationship Id="rId4" Type="http://schemas.openxmlformats.org/officeDocument/2006/relationships/image" Target="../media/image6.png"/></Relationships>
</file>

<file path=xl/drawings/_rels/drawing227.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212.xml"/><Relationship Id="rId5" Type="http://schemas.openxmlformats.org/officeDocument/2006/relationships/image" Target="../media/image7.svg"/><Relationship Id="rId4" Type="http://schemas.openxmlformats.org/officeDocument/2006/relationships/image" Target="../media/image6.png"/></Relationships>
</file>

<file path=xl/drawings/_rels/drawing228.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213.xml"/><Relationship Id="rId5" Type="http://schemas.openxmlformats.org/officeDocument/2006/relationships/image" Target="../media/image7.svg"/><Relationship Id="rId4" Type="http://schemas.openxmlformats.org/officeDocument/2006/relationships/image" Target="../media/image6.png"/></Relationships>
</file>

<file path=xl/drawings/_rels/drawing229.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214.xml"/><Relationship Id="rId5" Type="http://schemas.openxmlformats.org/officeDocument/2006/relationships/image" Target="../media/image7.svg"/><Relationship Id="rId4" Type="http://schemas.openxmlformats.org/officeDocument/2006/relationships/image" Target="../media/image6.png"/></Relationships>
</file>

<file path=xl/drawings/_rels/drawing23.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8.xml"/><Relationship Id="rId5" Type="http://schemas.openxmlformats.org/officeDocument/2006/relationships/image" Target="../media/image7.svg"/><Relationship Id="rId4" Type="http://schemas.openxmlformats.org/officeDocument/2006/relationships/image" Target="../media/image6.png"/></Relationships>
</file>

<file path=xl/drawings/_rels/drawing230.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215.xml"/><Relationship Id="rId5" Type="http://schemas.openxmlformats.org/officeDocument/2006/relationships/image" Target="../media/image7.svg"/><Relationship Id="rId4" Type="http://schemas.openxmlformats.org/officeDocument/2006/relationships/image" Target="../media/image6.png"/></Relationships>
</file>

<file path=xl/drawings/_rels/drawing231.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216.xml"/><Relationship Id="rId5" Type="http://schemas.openxmlformats.org/officeDocument/2006/relationships/image" Target="../media/image7.svg"/><Relationship Id="rId4" Type="http://schemas.openxmlformats.org/officeDocument/2006/relationships/image" Target="../media/image6.png"/></Relationships>
</file>

<file path=xl/drawings/_rels/drawing23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217.xml"/><Relationship Id="rId5" Type="http://schemas.openxmlformats.org/officeDocument/2006/relationships/image" Target="../media/image7.svg"/><Relationship Id="rId4" Type="http://schemas.openxmlformats.org/officeDocument/2006/relationships/image" Target="../media/image6.png"/></Relationships>
</file>

<file path=xl/drawings/_rels/drawing23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218.xml"/><Relationship Id="rId5" Type="http://schemas.openxmlformats.org/officeDocument/2006/relationships/image" Target="../media/image7.svg"/><Relationship Id="rId4" Type="http://schemas.openxmlformats.org/officeDocument/2006/relationships/image" Target="../media/image6.png"/></Relationships>
</file>

<file path=xl/drawings/_rels/drawing234.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219.xml"/><Relationship Id="rId5" Type="http://schemas.openxmlformats.org/officeDocument/2006/relationships/image" Target="../media/image7.svg"/><Relationship Id="rId4" Type="http://schemas.openxmlformats.org/officeDocument/2006/relationships/image" Target="../media/image6.png"/></Relationships>
</file>

<file path=xl/drawings/_rels/drawing235.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220.xml"/><Relationship Id="rId5" Type="http://schemas.openxmlformats.org/officeDocument/2006/relationships/image" Target="../media/image7.svg"/><Relationship Id="rId4" Type="http://schemas.openxmlformats.org/officeDocument/2006/relationships/image" Target="../media/image6.png"/></Relationships>
</file>

<file path=xl/drawings/_rels/drawing236.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221.xml"/><Relationship Id="rId5" Type="http://schemas.openxmlformats.org/officeDocument/2006/relationships/image" Target="../media/image7.svg"/><Relationship Id="rId4" Type="http://schemas.openxmlformats.org/officeDocument/2006/relationships/image" Target="../media/image6.png"/></Relationships>
</file>

<file path=xl/drawings/_rels/drawing237.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222.xml"/><Relationship Id="rId5" Type="http://schemas.openxmlformats.org/officeDocument/2006/relationships/image" Target="../media/image7.svg"/><Relationship Id="rId4" Type="http://schemas.openxmlformats.org/officeDocument/2006/relationships/image" Target="../media/image6.png"/></Relationships>
</file>

<file path=xl/drawings/_rels/drawing238.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223.xml"/><Relationship Id="rId5" Type="http://schemas.openxmlformats.org/officeDocument/2006/relationships/image" Target="../media/image7.svg"/><Relationship Id="rId4" Type="http://schemas.openxmlformats.org/officeDocument/2006/relationships/image" Target="../media/image6.png"/></Relationships>
</file>

<file path=xl/drawings/_rels/drawing239.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224.xml"/><Relationship Id="rId5" Type="http://schemas.openxmlformats.org/officeDocument/2006/relationships/image" Target="../media/image7.svg"/><Relationship Id="rId4" Type="http://schemas.openxmlformats.org/officeDocument/2006/relationships/image" Target="../media/image6.png"/></Relationships>
</file>

<file path=xl/drawings/_rels/drawing24.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9.xml"/><Relationship Id="rId5" Type="http://schemas.openxmlformats.org/officeDocument/2006/relationships/image" Target="../media/image7.svg"/><Relationship Id="rId4" Type="http://schemas.openxmlformats.org/officeDocument/2006/relationships/image" Target="../media/image6.png"/></Relationships>
</file>

<file path=xl/drawings/_rels/drawing240.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225.xml"/><Relationship Id="rId5" Type="http://schemas.openxmlformats.org/officeDocument/2006/relationships/image" Target="../media/image7.svg"/><Relationship Id="rId4" Type="http://schemas.openxmlformats.org/officeDocument/2006/relationships/image" Target="../media/image6.png"/></Relationships>
</file>

<file path=xl/drawings/_rels/drawing241.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226.xml"/><Relationship Id="rId5" Type="http://schemas.openxmlformats.org/officeDocument/2006/relationships/image" Target="../media/image7.svg"/><Relationship Id="rId4" Type="http://schemas.openxmlformats.org/officeDocument/2006/relationships/image" Target="../media/image6.png"/></Relationships>
</file>

<file path=xl/drawings/_rels/drawing242.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227.xml"/><Relationship Id="rId5" Type="http://schemas.openxmlformats.org/officeDocument/2006/relationships/image" Target="../media/image7.svg"/><Relationship Id="rId4" Type="http://schemas.openxmlformats.org/officeDocument/2006/relationships/image" Target="../media/image6.png"/></Relationships>
</file>

<file path=xl/drawings/_rels/drawing243.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228.xml"/><Relationship Id="rId5" Type="http://schemas.openxmlformats.org/officeDocument/2006/relationships/image" Target="../media/image7.svg"/><Relationship Id="rId4" Type="http://schemas.openxmlformats.org/officeDocument/2006/relationships/image" Target="../media/image6.png"/></Relationships>
</file>

<file path=xl/drawings/_rels/drawing244.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229.xml"/><Relationship Id="rId5" Type="http://schemas.openxmlformats.org/officeDocument/2006/relationships/image" Target="../media/image7.svg"/><Relationship Id="rId4" Type="http://schemas.openxmlformats.org/officeDocument/2006/relationships/image" Target="../media/image6.png"/></Relationships>
</file>

<file path=xl/drawings/_rels/drawing245.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230.xml"/><Relationship Id="rId5" Type="http://schemas.openxmlformats.org/officeDocument/2006/relationships/image" Target="../media/image7.svg"/><Relationship Id="rId4" Type="http://schemas.openxmlformats.org/officeDocument/2006/relationships/image" Target="../media/image6.png"/></Relationships>
</file>

<file path=xl/drawings/_rels/drawing246.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231.xml"/><Relationship Id="rId5" Type="http://schemas.openxmlformats.org/officeDocument/2006/relationships/image" Target="../media/image7.svg"/><Relationship Id="rId4" Type="http://schemas.openxmlformats.org/officeDocument/2006/relationships/image" Target="../media/image6.png"/></Relationships>
</file>

<file path=xl/drawings/_rels/drawing247.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232.xml"/><Relationship Id="rId5" Type="http://schemas.openxmlformats.org/officeDocument/2006/relationships/image" Target="../media/image7.svg"/><Relationship Id="rId4" Type="http://schemas.openxmlformats.org/officeDocument/2006/relationships/image" Target="../media/image6.png"/></Relationships>
</file>

<file path=xl/drawings/_rels/drawing248.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233.xml"/><Relationship Id="rId5" Type="http://schemas.openxmlformats.org/officeDocument/2006/relationships/image" Target="../media/image7.svg"/><Relationship Id="rId4" Type="http://schemas.openxmlformats.org/officeDocument/2006/relationships/image" Target="../media/image6.png"/></Relationships>
</file>

<file path=xl/drawings/_rels/drawing24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234.xml"/><Relationship Id="rId5" Type="http://schemas.openxmlformats.org/officeDocument/2006/relationships/image" Target="../media/image7.svg"/><Relationship Id="rId4" Type="http://schemas.openxmlformats.org/officeDocument/2006/relationships/image" Target="../media/image6.png"/></Relationships>
</file>

<file path=xl/drawings/_rels/drawing25.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0.xml"/><Relationship Id="rId5" Type="http://schemas.openxmlformats.org/officeDocument/2006/relationships/image" Target="../media/image7.svg"/><Relationship Id="rId4" Type="http://schemas.openxmlformats.org/officeDocument/2006/relationships/image" Target="../media/image6.png"/></Relationships>
</file>

<file path=xl/drawings/_rels/drawing25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235.xml"/><Relationship Id="rId5" Type="http://schemas.openxmlformats.org/officeDocument/2006/relationships/image" Target="../media/image7.svg"/><Relationship Id="rId4" Type="http://schemas.openxmlformats.org/officeDocument/2006/relationships/image" Target="../media/image6.png"/></Relationships>
</file>

<file path=xl/drawings/_rels/drawing251.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236.xml"/><Relationship Id="rId5" Type="http://schemas.openxmlformats.org/officeDocument/2006/relationships/image" Target="../media/image7.svg"/><Relationship Id="rId4" Type="http://schemas.openxmlformats.org/officeDocument/2006/relationships/image" Target="../media/image6.png"/></Relationships>
</file>

<file path=xl/drawings/_rels/drawing252.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237.xml"/><Relationship Id="rId5" Type="http://schemas.openxmlformats.org/officeDocument/2006/relationships/image" Target="../media/image7.svg"/><Relationship Id="rId4" Type="http://schemas.openxmlformats.org/officeDocument/2006/relationships/image" Target="../media/image6.png"/></Relationships>
</file>

<file path=xl/drawings/_rels/drawing26.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1.xml"/><Relationship Id="rId5" Type="http://schemas.openxmlformats.org/officeDocument/2006/relationships/image" Target="../media/image7.svg"/><Relationship Id="rId4" Type="http://schemas.openxmlformats.org/officeDocument/2006/relationships/image" Target="../media/image6.png"/></Relationships>
</file>

<file path=xl/drawings/_rels/drawing27.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2.xml"/><Relationship Id="rId5" Type="http://schemas.openxmlformats.org/officeDocument/2006/relationships/image" Target="../media/image7.svg"/><Relationship Id="rId4" Type="http://schemas.openxmlformats.org/officeDocument/2006/relationships/image" Target="../media/image6.png"/></Relationships>
</file>

<file path=xl/drawings/_rels/drawing28.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3.xml"/><Relationship Id="rId5" Type="http://schemas.openxmlformats.org/officeDocument/2006/relationships/image" Target="../media/image7.svg"/><Relationship Id="rId4" Type="http://schemas.openxmlformats.org/officeDocument/2006/relationships/image" Target="../media/image6.png"/></Relationships>
</file>

<file path=xl/drawings/_rels/drawing29.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4.xml"/><Relationship Id="rId5" Type="http://schemas.openxmlformats.org/officeDocument/2006/relationships/image" Target="../media/image7.sv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ICADORES!A1"/><Relationship Id="rId1" Type="http://schemas.openxmlformats.org/officeDocument/2006/relationships/image" Target="../media/image4.png"/><Relationship Id="rId4" Type="http://schemas.openxmlformats.org/officeDocument/2006/relationships/image" Target="../media/image3.svg"/></Relationships>
</file>

<file path=xl/drawings/_rels/drawing30.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5.xml"/><Relationship Id="rId5" Type="http://schemas.openxmlformats.org/officeDocument/2006/relationships/image" Target="../media/image7.svg"/><Relationship Id="rId4" Type="http://schemas.openxmlformats.org/officeDocument/2006/relationships/image" Target="../media/image6.png"/></Relationships>
</file>

<file path=xl/drawings/_rels/drawing31.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6.xml"/><Relationship Id="rId5" Type="http://schemas.openxmlformats.org/officeDocument/2006/relationships/image" Target="../media/image7.svg"/><Relationship Id="rId4" Type="http://schemas.openxmlformats.org/officeDocument/2006/relationships/image" Target="../media/image6.png"/></Relationships>
</file>

<file path=xl/drawings/_rels/drawing32.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7.xml"/><Relationship Id="rId5" Type="http://schemas.openxmlformats.org/officeDocument/2006/relationships/image" Target="../media/image7.svg"/><Relationship Id="rId4" Type="http://schemas.openxmlformats.org/officeDocument/2006/relationships/image" Target="../media/image6.png"/></Relationships>
</file>

<file path=xl/drawings/_rels/drawing33.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8.xml"/><Relationship Id="rId5" Type="http://schemas.openxmlformats.org/officeDocument/2006/relationships/image" Target="../media/image7.svg"/><Relationship Id="rId4" Type="http://schemas.openxmlformats.org/officeDocument/2006/relationships/image" Target="../media/image6.png"/></Relationships>
</file>

<file path=xl/drawings/_rels/drawing34.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19.xml"/><Relationship Id="rId5" Type="http://schemas.openxmlformats.org/officeDocument/2006/relationships/image" Target="../media/image7.svg"/><Relationship Id="rId4" Type="http://schemas.openxmlformats.org/officeDocument/2006/relationships/image" Target="../media/image6.png"/></Relationships>
</file>

<file path=xl/drawings/_rels/drawing35.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20.xml"/><Relationship Id="rId5" Type="http://schemas.openxmlformats.org/officeDocument/2006/relationships/image" Target="../media/image7.svg"/><Relationship Id="rId4" Type="http://schemas.openxmlformats.org/officeDocument/2006/relationships/image" Target="../media/image6.png"/></Relationships>
</file>

<file path=xl/drawings/_rels/drawing36.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21.xml"/><Relationship Id="rId5" Type="http://schemas.openxmlformats.org/officeDocument/2006/relationships/image" Target="../media/image7.svg"/><Relationship Id="rId4" Type="http://schemas.openxmlformats.org/officeDocument/2006/relationships/image" Target="../media/image6.png"/></Relationships>
</file>

<file path=xl/drawings/_rels/drawing37.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22.xml"/><Relationship Id="rId5" Type="http://schemas.openxmlformats.org/officeDocument/2006/relationships/image" Target="../media/image7.svg"/><Relationship Id="rId4" Type="http://schemas.openxmlformats.org/officeDocument/2006/relationships/image" Target="../media/image6.png"/></Relationships>
</file>

<file path=xl/drawings/_rels/drawing38.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23.xml"/><Relationship Id="rId5" Type="http://schemas.openxmlformats.org/officeDocument/2006/relationships/image" Target="../media/image7.svg"/><Relationship Id="rId4" Type="http://schemas.openxmlformats.org/officeDocument/2006/relationships/image" Target="../media/image6.png"/></Relationships>
</file>

<file path=xl/drawings/_rels/drawing3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ICADORES!A1"/><Relationship Id="rId1" Type="http://schemas.openxmlformats.org/officeDocument/2006/relationships/image" Target="../media/image4.png"/><Relationship Id="rId4" Type="http://schemas.openxmlformats.org/officeDocument/2006/relationships/image" Target="../media/image3.svg"/></Relationships>
</file>

<file path=xl/drawings/_rels/drawing4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25.xml"/><Relationship Id="rId5" Type="http://schemas.openxmlformats.org/officeDocument/2006/relationships/image" Target="../media/image7.svg"/><Relationship Id="rId4" Type="http://schemas.openxmlformats.org/officeDocument/2006/relationships/image" Target="../media/image6.png"/></Relationships>
</file>

<file path=xl/drawings/_rels/drawing4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26.xml"/><Relationship Id="rId5" Type="http://schemas.openxmlformats.org/officeDocument/2006/relationships/image" Target="../media/image7.svg"/><Relationship Id="rId4" Type="http://schemas.openxmlformats.org/officeDocument/2006/relationships/image" Target="../media/image6.png"/></Relationships>
</file>

<file path=xl/drawings/_rels/drawing42.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27.xml"/><Relationship Id="rId5" Type="http://schemas.openxmlformats.org/officeDocument/2006/relationships/image" Target="../media/image7.svg"/><Relationship Id="rId4" Type="http://schemas.openxmlformats.org/officeDocument/2006/relationships/image" Target="../media/image6.png"/></Relationships>
</file>

<file path=xl/drawings/_rels/drawing43.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28.xml"/><Relationship Id="rId5" Type="http://schemas.openxmlformats.org/officeDocument/2006/relationships/image" Target="../media/image7.svg"/><Relationship Id="rId4" Type="http://schemas.openxmlformats.org/officeDocument/2006/relationships/image" Target="../media/image6.png"/></Relationships>
</file>

<file path=xl/drawings/_rels/drawing44.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29.xml"/><Relationship Id="rId5" Type="http://schemas.openxmlformats.org/officeDocument/2006/relationships/image" Target="../media/image7.svg"/><Relationship Id="rId4" Type="http://schemas.openxmlformats.org/officeDocument/2006/relationships/image" Target="../media/image6.png"/></Relationships>
</file>

<file path=xl/drawings/_rels/drawing45.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30.xml"/><Relationship Id="rId5" Type="http://schemas.openxmlformats.org/officeDocument/2006/relationships/image" Target="../media/image7.svg"/><Relationship Id="rId4" Type="http://schemas.openxmlformats.org/officeDocument/2006/relationships/image" Target="../media/image6.png"/></Relationships>
</file>

<file path=xl/drawings/_rels/drawing46.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31.xml"/><Relationship Id="rId5" Type="http://schemas.openxmlformats.org/officeDocument/2006/relationships/image" Target="../media/image7.svg"/><Relationship Id="rId4" Type="http://schemas.openxmlformats.org/officeDocument/2006/relationships/image" Target="../media/image6.png"/></Relationships>
</file>

<file path=xl/drawings/_rels/drawing4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32.xml"/><Relationship Id="rId5" Type="http://schemas.openxmlformats.org/officeDocument/2006/relationships/image" Target="../media/image7.svg"/><Relationship Id="rId4" Type="http://schemas.openxmlformats.org/officeDocument/2006/relationships/image" Target="../media/image6.png"/></Relationships>
</file>

<file path=xl/drawings/_rels/drawing48.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33.xml"/><Relationship Id="rId5" Type="http://schemas.openxmlformats.org/officeDocument/2006/relationships/image" Target="../media/image7.svg"/><Relationship Id="rId4" Type="http://schemas.openxmlformats.org/officeDocument/2006/relationships/image" Target="../media/image6.png"/></Relationships>
</file>

<file path=xl/drawings/_rels/drawing49.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34.xml"/><Relationship Id="rId5" Type="http://schemas.openxmlformats.org/officeDocument/2006/relationships/image" Target="../media/image7.sv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5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35.xml"/><Relationship Id="rId5" Type="http://schemas.openxmlformats.org/officeDocument/2006/relationships/image" Target="../media/image7.svg"/><Relationship Id="rId4"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36.xml"/><Relationship Id="rId5" Type="http://schemas.openxmlformats.org/officeDocument/2006/relationships/image" Target="../media/image7.svg"/><Relationship Id="rId4" Type="http://schemas.openxmlformats.org/officeDocument/2006/relationships/image" Target="../media/image6.png"/></Relationships>
</file>

<file path=xl/drawings/_rels/drawing52.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37.xml"/><Relationship Id="rId5" Type="http://schemas.openxmlformats.org/officeDocument/2006/relationships/image" Target="../media/image7.svg"/><Relationship Id="rId4" Type="http://schemas.openxmlformats.org/officeDocument/2006/relationships/image" Target="../media/image6.png"/></Relationships>
</file>

<file path=xl/drawings/_rels/drawing53.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38.xml"/><Relationship Id="rId5" Type="http://schemas.openxmlformats.org/officeDocument/2006/relationships/image" Target="../media/image7.svg"/><Relationship Id="rId4" Type="http://schemas.openxmlformats.org/officeDocument/2006/relationships/image" Target="../media/image6.png"/></Relationships>
</file>

<file path=xl/drawings/_rels/drawing54.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39.xml"/><Relationship Id="rId5" Type="http://schemas.openxmlformats.org/officeDocument/2006/relationships/image" Target="../media/image7.svg"/><Relationship Id="rId4" Type="http://schemas.openxmlformats.org/officeDocument/2006/relationships/image" Target="../media/image6.png"/></Relationships>
</file>

<file path=xl/drawings/_rels/drawing5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40.xml"/><Relationship Id="rId5" Type="http://schemas.openxmlformats.org/officeDocument/2006/relationships/image" Target="../media/image7.svg"/><Relationship Id="rId4" Type="http://schemas.openxmlformats.org/officeDocument/2006/relationships/image" Target="../media/image6.png"/></Relationships>
</file>

<file path=xl/drawings/_rels/drawing56.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41.xml"/><Relationship Id="rId5" Type="http://schemas.openxmlformats.org/officeDocument/2006/relationships/image" Target="../media/image7.svg"/><Relationship Id="rId4" Type="http://schemas.openxmlformats.org/officeDocument/2006/relationships/image" Target="../media/image6.png"/></Relationships>
</file>

<file path=xl/drawings/_rels/drawing57.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42.xml"/><Relationship Id="rId5" Type="http://schemas.openxmlformats.org/officeDocument/2006/relationships/image" Target="../media/image7.svg"/><Relationship Id="rId4" Type="http://schemas.openxmlformats.org/officeDocument/2006/relationships/image" Target="../media/image6.png"/></Relationships>
</file>

<file path=xl/drawings/_rels/drawing58.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43.xml"/><Relationship Id="rId5" Type="http://schemas.openxmlformats.org/officeDocument/2006/relationships/image" Target="../media/image7.svg"/><Relationship Id="rId4" Type="http://schemas.openxmlformats.org/officeDocument/2006/relationships/image" Target="../media/image6.png"/></Relationships>
</file>

<file path=xl/drawings/_rels/drawing59.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44.xml"/><Relationship Id="rId5" Type="http://schemas.openxmlformats.org/officeDocument/2006/relationships/image" Target="../media/image7.sv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60.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45.xml"/><Relationship Id="rId5" Type="http://schemas.openxmlformats.org/officeDocument/2006/relationships/image" Target="../media/image7.svg"/><Relationship Id="rId4"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46.xml"/><Relationship Id="rId5" Type="http://schemas.openxmlformats.org/officeDocument/2006/relationships/image" Target="../media/image7.svg"/><Relationship Id="rId4" Type="http://schemas.openxmlformats.org/officeDocument/2006/relationships/image" Target="../media/image6.png"/></Relationships>
</file>

<file path=xl/drawings/_rels/drawing6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47.xml"/><Relationship Id="rId5" Type="http://schemas.openxmlformats.org/officeDocument/2006/relationships/image" Target="../media/image7.svg"/><Relationship Id="rId4" Type="http://schemas.openxmlformats.org/officeDocument/2006/relationships/image" Target="../media/image6.png"/></Relationships>
</file>

<file path=xl/drawings/_rels/drawing6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48.xml"/><Relationship Id="rId5" Type="http://schemas.openxmlformats.org/officeDocument/2006/relationships/image" Target="../media/image7.svg"/><Relationship Id="rId4" Type="http://schemas.openxmlformats.org/officeDocument/2006/relationships/image" Target="../media/image6.png"/></Relationships>
</file>

<file path=xl/drawings/_rels/drawing64.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5.jpeg"/><Relationship Id="rId1" Type="http://schemas.openxmlformats.org/officeDocument/2006/relationships/chart" Target="../charts/chart49.xml"/><Relationship Id="rId5" Type="http://schemas.openxmlformats.org/officeDocument/2006/relationships/image" Target="../media/image7.svg"/><Relationship Id="rId4" Type="http://schemas.openxmlformats.org/officeDocument/2006/relationships/image" Target="../media/image6.png"/></Relationships>
</file>

<file path=xl/drawings/_rels/drawing65.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5.jpeg"/><Relationship Id="rId1" Type="http://schemas.openxmlformats.org/officeDocument/2006/relationships/chart" Target="../charts/chart50.xml"/><Relationship Id="rId5" Type="http://schemas.openxmlformats.org/officeDocument/2006/relationships/image" Target="../media/image7.svg"/><Relationship Id="rId4" Type="http://schemas.openxmlformats.org/officeDocument/2006/relationships/image" Target="../media/image6.png"/></Relationships>
</file>

<file path=xl/drawings/_rels/drawing66.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5.jpeg"/><Relationship Id="rId1" Type="http://schemas.openxmlformats.org/officeDocument/2006/relationships/chart" Target="../charts/chart51.xml"/><Relationship Id="rId5" Type="http://schemas.openxmlformats.org/officeDocument/2006/relationships/image" Target="../media/image7.svg"/><Relationship Id="rId4" Type="http://schemas.openxmlformats.org/officeDocument/2006/relationships/image" Target="../media/image6.png"/></Relationships>
</file>

<file path=xl/drawings/_rels/drawing67.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5.jpeg"/><Relationship Id="rId1" Type="http://schemas.openxmlformats.org/officeDocument/2006/relationships/chart" Target="../charts/chart52.xml"/><Relationship Id="rId5" Type="http://schemas.openxmlformats.org/officeDocument/2006/relationships/image" Target="../media/image7.svg"/><Relationship Id="rId4" Type="http://schemas.openxmlformats.org/officeDocument/2006/relationships/image" Target="../media/image6.png"/></Relationships>
</file>

<file path=xl/drawings/_rels/drawing68.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5.jpeg"/><Relationship Id="rId1" Type="http://schemas.openxmlformats.org/officeDocument/2006/relationships/chart" Target="../charts/chart53.xml"/><Relationship Id="rId5" Type="http://schemas.openxmlformats.org/officeDocument/2006/relationships/image" Target="../media/image7.svg"/><Relationship Id="rId4" Type="http://schemas.openxmlformats.org/officeDocument/2006/relationships/image" Target="../media/image6.png"/></Relationships>
</file>

<file path=xl/drawings/_rels/drawing6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54.xml"/><Relationship Id="rId5" Type="http://schemas.openxmlformats.org/officeDocument/2006/relationships/image" Target="../media/image7.sv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55.xml"/><Relationship Id="rId5" Type="http://schemas.openxmlformats.org/officeDocument/2006/relationships/image" Target="../media/image7.svg"/><Relationship Id="rId4" Type="http://schemas.openxmlformats.org/officeDocument/2006/relationships/image" Target="../media/image6.png"/></Relationships>
</file>

<file path=xl/drawings/_rels/drawing71.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56.xml"/><Relationship Id="rId5" Type="http://schemas.openxmlformats.org/officeDocument/2006/relationships/image" Target="../media/image7.svg"/><Relationship Id="rId4" Type="http://schemas.openxmlformats.org/officeDocument/2006/relationships/image" Target="../media/image6.png"/></Relationships>
</file>

<file path=xl/drawings/_rels/drawing72.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57.xml"/><Relationship Id="rId5" Type="http://schemas.openxmlformats.org/officeDocument/2006/relationships/image" Target="../media/image7.svg"/><Relationship Id="rId4" Type="http://schemas.openxmlformats.org/officeDocument/2006/relationships/image" Target="../media/image6.png"/></Relationships>
</file>

<file path=xl/drawings/_rels/drawing73.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58.xml"/><Relationship Id="rId5" Type="http://schemas.openxmlformats.org/officeDocument/2006/relationships/image" Target="../media/image7.svg"/><Relationship Id="rId4" Type="http://schemas.openxmlformats.org/officeDocument/2006/relationships/image" Target="../media/image6.png"/></Relationships>
</file>

<file path=xl/drawings/_rels/drawing74.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59.xml"/><Relationship Id="rId5" Type="http://schemas.openxmlformats.org/officeDocument/2006/relationships/image" Target="../media/image7.svg"/><Relationship Id="rId4" Type="http://schemas.openxmlformats.org/officeDocument/2006/relationships/image" Target="../media/image6.png"/></Relationships>
</file>

<file path=xl/drawings/_rels/drawing75.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60.xml"/><Relationship Id="rId5" Type="http://schemas.openxmlformats.org/officeDocument/2006/relationships/image" Target="../media/image7.svg"/><Relationship Id="rId4" Type="http://schemas.openxmlformats.org/officeDocument/2006/relationships/image" Target="../media/image6.png"/></Relationships>
</file>

<file path=xl/drawings/_rels/drawing76.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61.xml"/><Relationship Id="rId5" Type="http://schemas.openxmlformats.org/officeDocument/2006/relationships/image" Target="../media/image7.svg"/><Relationship Id="rId4" Type="http://schemas.openxmlformats.org/officeDocument/2006/relationships/image" Target="../media/image6.png"/></Relationships>
</file>

<file path=xl/drawings/_rels/drawing77.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62.xml"/><Relationship Id="rId5" Type="http://schemas.openxmlformats.org/officeDocument/2006/relationships/image" Target="../media/image7.svg"/><Relationship Id="rId4" Type="http://schemas.openxmlformats.org/officeDocument/2006/relationships/image" Target="../media/image6.png"/></Relationships>
</file>

<file path=xl/drawings/_rels/drawing78.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63.xml"/><Relationship Id="rId5" Type="http://schemas.openxmlformats.org/officeDocument/2006/relationships/image" Target="../media/image7.svg"/><Relationship Id="rId4" Type="http://schemas.openxmlformats.org/officeDocument/2006/relationships/image" Target="../media/image6.png"/></Relationships>
</file>

<file path=xl/drawings/_rels/drawing79.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64.xml"/><Relationship Id="rId5" Type="http://schemas.openxmlformats.org/officeDocument/2006/relationships/image" Target="../media/image7.sv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8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65.xml"/><Relationship Id="rId5" Type="http://schemas.openxmlformats.org/officeDocument/2006/relationships/image" Target="../media/image7.svg"/><Relationship Id="rId4" Type="http://schemas.openxmlformats.org/officeDocument/2006/relationships/image" Target="../media/image6.png"/></Relationships>
</file>

<file path=xl/drawings/_rels/drawing81.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66.xml"/><Relationship Id="rId5" Type="http://schemas.openxmlformats.org/officeDocument/2006/relationships/image" Target="../media/image7.svg"/><Relationship Id="rId4" Type="http://schemas.openxmlformats.org/officeDocument/2006/relationships/image" Target="../media/image6.png"/></Relationships>
</file>

<file path=xl/drawings/_rels/drawing8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67.xml"/><Relationship Id="rId5" Type="http://schemas.openxmlformats.org/officeDocument/2006/relationships/image" Target="../media/image7.svg"/><Relationship Id="rId4" Type="http://schemas.openxmlformats.org/officeDocument/2006/relationships/image" Target="../media/image6.png"/></Relationships>
</file>

<file path=xl/drawings/_rels/drawing83.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68.xml"/><Relationship Id="rId5" Type="http://schemas.openxmlformats.org/officeDocument/2006/relationships/image" Target="../media/image7.svg"/><Relationship Id="rId4" Type="http://schemas.openxmlformats.org/officeDocument/2006/relationships/image" Target="../media/image6.png"/></Relationships>
</file>

<file path=xl/drawings/_rels/drawing84.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69.xml"/><Relationship Id="rId5" Type="http://schemas.openxmlformats.org/officeDocument/2006/relationships/image" Target="../media/image7.svg"/><Relationship Id="rId4" Type="http://schemas.openxmlformats.org/officeDocument/2006/relationships/image" Target="../media/image6.png"/></Relationships>
</file>

<file path=xl/drawings/_rels/drawing8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70.xml"/><Relationship Id="rId5" Type="http://schemas.openxmlformats.org/officeDocument/2006/relationships/image" Target="../media/image7.svg"/><Relationship Id="rId4" Type="http://schemas.openxmlformats.org/officeDocument/2006/relationships/image" Target="../media/image6.png"/></Relationships>
</file>

<file path=xl/drawings/_rels/drawing8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71.xml"/><Relationship Id="rId5" Type="http://schemas.openxmlformats.org/officeDocument/2006/relationships/image" Target="../media/image7.svg"/><Relationship Id="rId4" Type="http://schemas.openxmlformats.org/officeDocument/2006/relationships/image" Target="../media/image6.png"/></Relationships>
</file>

<file path=xl/drawings/_rels/drawing8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72.xml"/><Relationship Id="rId5" Type="http://schemas.openxmlformats.org/officeDocument/2006/relationships/image" Target="../media/image7.svg"/><Relationship Id="rId4" Type="http://schemas.openxmlformats.org/officeDocument/2006/relationships/image" Target="../media/image6.png"/></Relationships>
</file>

<file path=xl/drawings/_rels/drawing8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73.xml"/><Relationship Id="rId5" Type="http://schemas.openxmlformats.org/officeDocument/2006/relationships/image" Target="../media/image7.svg"/><Relationship Id="rId4" Type="http://schemas.openxmlformats.org/officeDocument/2006/relationships/image" Target="../media/image6.png"/></Relationships>
</file>

<file path=xl/drawings/_rels/drawing8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74.xml"/><Relationship Id="rId5" Type="http://schemas.openxmlformats.org/officeDocument/2006/relationships/image" Target="../media/image7.sv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9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75.xml"/><Relationship Id="rId5" Type="http://schemas.openxmlformats.org/officeDocument/2006/relationships/image" Target="../media/image7.svg"/><Relationship Id="rId4" Type="http://schemas.openxmlformats.org/officeDocument/2006/relationships/image" Target="../media/image6.png"/></Relationships>
</file>

<file path=xl/drawings/_rels/drawing9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76.xml"/><Relationship Id="rId5" Type="http://schemas.openxmlformats.org/officeDocument/2006/relationships/image" Target="../media/image7.svg"/><Relationship Id="rId4" Type="http://schemas.openxmlformats.org/officeDocument/2006/relationships/image" Target="../media/image6.png"/></Relationships>
</file>

<file path=xl/drawings/_rels/drawing9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77.xml"/><Relationship Id="rId5" Type="http://schemas.openxmlformats.org/officeDocument/2006/relationships/image" Target="../media/image7.svg"/><Relationship Id="rId4" Type="http://schemas.openxmlformats.org/officeDocument/2006/relationships/image" Target="../media/image6.png"/></Relationships>
</file>

<file path=xl/drawings/_rels/drawing9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78.xml"/><Relationship Id="rId5" Type="http://schemas.openxmlformats.org/officeDocument/2006/relationships/image" Target="../media/image7.svg"/><Relationship Id="rId4" Type="http://schemas.openxmlformats.org/officeDocument/2006/relationships/image" Target="../media/image6.png"/></Relationships>
</file>

<file path=xl/drawings/_rels/drawing9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79.xml"/><Relationship Id="rId5" Type="http://schemas.openxmlformats.org/officeDocument/2006/relationships/image" Target="../media/image7.svg"/><Relationship Id="rId4" Type="http://schemas.openxmlformats.org/officeDocument/2006/relationships/image" Target="../media/image6.png"/></Relationships>
</file>

<file path=xl/drawings/_rels/drawing9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80.xml"/><Relationship Id="rId5" Type="http://schemas.openxmlformats.org/officeDocument/2006/relationships/image" Target="../media/image7.svg"/><Relationship Id="rId4" Type="http://schemas.openxmlformats.org/officeDocument/2006/relationships/image" Target="../media/image6.png"/></Relationships>
</file>

<file path=xl/drawings/_rels/drawing9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81.xml"/><Relationship Id="rId5" Type="http://schemas.openxmlformats.org/officeDocument/2006/relationships/image" Target="../media/image7.svg"/><Relationship Id="rId4" Type="http://schemas.openxmlformats.org/officeDocument/2006/relationships/image" Target="../media/image6.png"/></Relationships>
</file>

<file path=xl/drawings/_rels/drawing9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82.xml"/><Relationship Id="rId5" Type="http://schemas.openxmlformats.org/officeDocument/2006/relationships/image" Target="../media/image7.svg"/><Relationship Id="rId4" Type="http://schemas.openxmlformats.org/officeDocument/2006/relationships/image" Target="../media/image6.png"/></Relationships>
</file>

<file path=xl/drawings/_rels/drawing9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83.xml"/><Relationship Id="rId5" Type="http://schemas.openxmlformats.org/officeDocument/2006/relationships/image" Target="../media/image7.svg"/><Relationship Id="rId4" Type="http://schemas.openxmlformats.org/officeDocument/2006/relationships/image" Target="../media/image6.png"/></Relationships>
</file>

<file path=xl/drawings/_rels/drawing9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84.xml"/><Relationship Id="rId5" Type="http://schemas.openxmlformats.org/officeDocument/2006/relationships/image" Target="../media/image7.sv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3909424</xdr:colOff>
      <xdr:row>1</xdr:row>
      <xdr:rowOff>123825</xdr:rowOff>
    </xdr:from>
    <xdr:to>
      <xdr:col>4</xdr:col>
      <xdr:colOff>809625</xdr:colOff>
      <xdr:row>3</xdr:row>
      <xdr:rowOff>279767</xdr:rowOff>
    </xdr:to>
    <xdr:pic>
      <xdr:nvPicPr>
        <xdr:cNvPr id="6" name="Imagen 5">
          <a:extLst>
            <a:ext uri="{FF2B5EF4-FFF2-40B4-BE49-F238E27FC236}">
              <a16:creationId xmlns:a16="http://schemas.microsoft.com/office/drawing/2014/main" id="{58860774-4927-4251-B4DF-E56F07B4A2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04799" y="314325"/>
          <a:ext cx="2196101" cy="8798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264DBA61-DB80-4451-84A7-99343145D3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BA10DD51-D353-4E0E-B920-4215DED64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F531481-F788-4F65-BC8A-676BD1C07B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634F84A-A59A-4D42-9DE4-4ADC6776643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E8543A5-C321-44D8-B27E-2343A0BE346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F5B6070-E57D-4FFC-8503-EA09C097E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3FC18AD-6B71-4DC8-97E0-D43AAA91F7D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C6FE22B-3462-46D1-B5D6-2019B84F54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ED6D056-3470-4F65-9EA8-E8451B4E5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D9EE7BE-536C-40FA-9763-E135365F1D5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C27F6E9-1981-4635-9BFE-EAFFFA6F6A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93C0A60-8577-40EF-8BB1-CA02A6B7D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278ECEB-0CAB-497C-97CD-9DF00EBAC92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5128011-FECF-4E61-BFFA-BF5F875605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EF42C9D-3EF8-481E-8013-9242C9F6C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2B31907-8A69-445C-BF74-F52614E976E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DB9C68D-DCCA-4264-B984-E44A1A51AF7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FCA8B54-B14C-4840-AC20-3C65FF71FF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0321295-592F-42C4-840B-1D194860845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90B3427-EDA1-4C38-AED6-B5D434168FF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764C9CD-866B-488B-A158-A6732BB91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0A95ED8-B98C-4361-85D8-9F7F7BB39BC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8181662-EB13-447A-B3D7-64F3FE336D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433C0CB-1FC8-4065-90B3-434BCD628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68E5250-2678-44A3-A3F7-375C84D00AA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E7685ED-BF23-4218-B09E-D93461226F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E1AF4D6-3AA2-45B6-844B-23B3BD43AC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CFAE8D7-E11C-4C0C-936D-D44C5F3282D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809CAF2-8339-44A5-8F39-F88FD87911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FCADA12-C784-4EFC-A340-E658E3B84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715BDD9-BDD7-444C-B264-69C272226D5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220984F-F2D1-4916-B889-40708F4927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C3FDCDD1-87BF-4FB3-9656-150BE7F279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091762A4-61E1-4A3A-9230-3F94575BE5E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F791B02-09DD-43F1-825C-7640FD6CC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24A119E-6417-4860-987D-9CCD5419093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92D96B2-9AAA-4557-8382-0D0372F74A4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CF7C7DB-2D05-40CA-A3A5-721519FE9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28039</xdr:rowOff>
    </xdr:to>
    <xdr:pic>
      <xdr:nvPicPr>
        <xdr:cNvPr id="3" name="2 Imagen" descr="Logo Supersalud.jpg">
          <a:extLst>
            <a:ext uri="{FF2B5EF4-FFF2-40B4-BE49-F238E27FC236}">
              <a16:creationId xmlns:a16="http://schemas.microsoft.com/office/drawing/2014/main" id="{F176392F-B3E9-46C4-94A9-BE5C1521C285}"/>
            </a:ext>
          </a:extLst>
        </xdr:cNvPr>
        <xdr:cNvPicPr/>
      </xdr:nvPicPr>
      <xdr:blipFill>
        <a:blip xmlns:r="http://schemas.openxmlformats.org/officeDocument/2006/relationships" r:embed="rId2" cstate="print"/>
        <a:stretch>
          <a:fillRect/>
        </a:stretch>
      </xdr:blipFill>
      <xdr:spPr>
        <a:xfrm>
          <a:off x="52916" y="136072"/>
          <a:ext cx="1258964" cy="425367"/>
        </a:xfrm>
        <a:prstGeom prst="rect">
          <a:avLst/>
        </a:prstGeom>
      </xdr:spPr>
    </xdr:pic>
    <xdr:clientData/>
  </xdr:twoCellAnchor>
  <xdr:twoCellAnchor editAs="oneCell">
    <xdr:from>
      <xdr:col>0</xdr:col>
      <xdr:colOff>52916</xdr:colOff>
      <xdr:row>0</xdr:row>
      <xdr:rowOff>136072</xdr:rowOff>
    </xdr:from>
    <xdr:to>
      <xdr:col>0</xdr:col>
      <xdr:colOff>367974</xdr:colOff>
      <xdr:row>2</xdr:row>
      <xdr:rowOff>92111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0BEB379-5EE7-439F-994E-B2EACDC37D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52916" y="136072"/>
          <a:ext cx="315058" cy="317989"/>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D88248C-A740-463B-B7E3-750AC1528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D1415CA-4AFC-42B2-BD89-D45254B2278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428625</xdr:colOff>
      <xdr:row>0</xdr:row>
      <xdr:rowOff>0</xdr:rowOff>
    </xdr:from>
    <xdr:to>
      <xdr:col>0</xdr:col>
      <xdr:colOff>743683</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BBA1B18-CA35-4264-A2BC-10B2435AF6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428625" y="0"/>
          <a:ext cx="315058" cy="317989"/>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2576DFD-2D23-4747-8F68-924924E3E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0306ED2-041A-4526-883E-B29349FA625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5299AE6-D8F7-451E-B90E-A07D3F651A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413E581-86C8-4C41-8599-4330CBC53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96F07A4-E284-4172-BD7D-A74C1B7A9A6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C29FDB2-1BA5-4F21-93EC-ADB35744269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66E9602-F2EB-4354-896A-3459C7D2E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A6F3E3E-6F54-4C96-A6D8-5789E25A055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EEA86D5-BF49-44C4-A36B-202E7DD038A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12D1D3B-0663-46C6-8708-ACD829485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7E247BA-D9A9-4737-A05F-C0204319405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AACC180D-4DD9-4692-815E-8EABCFFC0C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ED578A5-6695-40E5-A3FD-50986E70D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52916</xdr:colOff>
      <xdr:row>0</xdr:row>
      <xdr:rowOff>136072</xdr:rowOff>
    </xdr:from>
    <xdr:ext cx="1261162" cy="414844"/>
    <xdr:pic>
      <xdr:nvPicPr>
        <xdr:cNvPr id="3" name="2 Imagen" descr="Logo Supersalud.jpg">
          <a:extLst>
            <a:ext uri="{FF2B5EF4-FFF2-40B4-BE49-F238E27FC236}">
              <a16:creationId xmlns:a16="http://schemas.microsoft.com/office/drawing/2014/main" id="{C4462F31-28DC-4C66-ADAB-043B07E1EE5F}"/>
            </a:ext>
          </a:extLst>
        </xdr:cNvPr>
        <xdr:cNvPicPr/>
      </xdr:nvPicPr>
      <xdr:blipFill>
        <a:blip xmlns:r="http://schemas.openxmlformats.org/officeDocument/2006/relationships" r:embed="rId2" cstate="print"/>
        <a:stretch>
          <a:fillRect/>
        </a:stretch>
      </xdr:blipFill>
      <xdr:spPr>
        <a:xfrm>
          <a:off x="52916" y="136072"/>
          <a:ext cx="1261162" cy="414844"/>
        </a:xfrm>
        <a:prstGeom prst="rect">
          <a:avLst/>
        </a:prstGeom>
      </xdr:spPr>
    </xdr:pic>
    <xdr:clientData/>
  </xdr:one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E24ECA6-4826-42BF-85CF-332EE05E5E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E640E2A-3ED7-455C-8235-99FBBBE6C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A74C7C3-8FD8-4E78-AED5-4CF012AC36F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826A3A2-2235-4EC8-828A-2488431B1D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7124313-2D07-487D-8914-FA71106BC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48DB508-4976-4A9B-800F-B17981B4F7C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0178197-60F7-4B24-AF86-9B3B097879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75A60C86-92B5-4F0E-AECD-6767FD24C5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B5DA6DE3-5916-43A8-B039-A651D68808F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95DFF66-E5C8-415C-B328-16391E0CF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F92ABAC-9C91-44D5-9F96-470A365BEED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60FD79A-4258-4FF2-8B5D-37340CA649A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D82296E-A328-4AFA-ADE4-FF2CE9315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06A71C6-871E-497F-9B3E-0AEFFFEA4AE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4DCD876-1DA7-44B1-8C25-AE34A4492E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7EB5615-7DF2-4730-B04B-AE75EE8C7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E20687C-57B5-4319-8AC5-99F39F5A47A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F33489E-1D10-4852-8084-89A771EA92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FD69C06-7B96-4C9D-921D-5AB99F261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E09AEFA-AAFD-49E3-98E9-CDF522CF72D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85D90AE-EB47-49E1-8467-0B4632E54D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1BD46E1-38C4-417E-9D13-EBEECDEBB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C66C79C-07D4-44CF-B8E6-FC277A508BB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22215E9-8AD0-4D5E-810E-9F8B79171F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4067188-297C-44D0-A435-4FDB31182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20477AA-9E11-4E10-961A-1E0DEE174F4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9D53A11-3E74-4AB6-A170-E2DB8E5C25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F4C0B81-CFC4-47CE-817E-14CC493F6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F64BE35-A524-4C7D-BEAF-8F1F65749EC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6A29F2E-94B6-4F9D-9D38-67880C180C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C810F5D-4108-4921-9AA2-0A3C92932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9AC27D0-D454-4E3C-8B3D-0B9DF015B1E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F0E4F33-2B6D-4206-AE80-5E8BBE989B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BADC3AD-D88C-41D6-9854-2875C9DE3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06AB6FC-3A93-4E99-8800-B3DD87176FE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D1555A8-72AE-4681-85C2-DE7198861BE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086F4079-C434-4077-A71E-9E4238C7B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4D14C1C-9094-432C-A04C-236AF31A1D8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C281924-91E1-4BDD-A379-C402F80E94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21AA703-DDA1-4832-AE22-AAF5912D24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F883B2E6-AB7E-4A47-BD01-DC5156CCF7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881789F-34E5-43FF-932C-BB45AB76D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CDE1FDB-01C4-4CA1-9DB9-C35D7CBC303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56B9B7D-9FF1-42F6-B162-5F2DAD31A3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05E5E5BA-77E8-448D-9DAA-1AFEB43195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ED9612D-9BA5-4071-BF94-3B07E551A74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878F0C1-EC8F-44FD-9C47-7A11E2A0F63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AA27F19-AA3D-4FEC-8167-99E01C8FA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CD81BC7-46E2-48B3-B742-FF0A5550D35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84E206F-B0E4-4A7F-A20B-E7BDC6080CA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EEDD2A3-EAF2-4A55-AF6F-35692659A2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831F609-7956-4867-82EA-7F2DB534127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77932</xdr:colOff>
      <xdr:row>0</xdr:row>
      <xdr:rowOff>1</xdr:rowOff>
    </xdr:from>
    <xdr:to>
      <xdr:col>0</xdr:col>
      <xdr:colOff>392990</xdr:colOff>
      <xdr:row>1</xdr:row>
      <xdr:rowOff>144808</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86F2A55-6811-48C2-B0CF-887688DA5D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77932" y="1"/>
          <a:ext cx="315058" cy="316257"/>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03EAF548-2BC6-4891-B124-E4ED610EC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45C8837-88D4-419D-8E67-37F01D5C9AB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77932</xdr:colOff>
      <xdr:row>0</xdr:row>
      <xdr:rowOff>1</xdr:rowOff>
    </xdr:from>
    <xdr:to>
      <xdr:col>0</xdr:col>
      <xdr:colOff>392990</xdr:colOff>
      <xdr:row>1</xdr:row>
      <xdr:rowOff>144808</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FFBDE8D-178D-4A68-A7DD-F1B12D0CB2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77932" y="1"/>
          <a:ext cx="315058" cy="316257"/>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BC049C5-8F80-4047-B1CB-A737716BD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FFD652F-6890-4EC9-A89B-707791C9DE6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77932</xdr:colOff>
      <xdr:row>0</xdr:row>
      <xdr:rowOff>1</xdr:rowOff>
    </xdr:from>
    <xdr:to>
      <xdr:col>0</xdr:col>
      <xdr:colOff>392990</xdr:colOff>
      <xdr:row>1</xdr:row>
      <xdr:rowOff>144808</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385FE1E-C02E-4449-B66C-D0AA1A23BB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77932" y="1"/>
          <a:ext cx="315058" cy="317989"/>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FEDD334-946E-40F4-87CB-E8973F225E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10CFE5C-DC20-4192-BD6E-B5B7A54C5FB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D53C7AE-64B4-4344-87DF-BB050AC3B5A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29FF4D8-8D37-412E-B18E-48FE840CE9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26AEDE7-0029-4612-9C30-61714E2AB06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E531910-447A-4527-8480-40D564CFD84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BCC6299-135A-45FC-B4BD-FE2F05C98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67DD6DA-ED12-4056-B545-355463FE6F5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8654879-970C-4EDA-BCB4-F790F334115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F6D1BDB-498A-4BE4-A104-06E7AAF06E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41547BA-5ADC-4FC2-A75F-612A06E3E54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4F8D566-879A-45F2-9CF7-DACAB422DD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500DC1B-BD18-47F2-B679-090AA36EF4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6B7B60BA-0CDB-4CE3-ABEE-5707ABFE2D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F9AEF61-5C87-4BD9-93D8-AE7B614F6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26C36C0-21A8-486A-955A-F402DB462D4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726838C-8BE8-422F-97BF-4341E46982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BB2FC02-DE9D-43F9-BA64-1646E1C1BD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71A371E-8072-46BD-BF5F-D38EBA0E586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EB04F48-5447-4B1D-95BF-1D2A2185BD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1F9CE5B-655C-4084-836E-AB59464CA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F827034-E1F5-40D4-81C3-CA013A92E63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B525147-86C1-430B-802F-3EF93ABCFE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2242022-4AB6-456D-A613-6C97AA4F3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CE13668-CB26-4092-9FD7-45168F0D8A5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839BD5B-B13D-4358-8455-463CDE2077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E0D89D9-9BEE-42EF-85CC-9768AB9E4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A27B7B1-C4CA-4296-9DA0-496D27E9C9E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7AD1753-DE80-4F07-9D62-883FA499F0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5A7427D-DA69-4F32-84B8-F39146BD8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31AEE4B-53D8-4E19-BB40-C512075E49D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FA9D600-3FB4-464D-9838-555E4C2999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7DACD49-11AC-4174-8448-9F79D3AE7E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3C2BF6A-7F26-4BE1-8A33-714CB2A2E31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6DE96B38-0F46-48CE-9E58-DD45DB4BC1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0DEDE053-FC68-4D6C-99CE-7A3AE8C0B1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62EBBC7-B714-4A51-9812-9524B5DDFD3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0898CDC-1487-4D73-8D6B-3719C55D4CF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660D892-5251-45E0-9530-B745AA79B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FD38EBC-C80F-4308-8D28-B706B0C5CD6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D56E1CE-FF82-4BC4-A96C-01F052CDC5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462C3C4-63A8-4BD2-833A-D1C1E5362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7D5FAE5-FE81-42ED-9644-B7BFEBFA7CC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BD512A1C-B2B1-4178-94DC-E6F5BA695F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9610F510-A136-4A10-AC79-548A9770CD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DA5D6353-8F78-44A8-AA15-D3201D19E9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E0AFEAF-18DF-4787-892E-AE21FD6E7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D1196B9-CC02-4FA8-8E26-843D5DD5D6E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CB2CD7A-0E9D-4DA0-BE0B-ED7B6E1836F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A306D94-D64E-4571-9C96-4B3225DF5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F4B06F0-CE69-44C4-9CA1-E96B1574C73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0CFE980-ADDC-4F7C-BEC3-0C824F08829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4A949A0-FCF1-430A-A512-E821B362C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6020062-4700-450E-B6C5-7FC2DA48C78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EE38443-06A9-4A7F-9191-EB439EF5CAC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B004248-AD50-4937-9794-F9D23C200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D02CECE-99EE-4871-B38F-4E005270359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17F4E7B-6267-4237-B415-BCADDF7CE7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C62CEED-74A1-4061-864B-7DF80E4133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3B8A8FF-5010-473C-9DC0-CF88EB3D080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BB70DCB7-A7C5-4526-9A5C-BBCEC355854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2BF2E04-AE71-4D3C-8990-402668F4EF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5FC921F-7C00-4C35-8352-77605ED55F1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B2952F12-6E2C-4F83-AAFF-7E5A48FD73A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9ADF032-E455-4F18-A477-5273F75D7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70A384E-7850-4903-9AEE-2176D5C660A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BC3366A-114E-4E98-B7B7-276A7915742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F68942E-E944-455E-AC9B-D3C7C2EE60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5BD1E84-067A-474F-8833-64B2B2FF3C3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F6FA639D-57A0-470F-858C-80C3BB5F04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7F01E09-B92E-4289-8676-A692042BA2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63CE060-30C5-4966-BB80-51D9E89BFEB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8BDE248-B423-4688-97D4-E0B34ED919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D120ACA-0573-4F52-B970-0070BC8FF6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038D1E3-E960-4036-86B1-915FDB792A4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6C6D430-FF72-459B-98F0-D9385ED6F1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1575988-202E-4669-A134-ED93A198B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F0A8D7F-AE8F-4F16-8305-9E5D8F94367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30D61AF-6C91-458E-B202-012DC5223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3F516B3-9500-4DDD-BA1A-43F687344F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702A984-A044-4CE1-B149-D22A77B34CC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DFE9028-B560-4B9C-8B35-CFC6859DB1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E8AD9D1-B578-4324-B1E4-8D673A299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D5B6C1D-4F31-4F41-B327-E8E5E9B5EA9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C9B4AD8-6DC9-4CCE-90E0-E569EA3E1D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1FEF35C-5290-44D3-8E24-859CA62919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13055F3-4621-40A9-8755-DC33CE9DB00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C328641-F3DF-4299-9F43-B17E284153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C677C9F-7D33-47EC-9CA9-6D5B4A2DC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C25B3BA-4773-434C-B4C1-0675FF38B16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3273EE69-BFCE-47B3-B640-5BD750A9FC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0CAE8540-1533-4C3F-9E9D-FA711DBA49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8D516B6-B62C-4B37-BC5F-6C2C0FC41B6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BAD912C-3EA9-4CE3-B1BE-B25C8002E5A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26D6BB7-F030-4734-ABF2-2C12A03CB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97A0147-A632-469E-81E0-C397D43E01C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35DDBF9-9479-4F10-9D6F-AB5F73C275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B5BDA91-06D3-4D70-A4B4-AF6A0A32E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26D4972-B4FE-4628-AFCA-6E37D1E5FDE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3309182-7E78-4705-80D0-CDAB92E1D3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D99B179-6953-4C78-8C4A-FA35677160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EA95358-557C-4C39-944D-4C636004CCE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C9B6780-DCE8-4BFF-889B-BF892C3AA1A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1D50382-EAA1-4868-BAFF-CB524FAA77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17D9F87-2854-4A12-AD17-2217407D74B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D0C9C21-63E2-4232-9C6F-B33B3BC84EF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85FDEE2-D18C-4FE7-B82B-1000DF1F3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D5F6EAD-22A2-4048-B89F-62FBF154742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30A3E6A-2C60-4EC5-AF7B-18120AF20C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4ABD0E5-D884-40E8-B172-CC09256ACD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630A728-FE65-4080-933D-5189B2308B9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E89FF99-FD9C-4277-BB2C-FBF12331A5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48EE959-A0B9-417F-AAE3-AECE48C49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5AF5B33-3C2D-46E1-B688-55866220E75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F745256-1998-4D7F-8CF7-500A9994C5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09A266C8-DEA8-478D-AE28-D109AF288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303646C-1D9F-4D2C-92FE-B7CB0E4BF38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FF33F6A-047B-4FED-B39B-DA82A2670B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BED389B-F052-4DDD-9403-CDA78C37EE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C1A3C46-C66E-41A8-9D16-C38F21A8C41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15C3B83-F29E-4E40-A28C-265DD72038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1D17E1E-2C72-4B7A-AD85-2794F8C9F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4298B58-1ECF-44FD-8D20-45FD5556203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71EED499-B75C-48C5-A2C7-6CF971A4153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B40B2E9-2F46-43EE-A957-DEA31C0AF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B2B0543-0526-405A-999E-583EF7358AF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EDEF3F1-B289-41AF-A085-5DA31B73C8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AE18933-936B-483B-A4D4-CBA9E36A7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B397E72-C7E4-4232-82D0-A849E4F2E0E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6E16DC9F-23F1-44E2-9273-60D21EB99E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DD24B4F-83CB-4723-8946-6E66DBA5F6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F4AF2DD-C7C4-44D5-A19B-063CD3FB0B3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C227BF1-A5BE-4262-A6C0-81D8CC5A3FF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A7EF88B-FC45-4CBE-9F50-B607BD543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9B2779C-2FB2-4EB4-9871-A90DA6023F5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BAAB0D1-D2AE-40B4-9DE8-12AE945970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0800E6F-4716-4B74-92C4-2BB70B791C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0336DDA-F480-4C42-9E72-95DFAB12189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43961</xdr:colOff>
      <xdr:row>0</xdr:row>
      <xdr:rowOff>0</xdr:rowOff>
    </xdr:from>
    <xdr:to>
      <xdr:col>0</xdr:col>
      <xdr:colOff>359019</xdr:colOff>
      <xdr:row>1</xdr:row>
      <xdr:rowOff>146539</xdr:rowOff>
    </xdr:to>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B43D58BC-6086-4E1B-9EA3-3D51ABA536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43961" y="0"/>
          <a:ext cx="315058" cy="315058"/>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4901D0E-51F9-4E2F-ACD6-6E86BA5B6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41C50BD-B321-49C4-B66E-752644F1B15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C93C5B20-C3CC-48B2-B9D9-DBDC74850E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615957E-D13D-46B2-BCDC-81534D195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A5D6C8C-5EA0-47C4-AB80-00D4C2D804B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C6076ED-DA88-4121-9333-99EA181089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92188B5-4791-4910-A942-435F652D2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06E2C26-4F9A-411A-90FA-F8399B1ECC9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ADA4539-CDC2-4A72-8D34-04D817329D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38750AA-9C0F-41C0-9A89-0D38C8F67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EA07970-4828-4C8B-AE4C-E780DCDF00A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47EDA355-5579-4584-BB0D-081C27E4F1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14DEE0F-B6D5-41D5-A03C-070816078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11614AF-70E9-4763-99A5-F801F4C04B9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5F77CD22-9961-4EA0-A662-D6938E2ECB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185FA45-4B5A-4503-ADC2-7586A5FEC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8301813-7305-48BE-AE24-A6F447FACDB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6FCD85B-7716-401B-8E9C-0771950311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94A765E-711C-47C1-A7DF-0F90F824D4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E8F0710-B73E-4C47-8315-4ABC9F9FD8B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D653A32-FD86-428B-86BD-41ABDCC6AD7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E00C121-226F-4984-94CF-4553373C3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F808A71-8A9C-46FB-8DE2-44843AA1C81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DB82C3D-0270-42EB-932E-45D94B67EF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65BD4AB-C3B8-497D-B6B7-52976F453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5FBCCB2-1FFE-479C-8A60-2F606F1128E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9D047FD-07C8-4ACE-9523-19C3D33AC36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EEC3AD0-D332-49D9-B54A-5E7EB3F90F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85B89F3-73BA-454F-BBBB-DB637CED27B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F38357F0-4F86-48F5-97A5-240BF2E6E3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0ABB553-6463-4B4B-9875-A1E107B69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4708BED-1D68-4514-B0B5-2BCCBC7F9EC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203C3E9-183E-45C1-AE38-7269215AD9F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76E7694-88A0-4DF2-8965-740E91BB9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F0F82DD-6D6C-40C2-875F-DE8947A4743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AF49C2B-243D-4E37-A5F8-D68C679C68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189080F-64F7-4E8C-B086-26265775B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CC0D197-8B8C-4F15-A783-5F7D8D95989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5470E37-A9E1-410E-8385-10B76950D3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418E85A-4CFF-492D-80C0-A6D5969E1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88E74DF-2B24-4AAC-A0AB-0D47F4AE92B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B893DA2-DF42-4C86-95EE-28F98742D6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D37817D-6058-4ABB-B8B2-8C77DFA6B8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245FF9E-971C-4A70-B560-6082B1A35E2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C6558EC-8503-46B0-872D-5CD72032D5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1E89CA1-EAAB-4706-BB32-2BA851826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DD02BDC-D1CD-4000-BBE6-1E5D0EA0CC4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AFBCF08-2018-44AD-92C8-A5244AB736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01BC4C3-114A-416C-BF43-5F4A0C0011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FBD203B-4829-44DB-B673-DDAA2460D63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0607B52-450F-4629-86BC-E9D92876FF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6EFCA36-DEE6-4C52-A3F4-15C2369A2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9C72EF6-5441-4AB3-A0EA-B642896B9FB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E1BDF12-0788-47C3-AC64-B100F624F2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602458D-3316-4F86-A573-3461C9DF2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B1633AD-DC63-4D00-8AB3-562450E4C52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3B0217F-D609-4F22-B7C6-44F763E660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20A2970-C53D-4914-BB90-E5F4FCED2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D3EBD99-3D42-40FE-BA61-ECAD8BC1A5A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2439AD7-2E0D-42A7-A7C2-9CA36FF568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007889C-7CA1-4699-BA95-6A267C7A1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9223DFA-0788-4B42-A784-75E34013CD1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A404EDAE-B1B6-4FCA-BB55-FAD1C0AAB5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6E5F95B-714B-4FBF-8B37-AF5B1337E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6875BEC-466E-4719-9C3A-B23EB829DA6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604ECA1-AD46-4EE1-AD1C-3F96847331E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52023B7-6DAB-4F46-A2E3-944BA7A05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0525219-8C48-4CC0-AEC1-249D941FB94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5B52C868-786C-4C64-9976-6ED8C43E555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EE38ECA3-83AA-47A2-AF58-596FA360FA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781300" y="27851100"/>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4" name="Imagen 3">
          <a:extLst>
            <a:ext uri="{FF2B5EF4-FFF2-40B4-BE49-F238E27FC236}">
              <a16:creationId xmlns:a16="http://schemas.microsoft.com/office/drawing/2014/main" id="{677140AD-B4BB-8C45-75C2-7B97D369F53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BCBF556-5249-4C46-B2BE-E90D97844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E768120-0E54-4881-B2F0-830DC0B259C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EDB3F36-C9A6-46BC-89C9-23D85CFCE2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7621BDA-660E-4AF8-8EA8-BA46CD30C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9E51E71-C714-4A9F-BE2C-2FD7E790806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10C4F6C-5BF6-428A-A6E4-2E5285436F7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EEDF55B-8DF0-490C-A8E8-8382F0D4A3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9FFC4B1-82BE-49A2-83E9-2AB56D165E17}"/>
            </a:ext>
          </a:extLst>
        </xdr:cNvPr>
        <xdr:cNvPicPr/>
      </xdr:nvPicPr>
      <xdr:blipFill>
        <a:blip xmlns:r="http://schemas.openxmlformats.org/officeDocument/2006/relationships" r:embed="rId2" cstate="print"/>
        <a:stretch>
          <a:fillRect/>
        </a:stretch>
      </xdr:blipFill>
      <xdr:spPr>
        <a:xfrm>
          <a:off x="52916" y="136072"/>
          <a:ext cx="1261162" cy="414844"/>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F02F4BC-492D-496E-BEF8-6AAEA2A4F49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1927AF2-91C5-4710-A4D7-78C97F6E8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486AF6C-7EFF-47B4-A88A-42E75FAC008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8DD0FC6-1C31-412A-B130-65DCF18EB9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48805A3-7209-4FE3-9122-63A0C7000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C766C2E-B387-4CAE-A493-8B2FF599111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84B3977-DA9A-4299-9339-F7112E69AA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C20A1CB-3A39-4660-8B3D-DCC7A9A6C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1685680-DE79-4F35-86D3-1495CA83D26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550E5BF-1C15-4E56-9374-47B640C2E4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1625AB8-7D8C-4A7D-A8D2-5067EDD01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CD3F744-8AF6-4C88-8FB5-8B3B99D0DE5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F8579775-129C-4CCA-A87C-8ECA061C409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4D14DCE-006B-4041-B602-F2677311F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4D086C5-4FEF-4AFA-BD60-38E46319785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9FEA9CF-84E7-4614-BE6E-C75ED270FD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1761211-A5E0-4BDA-BD95-AB48CEF17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1BBF836-44D0-4DB0-9DC7-77119282B62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44B50C8-FBF1-4492-A0A1-EC255D4E66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820DF0F-6DE5-4416-979E-9111844803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81F06C8-74AC-491E-A617-D95ED7BF2C0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0207397-0F30-414A-9711-FC4F724C003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D7C0A82-84B4-49EB-B678-852D74DAA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5BC1069-2B19-4E40-B02E-F411C568000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A026D86-7DDE-4C79-8E65-864CE676B6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DBD0869-4AB3-4B65-B3AC-9260E0F10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4C5E1E0-FFD2-485E-BFD6-4D5898540A7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8E1B265-9D08-4240-90E8-3C6E52AC4F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CAA4ACD-FF42-48CF-A1B3-29887225E2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EF74A4C-B1BC-4E22-9CDB-186C3E1FA5F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24F7B67-5899-48FA-B10A-B42786B741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B15814F-56A0-4783-9E54-08750B72D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07B4247-AD0D-4D5D-ABF6-ABE3D6AC5A3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5DF20011-2D9F-457E-9AFF-0B3113A867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10D6A0E-241E-49B0-8DB4-42E590026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E195B70-5696-4816-BB3B-DA4E8D891F7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7A6F615C-4660-46C1-9A27-1484097C38F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2E7B4D5-8A8D-482F-9E93-38BBE2D07E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BA4BFE2-DB7F-4227-813A-82DED4A889F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70B2BF3E-BB0E-4BFD-B12A-DCB12AF28A2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7FB739B-3D56-4EAA-A218-1A5FAADFFA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16CB696-0631-41AE-B577-66AB8C14A45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7E660AB-D086-4E06-91E6-3C75212D37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497A901-AEF0-4523-92EE-7E0968C93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E5B1E04-5F5B-4BCD-99D5-B3F887C98F2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897B418-42AE-48D5-BB1E-88C6D3D1F2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BE0610B-662F-42A5-90E3-EF4D7B783F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00DBB71-C175-42DB-8E21-DE6D53CF79C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58A201E-4682-4F0E-B168-E24ED9D5BA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981FA2A-B70B-4A47-A482-39795386A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134BCF3-EDB1-454C-8FB1-26B8775F2FD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F85F8F6-56EC-4714-9788-AEDC1A506D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9513C19-0432-4892-90C4-40C6F4CA8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6591361-B825-4783-BB29-A1DAC4E9B10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F7FB7517-1134-46C0-A1D8-1FDF53148D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DC85420-4D90-449F-AB2E-89CF45901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1AB3D7C-8439-4956-9023-3019A0BA6CE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CF44BD4-57DD-48A4-97FB-76AE63BB10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DF2298E-31D4-4E74-A05C-015B7051C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EDDE10F-D9AC-42AC-B02B-E0042C3A7C9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42D6AB4-7A39-49F1-9765-0FC3D5968E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22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6508AEF-A7E5-427C-98E8-4B4E14AB16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A168839-73C4-4DF2-A698-042DA49D4B0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2CA1159-2CC9-4128-B32C-C924B22D838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A3F018B-F1D0-4F2A-98C8-86FD7348A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5B15640-FE04-4447-B8FE-211D5FF0A47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E720892-FCD6-4D5C-9D3F-2C5D727C2C0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8DFCFA6-DD1A-4A0D-B6B2-7AF3C4CFB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AFCF12D-F8B3-4232-B77B-DAB3D308725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A6F9061-3D8D-49E2-BD14-9BD835C40BA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51AAE55-4F27-44C3-86FE-82284F297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09527A3-A4A9-4330-9FAA-F59171CDAA2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095149C-5D47-410A-9C0E-48C90759E0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7424AF3-E5E6-439B-A817-4AE2FCE0A0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A371C8A-42BF-4BF0-96C9-20B1CB33E07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2FC34E7-B6FB-45D8-B27C-3DC71C339F9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6D918CA-7A9D-4A53-BFD6-6662316EB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5376193-DC58-4050-A7C1-370735D417F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40FDADE-84F2-43C2-90B5-939B275E5B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AACF110-7554-4E5F-8C41-BB62B62C0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8D2D882-4016-489B-8939-95F76B21C84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7CAB5DC-18AF-48C0-ADA2-59686073B7B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9A8BE43-929C-4601-BE18-FF848CED3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00DDDCE-76E9-460E-84D0-082F1BB04D8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673D80B-F559-4741-A23D-A07861AA3E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B7E9F64-F101-46E7-8B29-2455283590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29DB440-6760-448A-AA13-66C292B0AB4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A96BD29-DB62-4905-8571-E6A3E3EB3F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65C8743-B7D6-4F71-9616-174789673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3CF2218-0A3A-48D6-86A0-344FA50A24D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3863DBB-0F83-4141-9EB1-23CB23AF9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EC7CB46-29E8-4A17-B4DD-70D61B86D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864769C-F31B-4DFE-BD64-245733DD772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316D49C-8A35-4D47-BD3F-766D5F6066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D33ACD2-1F9F-4FC3-BEAB-383358F319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68C0CAF-115F-486B-A9B0-C6B918C91F8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6ED53F5-9E70-4B53-92F1-F756B24ECE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23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0A2BE85C-5676-4A99-9EAD-332FF5F00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47D2857-9C8C-4CF0-AFCE-452A19C51D0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65B086DC-FB37-4B26-9D0D-116C7442D35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23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88E2F19-E8F1-46A5-ABF1-57C1E5499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5A3E719-129B-4D65-8EDE-41EF89442F5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DB50954-2797-448D-9F31-4E509242BF8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F4E4199-ED15-4EA4-B875-D538AFFA4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F77FA3A-6593-4BB1-9C4E-A1CD07AB6C0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77E0634-DAEE-4E26-8FF5-898946EC80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5F72B34-45D7-44F7-9F7E-B7D9458D9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B32EE4A-4D1F-4247-B70B-477216B93EF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9F7C677-ED1A-4DAB-B0C8-4CB85EDC25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2F51FE0-E8ED-4058-B27C-7209A8099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E3D55F8-667C-4407-B2DA-E89DFE6941D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9B40C0D-A729-4AE8-B20F-7A17BA77665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76890EA-22BD-4D15-800A-D59321659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DCEE77D-6830-4503-83B6-F90C53F60ED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EEE1422-1862-4EBA-B480-D282BF2B1F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0C87068-9449-404E-9584-6E2711022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A166E5F-2651-42BB-BF7B-25F581986CC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2CF18B0-FDBF-4D5B-88DA-9BC233B49F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BDD8DB9-4218-4F11-8AF8-8B008EFB0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FA4B9F6-0261-48C4-AB64-CDD48B5634D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920C140-2AC3-4C1F-993D-E77B2269981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3911FB5-F1AA-4745-8D37-73B64EF7D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D769CB9-2AB9-4754-A934-797F458B34F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15092F3-9A65-4E69-8CF5-565558AC83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CB83EA2-476B-4752-98A7-ED7E9417F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291478F-8DA8-42FC-81B8-F1FD20C06DD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A7961896-9741-438E-805F-AF6CA3452E1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4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73596F4-8F01-4A66-964F-487399256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1E14E97-E0B9-4ED0-BB33-26261FB777E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5A616693-B6F8-456D-AE7F-ECF203277D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24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02151E3-7796-4CCF-9B0E-0C0D1F14C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27BAE10-E3E8-487B-B174-0D4CD61F720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30BBDE6-EBD2-470D-9DD7-188F5DC2F3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4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8BB56C6-D0F1-4A69-82EC-AA3A50760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69E1954-47F3-4271-93D5-7CD2D0A4B13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32DABC7-08FF-4265-B305-A851285B14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4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97EDDA3-924E-40AA-B85D-17AFCA921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626F8B3-8401-4BE5-AB6C-99586097681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73F6D7C8-E532-4530-9E7E-B8F46ED4A0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4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325B298-0FF2-44E4-968B-2D0A49B33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66C9AE6-BA5E-4750-8429-26700501117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B74CFDC-A889-4663-8367-76AE3BCE46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4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6718890-B38A-4000-9E17-4F627547E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E0621D9-A0A8-4614-A7FD-6E91E90F0CD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6E29FEB7-A22B-4F94-9B98-DB2A1D4CED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4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4B06038-66A8-4E61-8551-8A666D45C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248CBF6-C5A8-40FE-830E-A51ECED5C93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342D29C-7A59-4449-8BA9-DCE68DDF7E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4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F074C5A-647E-4DD0-A161-C96CFCC03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513ACF4-78F9-4BC6-8922-A801F48A4DE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BC57267-A69A-4DA0-9DB6-1B1B99FF45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4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2307E6D-3AA9-4610-BA8A-527705CA2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CF2DC58-B8E8-4D3E-952F-00A7AA13398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72A8920-B2BA-4B3A-B605-294796CB10F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4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896F3F7-6319-4FE2-9124-F7726A271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D95DDAF-CCB2-4804-8E8D-CB59281EAC4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8BC74C0-8C6F-4878-899B-0C814276A0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EF262A2-6BC7-4E93-BF89-C3F50F91D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089978E-58F1-4645-AAA7-77EBA303D5E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039B73D-9EE2-49D1-87C5-19F6BA2990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5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A16BDB0-81B6-4020-BC97-E03196F4B3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49ADEB3-09CA-4494-A870-907A24FE16F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9B17985-F1DF-405C-8AA9-19B73834E8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25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4A18467-CA16-47A8-AE8D-AA6CC45AF1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2F29579-DA02-4407-A723-E8BEB0A17BF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BB4E989-DC09-4B23-980C-BA34992D6EB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5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60380E5-C36A-4A7F-8DA7-FAA94C8A7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1E93893-4F49-44CD-9B20-A3AE5EAAA75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80D8C37-5691-4E7F-81ED-DBB15EABC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E2D2603-FC68-40F9-BF72-C71218B3A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6F07778-D8A4-4D2F-9298-2D3C651D852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460ED30-DEED-474B-B74E-A01BA827F9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E51ACB5-D7CE-4184-86C9-934803A05B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BA5311E-073F-42CE-9A3F-5ED641F4924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9F05442-0D02-4C48-834A-0CFD5CF808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2ED6A42-2033-4E34-8612-54A550888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AE45E34-7C01-440D-870C-96C4616D3D6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BF9C053-F0D8-4BF0-B1DA-6D744D57E01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062A6555-5E67-4556-A8E0-D6BE4839A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F673336-CCE1-4842-927D-899502A2975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C401914-D707-4724-ADE4-8ABB41CE09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0C44DF18-9885-4BDB-935E-5CF7976D7D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twoCellAnchor editAs="oneCell">
    <xdr:from>
      <xdr:col>1</xdr:col>
      <xdr:colOff>304800</xdr:colOff>
      <xdr:row>6</xdr:row>
      <xdr:rowOff>57150</xdr:rowOff>
    </xdr:from>
    <xdr:to>
      <xdr:col>1</xdr:col>
      <xdr:colOff>809625</xdr:colOff>
      <xdr:row>8</xdr:row>
      <xdr:rowOff>123825</xdr:rowOff>
    </xdr:to>
    <xdr:pic>
      <xdr:nvPicPr>
        <xdr:cNvPr id="6" name="Gráfico 5" descr="Casa con relleno sólido">
          <a:hlinkClick xmlns:r="http://schemas.openxmlformats.org/officeDocument/2006/relationships" r:id="rId2" tooltip="Dependencias"/>
          <a:extLst>
            <a:ext uri="{FF2B5EF4-FFF2-40B4-BE49-F238E27FC236}">
              <a16:creationId xmlns:a16="http://schemas.microsoft.com/office/drawing/2014/main" id="{3E12F883-E0A9-4908-BC96-FD600E3C02D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43000" y="1152525"/>
          <a:ext cx="504825" cy="5048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A10D559-15DA-49F0-B2E4-5824EDD16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7B2DE73-CFD6-46C9-81C9-E42A45B3D5C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723A4F3-3236-4B57-B317-8E126F2C97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05D5765-7628-4587-BB90-37306460D4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344526E-9076-4DF3-90A1-613D52C35F2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56951FB-6135-4AB4-AB6E-F98309FA40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F1153E4-F9E6-4A92-8220-B91678AA0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144B2F7-CC89-4128-ACF4-592FC858096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B81EEA08-31FA-4F35-BECF-F541030775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F3064E2-A2B4-4142-B4FC-6238F5E5C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1CC3C4C-4EF0-49AB-B9C3-B2B368A738B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3C47BC9-F56A-43A1-A7BC-6C30B37303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FD0618D-D2CD-4184-9C4A-E5D127C5B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5073212-792F-400C-BE6B-CCF37E76176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F41DEE23-126F-473F-BE3B-777E9F118C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425BB3E-86F5-451A-807F-458E9D5553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12A08C2-C4F0-4BD4-AB51-C8C20AE915C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727497C8-1E2A-467A-AD17-1DDA278588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F0ADB8D-25D2-4501-B4D1-230671C4E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5CBF657-F795-4071-A30B-36ED4949A27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8FEE7D6-2F1F-43FD-A7F3-E0188A31EDB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802B24A-CB2A-4468-9A28-938B960F0F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53F853C-5DC4-4340-A2DD-A32B1C343A1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5AD06582-7B49-4A5A-9ACF-FBAB9036EC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9C6FF64-BC33-4EE0-B4E4-FA0F90BF9C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479A1AE-4E80-412A-A842-5E00867BD1E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68FFB874-18D7-4087-8CD3-8D7D2A550D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ABC4231-525C-409D-A990-A9A1657155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4F88E3E-0481-4C2C-9C81-7B62EA863D2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C9DCA983-D64F-44B4-8AA5-8CCF9D681F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twoCellAnchor editAs="oneCell">
    <xdr:from>
      <xdr:col>1</xdr:col>
      <xdr:colOff>257175</xdr:colOff>
      <xdr:row>6</xdr:row>
      <xdr:rowOff>9525</xdr:rowOff>
    </xdr:from>
    <xdr:to>
      <xdr:col>1</xdr:col>
      <xdr:colOff>762000</xdr:colOff>
      <xdr:row>8</xdr:row>
      <xdr:rowOff>76200</xdr:rowOff>
    </xdr:to>
    <xdr:pic>
      <xdr:nvPicPr>
        <xdr:cNvPr id="4" name="Gráfico 3" descr="Casa con relleno sólido">
          <a:hlinkClick xmlns:r="http://schemas.openxmlformats.org/officeDocument/2006/relationships" r:id="rId2" tooltip="Dependencias"/>
          <a:extLst>
            <a:ext uri="{FF2B5EF4-FFF2-40B4-BE49-F238E27FC236}">
              <a16:creationId xmlns:a16="http://schemas.microsoft.com/office/drawing/2014/main" id="{EA39ED91-DA04-4F3E-90C1-C220170B208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75" y="1104900"/>
          <a:ext cx="504825" cy="5048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4C7E381-6EEA-49B9-8ABA-28E3AFA9F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7855229-B313-4154-BBCC-198CEBDEE3E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9B063C9-0F30-4129-8E8F-86A7C97878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52E4F7F-53A9-4DBB-B853-055BFF2B5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1C50FE0-0FE7-46DB-8E7C-B3128442D08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3DDB82A-2EBA-4EB4-BF83-B1CC42F244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792A230-D2A9-48AD-AC34-95B922163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586A1D1-A9AB-43E5-8692-A54C9717432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FD7718D-FE3D-4722-BC23-478D5FB7EA1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D9D80A6-A750-491A-A168-A8220F2D7E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94278AE-C82A-4C5C-AAF1-C8B053C2BA2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68E9E76-2291-424D-B046-D9DB2681F18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F2D5447-10A4-462B-A05E-2C365E716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88A089E-3177-4869-AC76-CA344F5CEFC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EB405D9-3E6F-4A95-AC2E-3831C538A0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432FBFF-B419-4CE3-9DB9-7248ACA6F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2F95955-9463-4EEB-BFCF-8C7324508A5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4935B14-F258-4AE2-90D5-897E556929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8C80F3C-BEF8-4A6C-9331-F3EB1E58F0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909AD1D-2B1E-42B1-88DC-2F950EEA603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7969ADC-DE5A-4EE6-B8BE-54FD6A70919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B8F3029-FBCE-45F6-AB40-F3B4689CD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B7A0D6F-6593-4C01-83D4-E75C79ADC50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98C79C6-870D-4E7C-A1D2-87D87ED90B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1A16D82-C4A3-471C-B81E-46B14E506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59DCD52-7B7C-4EBF-9592-7D0C91BD9F3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EE7149D-3F96-405B-8AF9-C48DA53200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6036931-F1B3-435F-B0C3-EE1B04E6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CC453CF-CE2E-4E47-B12A-4CA65D7AEB8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4D26AD4-6A06-463A-B90A-8155BCBE609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E9EAD11A-1E97-4EDE-A6EB-4752D3DA21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37EB6273-C075-46CD-AD2E-63FD643CA6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0840755-35EB-4709-A098-D327117CD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1CDE474-25A1-4029-B940-553B822C92B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21A9F9C-1072-46D5-A0B5-0BB5B58384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4C53E30-EABF-444A-A6AE-C316F79E4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C6326C7-FDAF-494D-833F-EE09D6A3F6D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2B05112-8F9A-4E88-B946-02BD5DC3BC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C5486BA-DE51-47CE-A862-B0C81577B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EF33FAF-19AF-40A7-9318-B10C16EC011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F68D7A0D-9BF4-4DC6-9D77-C46829189F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0A8A64A-86B3-4D05-B3D8-DBC4351BD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1C259BA-C2AA-4FD3-8A87-3AB1A56C1E3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E122CCF-72AC-4B88-A959-8F82D6F991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3B6FB2D-94BA-4DF9-9E81-AD2F9DD92D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BC984CC-27C5-4AEE-81E2-5B94B6F8F2A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C088213-C4D5-41F6-B661-ECB2331A72A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2990083-9F7D-40BD-AAEC-CD6ED0E177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467E1A8-FB6E-41B6-87D0-AB5AE7E71B3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310952A-B983-4FC3-B55D-6325C4BACF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73C5880-D657-4E6E-9297-6BE2AEA92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7A9482F-A51F-44E5-B407-3484CDE2C7B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8A563A5-B208-48BC-B195-9E634C9797F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00E02DA3-1EB1-470B-9240-E395FA3AE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D2629F6-4915-4AE2-99B1-9C8419E9A24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DA09B60-1283-47FD-8333-F59BA90F50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6A1ED60-2F1A-4B19-86F1-6A872285A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0C3381F-EB56-493C-A8A8-08C028E9F78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34D18D9-D080-4EF0-9FA3-84F188D506A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DC21E07-13B6-45A0-A68E-341BF9014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2FE86D0-1270-46D3-B90F-0514D871F6C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B817B13-DEE9-4530-9C31-C64D4CB57F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8EB194C1-0147-4795-8F9D-20436255EF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DD99C5CF-0052-49D8-A0D1-41C23EC645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F8ECCA5-B121-42F5-A233-3E095BD02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AB1F548-13AE-41C6-BC7D-A12BEA2171E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B596AB9-7427-4FE3-B8BA-168F1CEC7A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4F43DD6-916A-4D4A-880F-B84651749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F2C74F3-5802-4FA4-8354-CF60A66AF2D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EE19E0A-696B-411E-89D5-BA73E1247EA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D2BBD69-E5B1-4166-AC9C-A7AB1E33B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E1F3F68-A943-4F6A-92FA-3257488E3E6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6C62C91-AECD-48AD-9FC0-56316F06AD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222B015-6566-4309-ADBA-A21396F79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53B8BB3-433A-47CE-B9A9-B1B49639C9B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97B67F1-F3B9-49E3-9611-B4BB5F2F332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1B6023C-52BF-49E6-A119-9CC3D2FEC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1259919-8077-4181-9FEF-D5232646E94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BB4DCCF-38C3-4E02-B600-CC3081A278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982F8CA-129C-49D9-9BCC-8273C21EA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092C579-F3E4-4163-88F6-04468F82E77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9349B81-8D86-4D4E-ACDC-2D5ADF3979A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65A318D-A5AE-4F42-85D2-81864BE25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CB6D6AF-86A3-41B0-ACC6-1AA51A51502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7033D05-BE66-4ECB-BFF7-8132D978BC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F26877E-50E4-40FF-B3B3-80283FC8F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AD0366C-2725-481E-B421-F6D8466C1F8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BEF7DDF-A4D8-41F3-BB86-15886FA4C9F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82441E9-58B3-4EB4-800C-AC670106E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1354F80-9F21-4EAD-AD19-203E9400506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4D59C3E-5BF4-4385-AB18-7E3B240D1F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502DEBC-C4DC-487E-A6C1-E09EE4F49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649A19A-22C1-47A2-BA4C-93F099DEF44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CB1EAB7-B4A2-4AA1-8CD5-B02C0B2A28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5921DD14-7EAB-4D62-8A63-D50F2C3AC9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7D614D24-D217-4714-8A19-2D65E432CDF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4E944F6-D12C-4D19-B167-EBA9FF075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CCCFEB3-80FB-4F43-A224-7EA5031D833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5BC9721-F298-4D83-A262-BCCF8CED60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460C4D9-C391-4E42-B6D6-B97D6EB4C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8DFCCA5-0E6D-461B-B51C-DDA0FE90A74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5C9A8EC-92E9-49CD-8AD3-D70A7A595A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2437A48-9295-4364-B01F-21AE7AEA8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FA03397-705B-4557-958A-C7C6D1AAFA9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C4A6C29-1C89-4D3B-B477-54FCC255F3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E65FD09-40FC-45F8-AFBA-B4489FDDA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D9C1F7B-1B41-4351-B876-9663D62D8C2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79D748A-BED4-415C-B5E2-9B14B86239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A609522-2325-4119-9D2D-B3B7B88EE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2DDF0E1-F89E-4BBD-BE8A-0900205A5DA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3AE15ABE-4BE4-48FD-94CF-4C1E216F44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3079E7B-F2D3-417D-A020-916759547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26F2FD2-0C92-4B9D-92CC-E8C0243940E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FB94E94E-C38E-4884-AF52-96C8CD35F51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F5E875E-ABB8-45A1-A311-2D7C23CADD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243BC21-EC57-455A-86AC-D88512EFF3F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EA47EC6-40CB-4330-9C9F-0BAA027DE2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BB9BEC0-5CB1-420F-A872-932D996C8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4EC95E1-FA6C-4C33-9B52-57F1CA30752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D80E2B3-FB16-49AE-BEC4-AF60F12233F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26185FD-18D5-4C01-AEBA-698048125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7516A29-508A-494E-82B8-774F9ACFA9A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5AE85F4-E65A-43D0-8F6D-9420406890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B687EDD-B1B4-455C-B34B-E2D74D9BA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2836C26-93A9-4FAB-8EE2-56DE3BFBD2F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21C4777-8103-482D-910D-CD467BE594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4068DE28-C5E9-42F4-B5D0-3EC75E40C9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2F041F1A-E733-40A5-9ED2-CCF2C3764E3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194C5D8-D299-4CAB-B104-34B154B80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FBA50AB-8DD9-4241-A7A1-29B15451598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BF1E531-EB3A-4F24-90A8-E88D8EA90E0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F89A7ED-BE71-480E-9E79-72B683DFA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7584C1F-868C-4464-8B18-FCC1E580F78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D30866D-E713-410F-8E14-129F6CB35C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D0E1087-4950-44F1-B7AC-6F01620F05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6299BD9-8209-4E56-B5A5-5E5BF0D9FDC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6C51D9FA-9EE0-4401-A6D4-A7B1EC88DC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0DCD288B-E656-43DC-9A98-914709BD8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C3CF1BD-D02B-442E-8B20-034B3A39D10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734E33B-82D1-4824-B11D-39FC016B06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CAD22B2-CC74-48A1-9106-B2BB99CA04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0688FF6-71C9-483D-977A-873512658F6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3A6D31C1-05BC-4E27-8370-09EED678DA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19006D9-3FF8-4DD5-B10B-93B21715C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3DBFE09-60C8-44B3-9867-4FA4100936E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BB10CC0-253E-488F-84B5-CDDA3F42DB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D8F7F62-DEA1-49EA-972F-AD7463C54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83B61E0-674F-4827-A0BE-AC09EE7C1CB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FAD855D-3BD3-4AEE-BCBB-AC9CF46545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C0A4D32-2029-4FCF-A1AF-B0A2E9520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9FC4049-C830-45AB-8515-A5F836FA64F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6246DE2-4028-4748-9A3B-13EADE02E9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AA553AA-7C60-4784-B2FB-78AF0D0741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2</xdr:col>
      <xdr:colOff>35530</xdr:colOff>
      <xdr:row>3</xdr:row>
      <xdr:rowOff>45358</xdr:rowOff>
    </xdr:to>
    <xdr:pic>
      <xdr:nvPicPr>
        <xdr:cNvPr id="3" name="2 Imagen" descr="Logo Supersalud.jpg">
          <a:extLst>
            <a:ext uri="{FF2B5EF4-FFF2-40B4-BE49-F238E27FC236}">
              <a16:creationId xmlns:a16="http://schemas.microsoft.com/office/drawing/2014/main" id="{AFC9588E-6074-471A-B0A7-9722CF9EAA1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AA9C780-747B-4E17-B74F-1F37762ACF7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6E50DD0-D780-45AF-B034-526BCBA575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2</xdr:col>
      <xdr:colOff>35530</xdr:colOff>
      <xdr:row>3</xdr:row>
      <xdr:rowOff>45358</xdr:rowOff>
    </xdr:to>
    <xdr:pic>
      <xdr:nvPicPr>
        <xdr:cNvPr id="3" name="2 Imagen" descr="Logo Supersalud.jpg">
          <a:extLst>
            <a:ext uri="{FF2B5EF4-FFF2-40B4-BE49-F238E27FC236}">
              <a16:creationId xmlns:a16="http://schemas.microsoft.com/office/drawing/2014/main" id="{5EECEC30-68F4-4335-BBC4-AE603CBC860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BF14C0F-5029-42A4-A786-F2C3FEE449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84D2AD1-5DA3-4F9C-BE7F-87022D534C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E6995E58-15A4-4BC9-987A-88471DE899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C39E40F-CBCC-41EF-B997-F0006B98E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2</xdr:col>
      <xdr:colOff>35530</xdr:colOff>
      <xdr:row>3</xdr:row>
      <xdr:rowOff>45358</xdr:rowOff>
    </xdr:to>
    <xdr:pic>
      <xdr:nvPicPr>
        <xdr:cNvPr id="3" name="2 Imagen" descr="Logo Supersalud.jpg">
          <a:extLst>
            <a:ext uri="{FF2B5EF4-FFF2-40B4-BE49-F238E27FC236}">
              <a16:creationId xmlns:a16="http://schemas.microsoft.com/office/drawing/2014/main" id="{65EF309E-0122-4BB7-B3B8-7C2D73C9181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A6BC4F8D-F031-461C-97D5-93A7506D47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01116506-10E4-4BFE-A8C8-0674C34D6B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2</xdr:col>
      <xdr:colOff>151946</xdr:colOff>
      <xdr:row>3</xdr:row>
      <xdr:rowOff>45358</xdr:rowOff>
    </xdr:to>
    <xdr:pic>
      <xdr:nvPicPr>
        <xdr:cNvPr id="3" name="2 Imagen" descr="Logo Supersalud.jpg">
          <a:extLst>
            <a:ext uri="{FF2B5EF4-FFF2-40B4-BE49-F238E27FC236}">
              <a16:creationId xmlns:a16="http://schemas.microsoft.com/office/drawing/2014/main" id="{FB6E12FF-6806-4B21-B036-F8B435599AA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6395F6B5-9C39-403C-BCC2-9EECE6D8511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E1AF05E-3C16-424B-9166-A176E70A0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2</xdr:col>
      <xdr:colOff>151946</xdr:colOff>
      <xdr:row>3</xdr:row>
      <xdr:rowOff>45358</xdr:rowOff>
    </xdr:to>
    <xdr:pic>
      <xdr:nvPicPr>
        <xdr:cNvPr id="3" name="2 Imagen" descr="Logo Supersalud.jpg">
          <a:extLst>
            <a:ext uri="{FF2B5EF4-FFF2-40B4-BE49-F238E27FC236}">
              <a16:creationId xmlns:a16="http://schemas.microsoft.com/office/drawing/2014/main" id="{939C0CC3-6DE7-4474-BED9-8D26FC93D4DC}"/>
            </a:ext>
          </a:extLst>
        </xdr:cNvPr>
        <xdr:cNvPicPr/>
      </xdr:nvPicPr>
      <xdr:blipFill>
        <a:blip xmlns:r="http://schemas.openxmlformats.org/officeDocument/2006/relationships" r:embed="rId2" cstate="print"/>
        <a:stretch>
          <a:fillRect/>
        </a:stretch>
      </xdr:blipFill>
      <xdr:spPr>
        <a:xfrm>
          <a:off x="52916" y="136072"/>
          <a:ext cx="1261080"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1B1A98C-02E1-4F76-B403-A2FE3DE6FF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C022C45-4900-435D-9F48-13D7A7C9E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2</xdr:col>
      <xdr:colOff>35530</xdr:colOff>
      <xdr:row>3</xdr:row>
      <xdr:rowOff>45358</xdr:rowOff>
    </xdr:to>
    <xdr:pic>
      <xdr:nvPicPr>
        <xdr:cNvPr id="3" name="2 Imagen" descr="Logo Supersalud.jpg">
          <a:extLst>
            <a:ext uri="{FF2B5EF4-FFF2-40B4-BE49-F238E27FC236}">
              <a16:creationId xmlns:a16="http://schemas.microsoft.com/office/drawing/2014/main" id="{44390A65-9118-44EC-8CCC-C40A444EBB8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A338CD5-7177-429F-B972-D061A3A1A1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38EFAC6-DA37-4C69-9FFC-B46716176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59A347A-36AF-4803-9AE3-F84837BD941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E8F12D8-D00F-496C-9FB2-E9C9762113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BF8A625-E3E3-49DA-B1E3-497870D8F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8E9F0C8-CF80-40F8-9DF9-F8008DB58D7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70F5D25-EEA8-4DBF-8190-4F4BD3993C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4BD3CB6-458E-422A-9249-9C6C817CE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A8B8564-E3A0-40EE-BF1C-38ECA0EAC68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61EF60F-1359-49B6-B191-FB82D809DA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F1BA141-36BF-498C-85BB-1D6EF7EAF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27A5B94-5C7C-4ACF-BE9C-E67459FA5E6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F4216AD-DBA0-41D6-AFCE-3C0ABBF7F1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F288F67-CEB6-4671-A294-01E06A1AE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F48179D-05AC-480C-A03C-F14D8C9ED29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588D03B0-A4CF-4BFC-9CB2-6C9BBAB54B2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C9AD381-932B-48D2-8CA9-D7D636E18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3D0B4E3-9721-41EB-8CBD-A0E3DF64F6C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A1B87ADE-BC57-4275-93A9-38C1E62372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ocs.supersalud.gov.co/Users/henry.lozano/AppData/Local/Microsoft/Windows/Temporary%20Internet%20Files/Content.Outlook/WBVJ2HCU/REV%20ULT%20%20ARMONIZACION%20DE%20INDICADORES%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enry.lozano/AppData/Local/Microsoft/Windows/Temporary%20Internet%20Files/Content.Outlook/WBVJ2HCU/REV%20ULT%20%20ARMONIZACION%20DE%20INDICADORES%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2016"/>
      <sheetName val="Piloto 105"/>
      <sheetName val="SUBFINANCIERA"/>
      <sheetName val="TALENTO HUMANO"/>
      <sheetName val="SUBADMINISTRATIVA"/>
      <sheetName val="OAJ"/>
      <sheetName val="METODOLOGIAS A. Y RIESGOS"/>
      <sheetName val="DEL. INSTITUCIONAL"/>
      <sheetName val="DEL. SUPV. RIESGOS"/>
      <sheetName val="MEDIDAS ESPECIALES "/>
      <sheetName val="JURISDICCIONAL"/>
      <sheetName val="DEL. PROTECCION "/>
      <sheetName val="COMUNICACIONES"/>
      <sheetName val="C.I. DISCIPLINARIO"/>
      <sheetName val="OTI"/>
      <sheetName val="OAP"/>
      <sheetName val="CONTROL INTERNO"/>
      <sheetName val="PROCESOS ADMITIVOS."/>
      <sheetName val="INDICADORES GENERALES"/>
      <sheetName val="RESULTADO ARMONIZACION"/>
      <sheetName val="TOTAL INDICADORES"/>
      <sheetName val="Hoja1"/>
    </sheetNames>
    <sheetDataSet>
      <sheetData sheetId="0"/>
      <sheetData sheetId="1">
        <row r="3">
          <cell r="I3" t="str">
            <v>Indicador "BD HAL Abril (2)"</v>
          </cell>
          <cell r="J3" t="str">
            <v>Nombre del Indicador</v>
          </cell>
          <cell r="K3" t="str">
            <v>Variable 1</v>
          </cell>
          <cell r="L3" t="str">
            <v>Variable 2</v>
          </cell>
          <cell r="M3" t="str">
            <v>Tipo indicador</v>
          </cell>
          <cell r="N3" t="str">
            <v>Valor(es) asociado</v>
          </cell>
        </row>
        <row r="4">
          <cell r="I4" t="str">
            <v>Porcentaje de actuaciones realizadas en la etapa de apertura en el período actual.</v>
          </cell>
          <cell r="J4" t="str">
            <v>Porcentaje de actuaciones realizadas en la etapa de apertura en el período actual.</v>
          </cell>
          <cell r="K4" t="str">
            <v xml:space="preserve">Número de actuaciones realizadas en la etapa de apertura en el periodo actual </v>
          </cell>
          <cell r="L4" t="str">
            <v xml:space="preserve">Número de Solicitudes recibidas en el periodo anterior y prioritarias  
</v>
          </cell>
          <cell r="M4" t="str">
            <v xml:space="preserve">Eficacia 
</v>
          </cell>
          <cell r="N4" t="str">
            <v xml:space="preserve"> Oportunidad
 Universalidad</v>
          </cell>
        </row>
        <row r="5">
          <cell r="I5" t="str">
            <v xml:space="preserve">Porcentaje de procesos administrativos con Resoluciones de Pruebas y Alegatos expedidas en el periodo actual._x000D_
_x000D_
</v>
          </cell>
          <cell r="J5" t="str">
            <v xml:space="preserve">Porcentaje de procesos administrativos con Resoluciones de Pruebas y Alegatos expedidas en el periodo actual._x000D_
_x000D_
</v>
          </cell>
          <cell r="K5" t="str">
            <v>Número de procesos administrativos con resoluciones de pruebas y alegatos de conclusiones expedidas en el período actual.</v>
          </cell>
          <cell r="L5" t="str">
            <v>Número de Procesos Administrativos que se encuentren en etapa probatoria o en alegatos asignados en el período anterior y prioritarios.</v>
          </cell>
          <cell r="M5" t="str">
            <v xml:space="preserve">Eficacia 
</v>
          </cell>
          <cell r="N5" t="str">
            <v xml:space="preserve"> Oportunidad                                            
Universalidad                     
Responsabilidad</v>
          </cell>
        </row>
        <row r="6">
          <cell r="I6" t="str">
            <v>Porcentaje de resoluciones decisorias proferidas en el periodo actual.</v>
          </cell>
          <cell r="J6" t="str">
            <v>Porcentaje de resoluciones decisorias proferidas en el periodo actual.</v>
          </cell>
          <cell r="K6" t="str">
            <v xml:space="preserve">Número de resoluciones decisorias proferidas en el periodo actual.
</v>
          </cell>
          <cell r="L6" t="str">
            <v xml:space="preserve">Número de Procesos Administrativos en etapa decisoria asignados en el período anterior y prioritarios.
</v>
          </cell>
          <cell r="M6" t="str">
            <v xml:space="preserve">Eficacia 
</v>
          </cell>
          <cell r="N6" t="str">
            <v xml:space="preserve"> Oportunidad 
Universalidad  
Responsabilidad</v>
          </cell>
        </row>
        <row r="7">
          <cell r="I7" t="str">
            <v xml:space="preserve">Porcentaje de Resoluciones en la etapa de Recursos y Revocatorias Directas en el periodo actual.
</v>
          </cell>
          <cell r="J7" t="str">
            <v xml:space="preserve">Porcentaje de Resoluciones en la etapa de Recursos y Revocatorias Directas en el periodo actual.
</v>
          </cell>
          <cell r="K7" t="str">
            <v>Número de resoluciones proferidas en la etapa de Recursos y Revocatorias Directas en el periodo actual.</v>
          </cell>
          <cell r="L7" t="str">
            <v>Número de Procesos Administrativos en etapa de Recursos y Revocatorias Directas en el periodo anterior y prioritarias.</v>
          </cell>
          <cell r="M7" t="str">
            <v xml:space="preserve">Eficacia 
</v>
          </cell>
          <cell r="N7" t="str">
            <v xml:space="preserve"> Oportunidad 
Universalidad</v>
          </cell>
        </row>
        <row r="8">
          <cell r="I8" t="str">
            <v xml:space="preserve">
Porcentaje de actos administrativos proyectados para la descongestión en el marco de la gestión del proceso administrativo.</v>
          </cell>
          <cell r="J8" t="str">
            <v xml:space="preserve">
Porcentaje de actos administrativos proyectados para la descongestión en el marco de la gestión del proceso administrativo.</v>
          </cell>
          <cell r="K8" t="str">
            <v>Número de actos administrativos proyectados para la descongestión de vigencias anteriores en el marco de la gestión del proceso en el período actual.</v>
          </cell>
          <cell r="L8" t="str">
            <v>Número de expedientes asignados y prioritarios.</v>
          </cell>
          <cell r="M8" t="str">
            <v xml:space="preserve">Eficacia 
</v>
          </cell>
          <cell r="N8" t="str">
            <v>Oportunidad 
Universalidad 
Responsabilidad</v>
          </cell>
        </row>
        <row r="9">
          <cell r="I9" t="str">
            <v>Porcentaje  de entidades con adopción, modificación o levantamiento de medida especial</v>
          </cell>
          <cell r="J9" t="str">
            <v>Porcentaje  de entidades con adopción, modificación o levantamiento de medida especial</v>
          </cell>
          <cell r="K9" t="str">
            <v xml:space="preserve">Número de entidades con adopción, modificación o levantamiento de medida especial realizadas
</v>
          </cell>
          <cell r="L9" t="str">
            <v>Número  de Entidades con toma de posesión, prorroga, modificación y/o levantamiento de  medidas especiales adoptadas.</v>
          </cell>
          <cell r="M9" t="str">
            <v xml:space="preserve">Eficacia 
</v>
          </cell>
          <cell r="N9" t="str">
            <v>Equidad                            
Responsabilidad</v>
          </cell>
        </row>
        <row r="10">
          <cell r="I10" t="str">
            <v>Porcentaje  de solicitudes de inscripción en el Registro de Interventores, Liquidadores y Contralores evaluadas</v>
          </cell>
          <cell r="J10" t="str">
            <v>Porcentaje  de solicitudes de inscripción en el Registro de Interventores, Liquidadores y Contralores evaluadas</v>
          </cell>
          <cell r="K10" t="str">
            <v>Número de solicitudes de inscripción evaluadas y registradas.</v>
          </cell>
          <cell r="L10" t="str">
            <v>Número de solicitudes de inscripción presentadas.</v>
          </cell>
          <cell r="M10" t="str">
            <v>Eficiencia</v>
          </cell>
          <cell r="N10" t="str">
            <v>Eficacia
Equidad</v>
          </cell>
        </row>
        <row r="11">
          <cell r="I11" t="str">
            <v xml:space="preserve">Porcentaje de auditorías de seguimiento realizadas a las entidades en medida especial </v>
          </cell>
          <cell r="J11" t="str">
            <v xml:space="preserve">Porcentaje de auditorías de seguimiento realizadas a las entidades en medida especial </v>
          </cell>
          <cell r="K11" t="str">
            <v>Número de auditorías de seguimiento realizadas a las a las entidades en medida especial.</v>
          </cell>
          <cell r="L11" t="str">
            <v>Número de auditorías de seguimiento programadas.</v>
          </cell>
          <cell r="M11" t="str">
            <v xml:space="preserve">Eficacia 
</v>
          </cell>
          <cell r="N11" t="str">
            <v>Legalidad                                 
Oportunidad</v>
          </cell>
        </row>
        <row r="12">
          <cell r="I12" t="str">
            <v xml:space="preserve">Porcentaje de conceptos técnicos de seguimiento generados </v>
          </cell>
          <cell r="J12" t="str">
            <v xml:space="preserve">Porcentaje de conceptos técnicos de seguimiento generados </v>
          </cell>
          <cell r="K12" t="str">
            <v>Número de conceptos técnicos de seguimiento realizados a las medidas especiales adoptadas.</v>
          </cell>
          <cell r="L12" t="str">
            <v>Número de entidades en medida especial.</v>
          </cell>
          <cell r="M12" t="str">
            <v>Eficiencia</v>
          </cell>
          <cell r="N12" t="str">
            <v>Equidad                                     
Legalidad                           
Resposabilidad</v>
          </cell>
        </row>
        <row r="13">
          <cell r="I13" t="str">
            <v>Porcentaje de conceptos técnicos de seguimiento generados de las entidades identificadas en Liquidación Voluntaria.</v>
          </cell>
          <cell r="J13" t="str">
            <v>Porcentaje de conceptos técnicos de seguimiento generados de las entidades identificadas en Liquidación Voluntaria.</v>
          </cell>
          <cell r="K13" t="str">
            <v>Número de conceptos técnicos elaborados a los procesos de liquidación voluntaria.</v>
          </cell>
          <cell r="L13" t="str">
            <v>Número de entidades identificadas en liquidación voluntaria.</v>
          </cell>
          <cell r="M13" t="str">
            <v xml:space="preserve">Eficacia 
</v>
          </cell>
          <cell r="N13" t="str">
            <v>Equidad                                     
Legalidad                           
Resposabilidad</v>
          </cell>
        </row>
        <row r="14">
          <cell r="I14" t="str">
            <v xml:space="preserve">Porcentaje de entidades bajo medida con seguimiento al plan de acción adoptado </v>
          </cell>
          <cell r="J14" t="str">
            <v xml:space="preserve">Porcentaje de entidades bajo medida con seguimiento al plan de acción adoptado </v>
          </cell>
          <cell r="K14" t="str">
            <v>Número de entidades bajo medida con seguimiento al plan de acción adoptado.</v>
          </cell>
          <cell r="L14" t="str">
            <v>Número de entidades en medida especial.</v>
          </cell>
          <cell r="M14" t="str">
            <v>Efectividad</v>
          </cell>
          <cell r="N14" t="str">
            <v>Pertinencia                       
Responsabilidad</v>
          </cell>
        </row>
        <row r="15">
          <cell r="I15" t="str">
            <v>Porcentaje de auditorías realizadas en el periodo.</v>
          </cell>
          <cell r="J15" t="str">
            <v>Porcentaje de auditorías realizadas en el periodo.</v>
          </cell>
          <cell r="K15" t="str">
            <v>Número de auditorías realizadas.</v>
          </cell>
          <cell r="L15" t="str">
            <v>Número de auditorías programadas.</v>
          </cell>
          <cell r="M15" t="str">
            <v>Eficiencia</v>
          </cell>
          <cell r="N15" t="str">
            <v xml:space="preserve">Oportunidad                                       
Legalidad
</v>
          </cell>
        </row>
        <row r="16">
          <cell r="I16" t="e">
            <v>#N/A</v>
          </cell>
          <cell r="J16" t="str">
            <v>Porcentaje de informes de auditorías elaborados en el periodo</v>
          </cell>
          <cell r="K16" t="str">
            <v>Número de informes de auditorías elaborados en un periodo</v>
          </cell>
          <cell r="L16" t="str">
            <v>Número de auditorías programadas.</v>
          </cell>
          <cell r="M16" t="str">
            <v xml:space="preserve">Eficacia 
</v>
          </cell>
          <cell r="N16" t="str">
            <v xml:space="preserve"> Probidad                                          
Equidad
</v>
          </cell>
        </row>
        <row r="17">
          <cell r="I17" t="str">
            <v>Porcentaje de Planes de Gestión Integral del Riesgo con concepto de viabilidad en el periodo.</v>
          </cell>
          <cell r="J17" t="str">
            <v>Porcentaje de Planes de Gestión Integral del Riesgo con concepto de viabilidad en el periodo.</v>
          </cell>
          <cell r="K17" t="str">
            <v>Número de Planes de Gestión Integral del Riesgo con concepto de viabilidad realizado en el periodo.</v>
          </cell>
          <cell r="L17" t="str">
            <v>Número de Planes de Gestión Integral del Riesgo evaluados en el periodo.</v>
          </cell>
          <cell r="M17" t="str">
            <v>Eficiencia</v>
          </cell>
          <cell r="N17" t="str">
            <v>Probidad
Pertinencia</v>
          </cell>
        </row>
        <row r="18">
          <cell r="I18" t="str">
            <v>Porcentaje de auditorías realizadas en el periodo.</v>
          </cell>
          <cell r="J18" t="str">
            <v>Porcentaje de auditorías realizadas en el periodo.</v>
          </cell>
          <cell r="K18" t="str">
            <v>Número de auditorías realizadas.</v>
          </cell>
          <cell r="L18" t="str">
            <v>Número de auditorías programadas.</v>
          </cell>
          <cell r="M18" t="str">
            <v>Eficiencia</v>
          </cell>
          <cell r="N18" t="str">
            <v xml:space="preserve">Legalidad                                
Oportunidad  </v>
          </cell>
        </row>
        <row r="19">
          <cell r="I19" t="str">
            <v>Porcentaje de informes de auditorías elaborados en el periodo</v>
          </cell>
          <cell r="J19" t="str">
            <v>Porcentaje de informes de auditorías elaborados en el periodo</v>
          </cell>
          <cell r="K19" t="str">
            <v>Número de informes de auditorías elaborados en un periodo</v>
          </cell>
          <cell r="L19" t="str">
            <v>Número de auditorías realizadas</v>
          </cell>
          <cell r="M19" t="str">
            <v xml:space="preserve">Eficacia 
</v>
          </cell>
          <cell r="N19" t="str">
            <v xml:space="preserve"> Probidad                                          
Equidad
</v>
          </cell>
        </row>
        <row r="20">
          <cell r="I20" t="str">
            <v>Porcentaje de Informes de verificación de estándares de permanencia gestionado en el periodo</v>
          </cell>
          <cell r="J20" t="str">
            <v>Porcentaje de Informes de verificación de estándares de permanencia gestionado en el periodo</v>
          </cell>
          <cell r="K20" t="str">
            <v>Número de informes de verificación de estándares de permanencia elaborado y publicado en un periodo.</v>
          </cell>
          <cell r="L20" t="str">
            <v>Número de informes de verificación elaborados</v>
          </cell>
          <cell r="M20" t="str">
            <v>Eficiencia</v>
          </cell>
          <cell r="N20" t="str">
            <v xml:space="preserve">Pertinencia
Probidad                                          
Equidad
</v>
          </cell>
        </row>
        <row r="21">
          <cell r="I21" t="str">
            <v>Porcentaje de Informes de verificación de cumplimiento de Reservas Técnicas y del Régimen de Inversiones de las Reservas Técnicas</v>
          </cell>
          <cell r="J21" t="str">
            <v>Porcentaje de Informes de verificación de cumplimiento de Reservas Técnicas y del Régimen de Inversiones de las Reservas Técnicas</v>
          </cell>
          <cell r="K21" t="str">
            <v>Número de Informes de verificación de cumplimiento de Reservas Técnicas y del Régimen de Inversiones de las Reservas Técnicas elaborados en un periodo</v>
          </cell>
          <cell r="L21" t="str">
            <v>Número de informes de verificación elaborados</v>
          </cell>
          <cell r="M21" t="str">
            <v>Eficiencia</v>
          </cell>
          <cell r="N21" t="str">
            <v xml:space="preserve">Pertinencia
Probidad                                          
Equidad
</v>
          </cell>
        </row>
        <row r="22">
          <cell r="I22" t="str">
            <v>Porcentaje de Informes de seguimiento a la implementación de los marcos técnicos normativos reglamentarios de la Ley 1314 de 2009, en sujetos vigilados.</v>
          </cell>
          <cell r="J22" t="str">
            <v>Porcentaje de Informes de seguimiento a la implementación de los marcos técnicos normativos reglamentarios de la Ley 1314 de 2009, en sujetos vigilados.</v>
          </cell>
          <cell r="K22" t="str">
            <v>Número de informes de seguimiento a la implementación de los marcos técnicos normativos reglamentarios de la Ley 1314 de 2009, en sujetos vigilados, elaborados en un periodo.</v>
          </cell>
          <cell r="L22" t="str">
            <v>Número de informes de seguimiento elaborados</v>
          </cell>
          <cell r="M22" t="str">
            <v xml:space="preserve">Eficacia 
</v>
          </cell>
          <cell r="N22" t="str">
            <v xml:space="preserve">Probidad                                          
Equidad
</v>
          </cell>
        </row>
        <row r="23">
          <cell r="I23" t="str">
            <v>Porcentaje de auditorías realizadas en el periodo.</v>
          </cell>
          <cell r="J23" t="str">
            <v>Porcentaje de auditorías realizadas en el periodo.</v>
          </cell>
          <cell r="K23" t="str">
            <v>Número de auditorías realizadas.</v>
          </cell>
          <cell r="L23" t="str">
            <v>Número de auditorías programadas.</v>
          </cell>
          <cell r="M23" t="str">
            <v>Eficiencia</v>
          </cell>
          <cell r="N23" t="str">
            <v>Legalidad                                       
Oportunidad</v>
          </cell>
        </row>
        <row r="24">
          <cell r="I24" t="str">
            <v>Porcentaje de informes de auditorías elaborados en el periodo</v>
          </cell>
          <cell r="J24" t="str">
            <v>Porcentaje de informes de auditorías elaborados en el periodo</v>
          </cell>
          <cell r="K24" t="str">
            <v>Número de informes de auditorías elaborados en un periodo</v>
          </cell>
          <cell r="L24" t="str">
            <v>Número de auditorías realizadas</v>
          </cell>
          <cell r="M24" t="str">
            <v xml:space="preserve">Eficacia 
</v>
          </cell>
          <cell r="N24" t="str">
            <v xml:space="preserve">Probidad                                          
Equidad
</v>
          </cell>
        </row>
        <row r="25">
          <cell r="I25" t="str">
            <v>Porcentaje de auditorías realizadas en el periodo.</v>
          </cell>
          <cell r="J25" t="str">
            <v>Porcentaje de auditorías realizadas en el periodo.</v>
          </cell>
          <cell r="K25" t="str">
            <v>Número de auditorías realizadas.</v>
          </cell>
          <cell r="L25" t="str">
            <v>Número de auditorías programadas.</v>
          </cell>
          <cell r="M25" t="str">
            <v>Eficiencia</v>
          </cell>
          <cell r="N25" t="str">
            <v>Legalidad                                      
Oportunidad</v>
          </cell>
        </row>
        <row r="26">
          <cell r="I26" t="str">
            <v>Porcentaje de informes de auditorías elaborados en el periodo</v>
          </cell>
          <cell r="J26" t="str">
            <v>Porcentaje de informes de auditorías elaborados en el periodo</v>
          </cell>
          <cell r="K26" t="str">
            <v>Número de informes de auditorías elaborados en un periodo</v>
          </cell>
          <cell r="L26" t="str">
            <v>Número de auditorías realizadas</v>
          </cell>
          <cell r="M26" t="str">
            <v xml:space="preserve">Eficacia 
</v>
          </cell>
          <cell r="N26" t="str">
            <v xml:space="preserve">Probidad                                          
Equidad
</v>
          </cell>
        </row>
        <row r="27">
          <cell r="I27" t="str">
            <v>Porcentaje de Cumplimiento de hitos y/o productos definidos en el Cronograma.</v>
          </cell>
          <cell r="J27" t="str">
            <v>Porcentaje de Cumplimiento de hitos y/o productos definidos en el Cronograma.</v>
          </cell>
          <cell r="K27" t="str">
            <v>Numero de hitos y/o productos entregados en los plazos definidos en el Cronograma</v>
          </cell>
          <cell r="L27" t="str">
            <v>Numero Total de hitos y/o productos programados para el periodo.</v>
          </cell>
          <cell r="M27" t="str">
            <v xml:space="preserve">Eficacia 
</v>
          </cell>
          <cell r="N27" t="str">
            <v>Eficiencia
Oportunidad</v>
          </cell>
        </row>
        <row r="28">
          <cell r="I28" t="e">
            <v>#N/A</v>
          </cell>
          <cell r="J28" t="str">
            <v>Porcentaje de Cumplimiento de hitos y/o productos definidos en el Cronograma.</v>
          </cell>
          <cell r="K28" t="str">
            <v>Numero de hitos y/o productos entregados en los plazos definidos en el Cronograma</v>
          </cell>
          <cell r="L28" t="str">
            <v>Numero Total de hitos y/o productos programados para el periodo.</v>
          </cell>
          <cell r="M28" t="str">
            <v xml:space="preserve">Eficacia 
</v>
          </cell>
          <cell r="N28" t="str">
            <v>Eficiencia
Oportunidad</v>
          </cell>
        </row>
        <row r="29">
          <cell r="I29" t="str">
            <v>Porcentaje de Cumplimiento de hitos y/o productos definidos en el Cronograma.</v>
          </cell>
          <cell r="J29" t="str">
            <v>Porcentaje de Cumplimiento de hitos y/o productos definidos en el Cronograma.</v>
          </cell>
          <cell r="K29" t="str">
            <v>Numero de hitos y/o productos entregados en los plazos definidos en el Cronograma</v>
          </cell>
          <cell r="L29" t="str">
            <v>Numero Total de hitos y/o productos programados para el periodo.</v>
          </cell>
          <cell r="M29" t="str">
            <v xml:space="preserve">Eficacia 
</v>
          </cell>
          <cell r="N29" t="str">
            <v>Eficacia
Oportunidad</v>
          </cell>
        </row>
        <row r="30">
          <cell r="I30" t="e">
            <v>#N/A</v>
          </cell>
          <cell r="J30" t="str">
            <v>Porcentaje de solicitudes de trámites y peticiones, respondidas y gestionadas dentro de los plazos de ley en el periodo
AU01</v>
          </cell>
          <cell r="K30" t="str">
            <v xml:space="preserve">Número de peticiones y solicitudes respondidas y gestionadas dentro de los plazos de ley, en el período 
</v>
          </cell>
          <cell r="L30" t="str">
            <v>Número de peticiones y solicitudes, recibidas en el período * 100%</v>
          </cell>
          <cell r="M30" t="str">
            <v xml:space="preserve">Eficacia 
</v>
          </cell>
          <cell r="N30" t="str">
            <v>Pertinencia                                  
Vocacion de servicio</v>
          </cell>
        </row>
        <row r="31">
          <cell r="I31" t="str">
            <v>Porcentaje de solicitudes de trámites y peticiones, respondidas y gestionadas dentro de los plazos de ley en el periodo
AU01</v>
          </cell>
          <cell r="J31" t="str">
            <v>Porcentaje de solicitudes de trámites y peticiones, respondidas y gestionadas dentro de los plazos de ley en el periodo
AU01</v>
          </cell>
          <cell r="K31" t="str">
            <v xml:space="preserve">Número de peticiones y solicitudes respondidas y gestionadas dentro de los plazos de ley, en el período 
</v>
          </cell>
          <cell r="L31" t="str">
            <v>Número de peticiones y solicitudes, recibidas en el período * 100%</v>
          </cell>
          <cell r="M31" t="str">
            <v xml:space="preserve">Eficacia 
</v>
          </cell>
          <cell r="N31" t="str">
            <v>Pertinencia                                  
Vocacion de servicio</v>
          </cell>
        </row>
        <row r="32">
          <cell r="I32" t="e">
            <v>#N/A</v>
          </cell>
          <cell r="J32" t="str">
            <v>Porcentaje de solicitudes de trámite con concepto técnico y acto administrativo.
NUEVO</v>
          </cell>
          <cell r="K32" t="str">
            <v>Número de trámites con acto administrativo proyectado en el periodo.</v>
          </cell>
          <cell r="L32" t="str">
            <v xml:space="preserve"> Número de solicitudes con concepto técnico tramitadas* 100</v>
          </cell>
          <cell r="M32" t="str">
            <v>Eficiencia</v>
          </cell>
          <cell r="N32" t="str">
            <v xml:space="preserve">
Pertinencia
Legalidad</v>
          </cell>
        </row>
        <row r="33">
          <cell r="I33" t="str">
            <v>Acto administrativo que ordena la publicación de los estados financieros de los sujetos vigilados previo su análisis.
NUEVO</v>
          </cell>
          <cell r="J33" t="str">
            <v>Acto administrativo que ordena la publicación de los estados financieros de los sujetos vigilados previo su análisis.
NUEVO</v>
          </cell>
          <cell r="K33" t="str">
            <v>Acto administrativo que ordena la publicación de los estados financieros.</v>
          </cell>
          <cell r="M33" t="str">
            <v>Eficiencia</v>
          </cell>
          <cell r="N33" t="str">
            <v xml:space="preserve">
Pertinencia
Legalidad</v>
          </cell>
        </row>
        <row r="34">
          <cell r="I34" t="str">
            <v>Informe de seguimiento a la publicación de los estados financieros de los sujetos vigilados.
NUEVO</v>
          </cell>
          <cell r="J34" t="str">
            <v>Informe de seguimiento a la publicación de los estados financieros de los sujetos vigilados.
NUEVO</v>
          </cell>
          <cell r="K34" t="str">
            <v>Informe de seguimiento a la  publicación de los estados financieros de los sujetos vigilados</v>
          </cell>
          <cell r="M34" t="str">
            <v>Eficiencia</v>
          </cell>
          <cell r="N34" t="str">
            <v xml:space="preserve">
Pertinencia
Legalidad</v>
          </cell>
        </row>
        <row r="35">
          <cell r="I35" t="e">
            <v>#N/A</v>
          </cell>
          <cell r="J35" t="str">
            <v>Certificación de los indicadores y estándares por áreas de gestión de  las Empresas Sociales del Estado
NUEVO</v>
          </cell>
          <cell r="K35" t="str">
            <v>Acto administrativo publicado según cronograma que certifica los indicadores y estándares por áreas de gestión de  las Empresas Sociales del Estado</v>
          </cell>
          <cell r="M35" t="str">
            <v>Eficiencia</v>
          </cell>
          <cell r="N35" t="str">
            <v xml:space="preserve">Legalidad
Pertinencia
</v>
          </cell>
        </row>
        <row r="36">
          <cell r="I36" t="e">
            <v>#N/A</v>
          </cell>
          <cell r="J36" t="str">
            <v>% Ejecución mesas técnicas o talleres de capacitación sobre competencias y responsabilidades en IVC a cargo de las Entidades Territoriales
NUEVO</v>
          </cell>
          <cell r="K36" t="str">
            <v># mesas técnicas o talleres desarrollados</v>
          </cell>
          <cell r="L36" t="str">
            <v xml:space="preserve"> # mesas técnicas o talleres programados * 100%</v>
          </cell>
          <cell r="M36" t="str">
            <v xml:space="preserve">Eficacia 
</v>
          </cell>
          <cell r="N36" t="str">
            <v xml:space="preserve">Vocación de servicio
Trabajo en equipo
</v>
          </cell>
        </row>
        <row r="37">
          <cell r="I37" t="e">
            <v>#N/A</v>
          </cell>
          <cell r="J37" t="str">
            <v>% de seguimiento a los acuerdos suscritos en las mesas técnicas desarrolladas</v>
          </cell>
          <cell r="K37" t="str">
            <v># de acuerdos suscritos en las mesas técnicas con seguimiento.</v>
          </cell>
          <cell r="L37" t="str">
            <v xml:space="preserve"> # de acuerdos suscritos en las mesas técnicas programadas * 100%</v>
          </cell>
          <cell r="M37" t="str">
            <v>Eficiencia</v>
          </cell>
          <cell r="N37" t="str">
            <v xml:space="preserve">Mejormiento continuo                  
Eficiencia
</v>
          </cell>
        </row>
        <row r="38">
          <cell r="I38" t="str">
            <v>% de seguimiento a los acuerdos suscritos en las mesas técnicas desarrolladas</v>
          </cell>
          <cell r="J38" t="str">
            <v>Porcentaje de solicitudes con concepto técnico que resuelve apelación de gerentes de ESE</v>
          </cell>
          <cell r="K38" t="str">
            <v>#solicitudes de concepto técnico para emitir acto administrativo.</v>
          </cell>
          <cell r="L38" t="str">
            <v xml:space="preserve"> # solicitudes de concepto técnico para expedir acto administrativo recibidas * 100%</v>
          </cell>
          <cell r="M38" t="str">
            <v>Eficiencia</v>
          </cell>
          <cell r="N38" t="str">
            <v xml:space="preserve">
Pertinencia
Legalidad
</v>
          </cell>
        </row>
        <row r="39">
          <cell r="I39" t="str">
            <v>Porcentaje de solicitudes con concepto técnico que resuelve apelación de gerentes de ESE</v>
          </cell>
          <cell r="J39" t="str">
            <v xml:space="preserve">% Ejecución de mesas de trabajo para análisis de la problemática evidenciada y priorizada de flujo de recursos 
NUEVO
</v>
          </cell>
          <cell r="K39" t="str">
            <v># mesas de trabajo desarrolladas con informe del análisis</v>
          </cell>
          <cell r="L39" t="str">
            <v xml:space="preserve"> # mesas de trabajo programadas * 100%</v>
          </cell>
          <cell r="M39" t="str">
            <v>Eficiencia</v>
          </cell>
          <cell r="N39" t="str">
            <v>Pertinencia                            
Universalidad</v>
          </cell>
        </row>
        <row r="40">
          <cell r="I40" t="str">
            <v>% solicitudes de restitución de recursos al FOSYGA con informe de análisis resolviéndolas</v>
          </cell>
          <cell r="J40" t="str">
            <v>% solicitudes de restitución de recursos al FOSYGA con informe de análisis resolviéndolas</v>
          </cell>
          <cell r="K40" t="str">
            <v># solicitudes resueltas de restitución de recursos al FOSYGA con informes de análisis técnico presentados</v>
          </cell>
          <cell r="L40" t="str">
            <v xml:space="preserve"> # solicitudes de restitución de recursos al FOSYGA programados para analizar en el periodo.</v>
          </cell>
          <cell r="N40" t="str">
            <v xml:space="preserve">Eficiencia
Pertinencia
</v>
          </cell>
        </row>
        <row r="41">
          <cell r="I41" t="str">
            <v>Reporte de información financiera de sujetos vigilados para calculo de tasa.</v>
          </cell>
          <cell r="J41" t="str">
            <v>Reporte de información financiera de sujetos vigilados para calculo de tasa.</v>
          </cell>
          <cell r="K41" t="str">
            <v>Reporte consolidado de información financiera y de contacto de  los vigilados sujeto de liquidación y cobro de tasa</v>
          </cell>
          <cell r="N41" t="str">
            <v xml:space="preserve">Eficacia
Compromiso
</v>
          </cell>
        </row>
        <row r="42">
          <cell r="I42" t="str">
            <v>Porcentaje de informes de análisis de información realizados resultado de la información reportada por los vigilados</v>
          </cell>
          <cell r="J42" t="str">
            <v>Porcentaje de informes de análisis de información realizados resultado de la información reportada por los vigilados</v>
          </cell>
          <cell r="K42" t="str">
            <v>Total de informes de análisis realizados de la información reportada.</v>
          </cell>
          <cell r="L42" t="str">
            <v xml:space="preserve"> Total de informes de análisis de información reportada programados X 100%</v>
          </cell>
          <cell r="M42" t="str">
            <v>Eficiencia</v>
          </cell>
          <cell r="N42" t="str">
            <v xml:space="preserve">
Pertinencia
Responsabilidad
</v>
          </cell>
        </row>
        <row r="43">
          <cell r="I43" t="str">
            <v>Porcentaje de informes de análisis de información realizados resultado de la información reportada por los vigilados</v>
          </cell>
          <cell r="J43" t="str">
            <v>Porcentaje de informes de análisis de información realizados resultado de la información reportada por los vigilados</v>
          </cell>
          <cell r="K43" t="str">
            <v>Total de informes de análisis realizados de la información reportada.</v>
          </cell>
          <cell r="L43" t="str">
            <v>Total de informes de análisis de información reportada programados X 100%</v>
          </cell>
          <cell r="M43" t="str">
            <v>Eficiencia</v>
          </cell>
          <cell r="N43" t="str">
            <v xml:space="preserve">
Pertinencia
Responsabilidad
</v>
          </cell>
        </row>
        <row r="44">
          <cell r="I44" t="str">
            <v>% Recursos del SGSSS con seguimiento  en la generación, flujo, administración, y pago oportuno</v>
          </cell>
          <cell r="J44" t="str">
            <v>% Recursos del SGSSS con seguimiento  en la generación, flujo, administración, y pago oportuno</v>
          </cell>
          <cell r="K44" t="str">
            <v xml:space="preserve">Total de recursos - identificados en Mesas de saneamiento - con seguimiento en la generación, flujo, administración, y pago oportuno  </v>
          </cell>
          <cell r="L44" t="str">
            <v xml:space="preserve"> Total de recursos -identificados en Mesas de saneamiento- programados para seguimiento</v>
          </cell>
          <cell r="M44" t="str">
            <v>Eficiencia</v>
          </cell>
          <cell r="N44" t="str">
            <v xml:space="preserve">
Eficiencia
Probidad</v>
          </cell>
        </row>
        <row r="45">
          <cell r="I45" t="str">
            <v>% Gestión de aclaración de Cartera, Depuración Obligatoria de cuentas, pago de facturación por prestación de servicios de Salud y Recobros los sujetos vigilados.</v>
          </cell>
          <cell r="J45" t="str">
            <v>% Gestión de aclaración de Cartera, Depuración Obligatoria de cuentas, pago de facturación por prestación de servicios de Salud y Recobros los sujetos vigilados.</v>
          </cell>
          <cell r="K45" t="str">
            <v xml:space="preserve"># Requerimientos enviados de Aclaración de Cartera, Depuración Obligatoria de cuentas, pago de facturación por prestación de servicios de Salud y Recobros /  </v>
          </cell>
          <cell r="L45" t="str">
            <v># Requerimientos requeridos de Aclaración de Cartera, Depuración Obligatoria de cuentas, pago de facturación por prestación de servicios de Salud y Recobros) x 100</v>
          </cell>
          <cell r="M45" t="str">
            <v xml:space="preserve">Eficacia 
</v>
          </cell>
          <cell r="N45" t="str">
            <v>Eficacia
Oportunidad</v>
          </cell>
        </row>
        <row r="46">
          <cell r="I46" t="str">
            <v>Porcentaje de auditorías realizadas en el periodo.</v>
          </cell>
          <cell r="J46" t="str">
            <v>Porcentaje de auditorías realizadas en el periodo.</v>
          </cell>
          <cell r="K46" t="str">
            <v>Número de auditorías realizadas</v>
          </cell>
          <cell r="L46" t="str">
            <v xml:space="preserve"> Número de auditorías programadas*100</v>
          </cell>
          <cell r="N46" t="str">
            <v>Legalidad                                      
Equidad</v>
          </cell>
        </row>
        <row r="47">
          <cell r="I47" t="e">
            <v>#N/A</v>
          </cell>
          <cell r="J47" t="str">
            <v>Porcentaje de informes realizados a partir de las auditorías llevadas a cabo.</v>
          </cell>
          <cell r="K47" t="str">
            <v>Número de informes finales de auditoría realizados en el periodo.</v>
          </cell>
          <cell r="L47" t="str">
            <v xml:space="preserve"> Número de informes programados en el periodo *100</v>
          </cell>
          <cell r="N47" t="str">
            <v>Probidad
Pertinencia</v>
          </cell>
        </row>
        <row r="48">
          <cell r="I48" t="str">
            <v>Porcentaje de auditorías realizadas en el periodo.</v>
          </cell>
          <cell r="J48" t="str">
            <v>Porcentaje de auditorías realizadas en el periodo.</v>
          </cell>
          <cell r="K48" t="str">
            <v>Número de auditorías realizadas</v>
          </cell>
          <cell r="L48" t="str">
            <v xml:space="preserve"> Número de auditorías programadas*100</v>
          </cell>
          <cell r="N48" t="str">
            <v>Legalidad                                       
Equidad</v>
          </cell>
        </row>
        <row r="49">
          <cell r="I49" t="e">
            <v>#N/A</v>
          </cell>
          <cell r="J49" t="str">
            <v>Porcentaje de informes realizados a partir de las auditorías llevadas a cabo.</v>
          </cell>
          <cell r="K49" t="str">
            <v>Número de informes finales de auditoría realizados en el periodo</v>
          </cell>
          <cell r="L49" t="str">
            <v xml:space="preserve"> Número de informes programados en el periodo*100</v>
          </cell>
          <cell r="N49" t="str">
            <v>Probidad
Pertinencia</v>
          </cell>
        </row>
        <row r="50">
          <cell r="I50" t="str">
            <v>Porcentaje de auditorías realizadas en el periodo.</v>
          </cell>
          <cell r="J50" t="str">
            <v>Porcentaje de auditorías realizadas en el periodo.</v>
          </cell>
          <cell r="K50" t="str">
            <v>Número de auditorías realizadas</v>
          </cell>
          <cell r="L50" t="str">
            <v xml:space="preserve"> Número de auditorías programadas *100</v>
          </cell>
          <cell r="N50" t="str">
            <v>Equidad
Legalidad</v>
          </cell>
        </row>
        <row r="51">
          <cell r="I51" t="e">
            <v>#N/A</v>
          </cell>
          <cell r="J51" t="str">
            <v>Porcentaje de informes realizados a partir de las auditorías llevadas a cabo.</v>
          </cell>
          <cell r="K51" t="str">
            <v>Número de informes finales de auditoría realizados en el periodo</v>
          </cell>
          <cell r="L51" t="str">
            <v xml:space="preserve"> Número de informes programados en el periodo*100</v>
          </cell>
          <cell r="N51" t="str">
            <v>Probidad
Pertinencia</v>
          </cell>
        </row>
        <row r="52">
          <cell r="I52" t="str">
            <v>Porcentaje de auditorías realizadas en el periodo.</v>
          </cell>
          <cell r="J52" t="str">
            <v>Porcentaje de auditorías realizadas en el periodo.</v>
          </cell>
          <cell r="K52" t="str">
            <v>Número de auditorías realizadas</v>
          </cell>
          <cell r="L52" t="str">
            <v>Número de auditorías programadas*100</v>
          </cell>
          <cell r="N52" t="str">
            <v>Equidad
Legalidad</v>
          </cell>
        </row>
        <row r="53">
          <cell r="I53" t="e">
            <v>#N/A</v>
          </cell>
          <cell r="J53" t="str">
            <v>Porcentaje de informes realizados a partir de las auditorías llevadas a cabo.</v>
          </cell>
          <cell r="K53" t="str">
            <v>Número de informes finales de auditoría realizados en el periodo.</v>
          </cell>
          <cell r="L53" t="str">
            <v>Número de informes programados en el periodo *100</v>
          </cell>
          <cell r="N53" t="str">
            <v>Probidad
Pertinencia</v>
          </cell>
        </row>
        <row r="54">
          <cell r="I54" t="str">
            <v>Porcentaje de auditorías realizadas en el periodo.</v>
          </cell>
          <cell r="J54" t="str">
            <v>Porcentaje de auditorías realizadas en el periodo.</v>
          </cell>
          <cell r="K54" t="str">
            <v xml:space="preserve">Número de auditorías realizadas </v>
          </cell>
          <cell r="L54" t="str">
            <v xml:space="preserve"> Número de auditorías programadas*100</v>
          </cell>
          <cell r="N54" t="str">
            <v>Equidad
Legalidad</v>
          </cell>
        </row>
        <row r="55">
          <cell r="I55" t="e">
            <v>#N/A</v>
          </cell>
          <cell r="J55" t="str">
            <v>Porcentaje de informes realizados a partir de las auditorías llevadas a cabo.</v>
          </cell>
          <cell r="K55" t="str">
            <v>Número de informes finales de auditoría realizados en el periodo</v>
          </cell>
          <cell r="L55" t="str">
            <v xml:space="preserve"> Número de informes programados en el periodo*100</v>
          </cell>
          <cell r="N55" t="str">
            <v>Probidad
Pertinencia</v>
          </cell>
        </row>
        <row r="56">
          <cell r="I56" t="str">
            <v>Porcentaje de auditorías realizadas en el periodo.</v>
          </cell>
          <cell r="J56" t="str">
            <v>Porcentaje de auditorías realizadas en el periodo.</v>
          </cell>
          <cell r="K56" t="str">
            <v>Número de auditorías realizadas</v>
          </cell>
          <cell r="L56" t="str">
            <v xml:space="preserve"> Número de auditorías programadas *100</v>
          </cell>
          <cell r="N56" t="str">
            <v>Equidad
Legalidad</v>
          </cell>
        </row>
        <row r="57">
          <cell r="I57" t="str">
            <v>Porcentaje de informes realizados a partir de las auditorías llevadas a cabo.</v>
          </cell>
          <cell r="J57" t="str">
            <v>Porcentaje de informes realizados a partir de las auditorías llevadas a cabo.</v>
          </cell>
          <cell r="K57" t="str">
            <v>Número de informes finales de auditoría realizados en el periodo</v>
          </cell>
          <cell r="L57" t="str">
            <v>Número de informes programados en el periodo*100</v>
          </cell>
          <cell r="N57" t="str">
            <v>Probidad
Pertinencia</v>
          </cell>
        </row>
        <row r="58">
          <cell r="I58" t="str">
            <v>Porcentaje de auditorías realizadas en el periodo.</v>
          </cell>
          <cell r="J58" t="str">
            <v>Porcentaje de auditorías realizadas en el periodo.</v>
          </cell>
          <cell r="K58" t="str">
            <v xml:space="preserve">Número de auditorías realizadas </v>
          </cell>
          <cell r="L58" t="str">
            <v xml:space="preserve"> Número de auditorías programadas*100</v>
          </cell>
          <cell r="N58" t="str">
            <v>Equidad
Legalidad</v>
          </cell>
        </row>
        <row r="59">
          <cell r="I59" t="e">
            <v>#N/A</v>
          </cell>
          <cell r="J59" t="str">
            <v>Porcentaje de informes realizados a partir de las auditorías llevadas a cabo.</v>
          </cell>
          <cell r="K59" t="str">
            <v>Número de informes finales de auditoría realizados en el periodo</v>
          </cell>
          <cell r="L59" t="str">
            <v xml:space="preserve"> Número de informes programados en el periodo*100</v>
          </cell>
          <cell r="N59" t="str">
            <v>Probidad
Pertinencia</v>
          </cell>
        </row>
        <row r="60">
          <cell r="I60" t="str">
            <v>Porcentaje de auditorías realizadas en el periodo.</v>
          </cell>
          <cell r="J60" t="str">
            <v>Porcentaje de auditorías realizadas en el periodo.</v>
          </cell>
          <cell r="K60" t="str">
            <v>Número de auditorías realizadas</v>
          </cell>
          <cell r="L60" t="str">
            <v xml:space="preserve"> Número de auditorías ordenadas - no programadas *100</v>
          </cell>
          <cell r="N60" t="str">
            <v xml:space="preserve">
Oportunidad
Legalidad</v>
          </cell>
        </row>
        <row r="61">
          <cell r="I61" t="e">
            <v>#N/A</v>
          </cell>
          <cell r="J61" t="str">
            <v>Porcentaje de informes realizados a partir de las auditorías llevadas a cabo.</v>
          </cell>
          <cell r="K61" t="str">
            <v>Número de informes finales de auditoría realizados en el periodo</v>
          </cell>
          <cell r="L61" t="str">
            <v xml:space="preserve"> Número de informes programados en el periodo)*100</v>
          </cell>
          <cell r="N61" t="str">
            <v>Probidad
Pertinencia</v>
          </cell>
        </row>
        <row r="62">
          <cell r="I62" t="str">
            <v>Despacho del Superintendente Delegado para la Supervisión Institucional/Realizar la evaluación de los planes de mejoramiento suscritos por los Sujetos Vigilados</v>
          </cell>
          <cell r="J62" t="str">
            <v>Porcentaje de planes de mejoramiento evaluados en el periodo.</v>
          </cell>
          <cell r="K62" t="str">
            <v>Total de planes de mejoramiento evaluados</v>
          </cell>
          <cell r="L62" t="str">
            <v>Total de planes de mejoramiento programados * 100</v>
          </cell>
          <cell r="M62" t="str">
            <v>Efectividad</v>
          </cell>
          <cell r="N62" t="str">
            <v>Responsabilidad                       
Oportunidad</v>
          </cell>
        </row>
        <row r="63">
          <cell r="I63" t="str">
            <v>Porcentaje de auditorías realizadas en el periodo.</v>
          </cell>
          <cell r="J63" t="str">
            <v>Porcentaje  acumulado de actividades de diseño de estrategias de participación ciudadana .</v>
          </cell>
          <cell r="K63" t="str">
            <v>Porcentaje  acumulado de actividades de diseño de estrategias de participación ciudadana realizadas en el periodo</v>
          </cell>
          <cell r="L63" t="str">
            <v>Porcentaje total de actividades de diseño de estrategia de participación ciudadana programadas en el periodo.</v>
          </cell>
          <cell r="M63" t="str">
            <v>Eficiencia</v>
          </cell>
          <cell r="N63" t="str">
            <v xml:space="preserve">
Compromiso
Solidaridad</v>
          </cell>
        </row>
        <row r="64">
          <cell r="I64" t="str">
            <v>Porcentaje de informes realizados a partir de las auditorías llevadas a cabo.</v>
          </cell>
          <cell r="J64" t="str">
            <v>Porcentaje acumulado de capacitaciones  realizadas para la implementación de cursos en derechos y deberes en salud</v>
          </cell>
          <cell r="K64" t="str">
            <v>Porcentaje acumulado de capacitaciones en derechos y deberes en salud realizados en el periodo</v>
          </cell>
          <cell r="L64" t="str">
            <v>Porcentaje acumulado de capacitaciones en derechos y deberes en salud programados en el periodo</v>
          </cell>
          <cell r="M64" t="str">
            <v xml:space="preserve">Eficacia 
</v>
          </cell>
          <cell r="N64" t="str">
            <v>Trabajo en equipo
Respeto</v>
          </cell>
        </row>
        <row r="65">
          <cell r="I65" t="str">
            <v>Porcentaje de auditorías realizadas en el periodo.</v>
          </cell>
          <cell r="J65" t="str">
            <v>Porcentaje acumulado de eventos con la aplicación de técnicas de expresión oral realizados en el periodo</v>
          </cell>
          <cell r="K65" t="str">
            <v>Porcentaje acumulado de eventos con la aplicación de técnicas de expresión oral realizados en el periodo/</v>
          </cell>
          <cell r="L65" t="str">
            <v xml:space="preserve">Porcentaje acumulado de eventos con la aplicación de técnicas de expresión oral programados en el periodo  </v>
          </cell>
          <cell r="M65" t="str">
            <v xml:space="preserve">Eficacia 
</v>
          </cell>
          <cell r="N65" t="str">
            <v xml:space="preserve">Lealtad                                        
Vocacion de servicio </v>
          </cell>
        </row>
        <row r="66">
          <cell r="I66" t="str">
            <v>Porcentaje de informes realizados a partir de las auditorías llevadas a cabo.</v>
          </cell>
          <cell r="J66" t="str">
            <v xml:space="preserve">Porcentaje de espacios de capacitación y desarrollo de control social, atendidos en el período </v>
          </cell>
          <cell r="K66" t="str">
            <v>Numero de espacios de capacitación y desarrollo de control social atendidos en el período</v>
          </cell>
          <cell r="L66" t="str">
            <v>Numero de espacios de capacitación y desarrollo de control social programados para el periodo</v>
          </cell>
          <cell r="M66" t="str">
            <v>Eficiencia</v>
          </cell>
          <cell r="N66" t="str">
            <v>Compromiso                               
Eficiencia</v>
          </cell>
        </row>
        <row r="67">
          <cell r="I67" t="str">
            <v>Porcentaje de auditorías realizadas en el periodo.</v>
          </cell>
          <cell r="J67" t="str">
            <v>Porcentaje acumulado de actividades para la implementación de instrumentos de medición de la calidad de los servicios de los actores del SGSSS</v>
          </cell>
          <cell r="K67" t="str">
            <v xml:space="preserve">Porcentaje acumulado de actividades para la implementación de instrumentos de medición de la calidad de los servicios de los actores del SGSSS realizados en el periodo </v>
          </cell>
          <cell r="L67" t="str">
            <v>Porcentaje acumulado de actividades para la implementación de instrumentos de medición de la calidad de los servicios de los actores del SGSSS programados en el periodo</v>
          </cell>
          <cell r="M67" t="str">
            <v>Efectividad</v>
          </cell>
          <cell r="N67" t="str">
            <v>Mejoramiento continuo
Pertinencia</v>
          </cell>
        </row>
        <row r="68">
          <cell r="I68" t="str">
            <v>Porcentaje de informes realizados a partir de las auditorías llevadas a cabo.</v>
          </cell>
          <cell r="J68" t="str">
            <v xml:space="preserve">Porcentaje de cumplimiento de los hitos y/o productos en el periodo
</v>
          </cell>
          <cell r="K68" t="str">
            <v xml:space="preserve">Numero de hitos y/o producto entregado en los plazos definidos, en el periodo 
</v>
          </cell>
          <cell r="L68" t="str">
            <v xml:space="preserve"> Numero total de hitos y/o producto programados para el periodo
</v>
          </cell>
          <cell r="M68" t="str">
            <v xml:space="preserve">Eficacia 
</v>
          </cell>
          <cell r="N68" t="str">
            <v>Eficacia
Oportunidad</v>
          </cell>
        </row>
        <row r="69">
          <cell r="I69" t="e">
            <v>#N/A</v>
          </cell>
          <cell r="J69" t="str">
            <v xml:space="preserve">Porcentaje de cumplimiento de los hitos y/o productos en el periodo
</v>
          </cell>
          <cell r="K69" t="str">
            <v xml:space="preserve">Numero de hitos y/o producto entregado en los plazos definidos, en el periodo </v>
          </cell>
          <cell r="L69" t="str">
            <v xml:space="preserve"> Numero total de hitos y/o producto programados para el periodo
</v>
          </cell>
          <cell r="M69" t="str">
            <v xml:space="preserve">Eficacia 
</v>
          </cell>
          <cell r="N69" t="str">
            <v>Eficacia
Oportunidad</v>
          </cell>
        </row>
        <row r="70">
          <cell r="I70" t="str">
            <v>Porcentaje de peticiones, quejas, reclamos, denuncias, solicitudes de información respondidas y gestionadas dentro de los plazos de la Ley en el período</v>
          </cell>
          <cell r="J70" t="str">
            <v>Porcentaje de peticiones, quejas, reclamos, denuncias, solicitudes de información respondidas y gestionadas dentro de los plazos de la Ley en el período</v>
          </cell>
          <cell r="K70" t="str">
            <v>Numero de peticiones, quejas, reclamos, denuncias, solicitudes de información respondidas y gestionadas dentro de los plazos de la Ley en el periodo</v>
          </cell>
          <cell r="L70" t="str">
            <v>Numero  de peticiones, quejas, reclamos, denuncias, solicitudes de información recibidas en el periodo</v>
          </cell>
          <cell r="M70" t="str">
            <v xml:space="preserve">Eficacia 
</v>
          </cell>
          <cell r="N70" t="str">
            <v>Pertinencia                                 
Vocacion de servicio</v>
          </cell>
        </row>
        <row r="71">
          <cell r="I71" t="str">
            <v>Porcentaje de visitas realizadas en el periodo.</v>
          </cell>
          <cell r="J71" t="str">
            <v>Porcentaje de visitas realizadas en el periodo.</v>
          </cell>
          <cell r="K71" t="str">
            <v>Número de visitas realizadas en el período</v>
          </cell>
          <cell r="L71" t="str">
            <v xml:space="preserve"> Número  de visitas programadas en el período</v>
          </cell>
          <cell r="M71" t="str">
            <v>Eficiencia</v>
          </cell>
          <cell r="N71" t="str">
            <v>Eficiencia                                
Oportunidad</v>
          </cell>
        </row>
        <row r="72">
          <cell r="I72" t="str">
            <v>Porcentaje de medidas de control y/o planes de  mejoramiento y/o comunicación o requerimiento para la explicación por fallas en el desempeño en atención al usuario</v>
          </cell>
          <cell r="J72" t="str">
            <v>Porcentaje de medidas de control y/o planes de  mejoramiento y/o comunicación o requerimiento para la explicación por fallas en el desempeño en atención al usuario</v>
          </cell>
          <cell r="K72" t="str">
            <v>Número  de medidas de control y/o planes de mejoramiento y/o comunicación o requerimiento para la explicación por fallas en el desempeño en atención al usuario realizadas en el periodo</v>
          </cell>
          <cell r="L72" t="str">
            <v>Número de medidas de control  planes de mejoramiento y/o comunicación o requerimiento para la explicación por fallas en el desempeño en atención al usuario que se deben realizar en el periodo según la metodología de evaluación de desempeño de las EPS en la atención al usuario</v>
          </cell>
          <cell r="M72" t="str">
            <v xml:space="preserve">Eficacia 
</v>
          </cell>
          <cell r="N72" t="str">
            <v>Legalidad                                 
Pertinencia                         
Responsabilidad</v>
          </cell>
        </row>
        <row r="73">
          <cell r="I73" t="str">
            <v xml:space="preserve">Porcentaje de Pre jornadas de la función de conciliación </v>
          </cell>
          <cell r="J73" t="str">
            <v xml:space="preserve">Porcentaje de Pre jornadas de la función de conciliación </v>
          </cell>
          <cell r="K73" t="str">
            <v xml:space="preserve">Número de Pre Jornadas de Conciliación realizadas en la vigencia  con informe. 
</v>
          </cell>
          <cell r="L73" t="str">
            <v xml:space="preserve">Número de Pre Jornadas de Conciliación programadas en la vigencia 
</v>
          </cell>
          <cell r="M73" t="str">
            <v xml:space="preserve">Eficacia 
</v>
          </cell>
          <cell r="N73" t="str">
            <v>Equidad                                    
Pertinencia                                    
Respeto</v>
          </cell>
        </row>
        <row r="74">
          <cell r="I74" t="str">
            <v>Porcentaje de Jornadas de la función de conciliación realizadas</v>
          </cell>
          <cell r="J74" t="str">
            <v>Porcentaje de Jornadas de la función de conciliación realizadas</v>
          </cell>
          <cell r="K74" t="str">
            <v xml:space="preserve">Número de Jornadas de Conciliación realizadas en la vigencia con informe 
</v>
          </cell>
          <cell r="L74" t="str">
            <v xml:space="preserve">Número de Jornadas de Conciliación programadas en la vigencia </v>
          </cell>
          <cell r="M74" t="str">
            <v xml:space="preserve">Eficacia 
</v>
          </cell>
          <cell r="N74" t="str">
            <v>Equidad                                    
Pertinencia                                    
Respeto</v>
          </cell>
        </row>
        <row r="75">
          <cell r="I75" t="str">
            <v>Porcentaje Audiencias de Conciliación de la función de conciliación realizadas</v>
          </cell>
          <cell r="J75" t="str">
            <v>Porcentaje Audiencias de Conciliación de la función de conciliación realizadas</v>
          </cell>
          <cell r="K75" t="str">
            <v>Número de audiencia de conciliación convocadas en el período</v>
          </cell>
          <cell r="L75" t="str">
            <v xml:space="preserve">Número de solicitudes con lleno de requisitos presentadas en el período </v>
          </cell>
          <cell r="M75" t="str">
            <v>Eficiencia</v>
          </cell>
          <cell r="N75" t="str">
            <v>Equidad                                    
Pertinencia                                    
Respeto</v>
          </cell>
        </row>
        <row r="76">
          <cell r="I76" t="str">
            <v xml:space="preserve">Porcentaje de informes de seguimiento al cumplimiento de los acuerdos de conciliación realizados en el periodo. 
</v>
          </cell>
          <cell r="J76" t="str">
            <v xml:space="preserve">Porcentaje de informes de seguimiento al cumplimiento de los acuerdos de conciliación realizados en el periodo. 
</v>
          </cell>
          <cell r="K76" t="str">
            <v xml:space="preserve">Número de informes de seguimiento al cumplimiento de los acuerdos de conciliación realizados en el periodo.  
</v>
          </cell>
          <cell r="L76" t="str">
            <v xml:space="preserve">Número de informes de seguimiento al cumplimiento de los acuerdos de conciliación programados en el periodo.  
</v>
          </cell>
          <cell r="M76" t="str">
            <v>Eficiencia</v>
          </cell>
          <cell r="N76" t="str">
            <v>Equidad                                    
Pertinencia                                   
 Responsabilidad</v>
          </cell>
        </row>
        <row r="77">
          <cell r="I77" t="str">
            <v>Porcentaje  de solicitudes tramitadas</v>
          </cell>
          <cell r="J77" t="str">
            <v>Porcentaje  de solicitudes tramitadas</v>
          </cell>
          <cell r="K77" t="str">
            <v>Número de procesos con providencias judiciales.</v>
          </cell>
          <cell r="L77" t="str">
            <v>Número de solicitudes (demandas) recibidas en el año con corte al trimestre anterior al mes de reporte</v>
          </cell>
          <cell r="M77" t="str">
            <v>Eficiencia</v>
          </cell>
          <cell r="N77" t="str">
            <v xml:space="preserve">Eficacia
Pertinencia
</v>
          </cell>
        </row>
        <row r="78">
          <cell r="I78" t="e">
            <v>#N/A</v>
          </cell>
          <cell r="J78" t="str">
            <v>Porcentaje de solicitudes tramitadas en el mes.</v>
          </cell>
          <cell r="K78" t="str">
            <v xml:space="preserve">Número  de solicitudes tramitadas en el mes / </v>
          </cell>
          <cell r="L78" t="str">
            <v>Número de solicitudes recibidas en el mes</v>
          </cell>
          <cell r="M78" t="str">
            <v xml:space="preserve">Eficacia 
</v>
          </cell>
          <cell r="N78" t="str">
            <v xml:space="preserve">Eficacia
Pertinencia
</v>
          </cell>
        </row>
        <row r="79">
          <cell r="I79" t="str">
            <v>Porcentaje de cumplimiento de los hitos y/o productos en el periodo</v>
          </cell>
          <cell r="J79" t="str">
            <v>Porcentaje de cumplimiento de los hitos y/o productos en el periodo</v>
          </cell>
          <cell r="K79" t="str">
            <v xml:space="preserve">Numero de hitos y/o producto entregado en los plazos definidos, en el periodo 
</v>
          </cell>
          <cell r="L79" t="str">
            <v xml:space="preserve"> Numero total de hitos y/o producto programados para el periodo
</v>
          </cell>
          <cell r="M79" t="str">
            <v>Eficiencia</v>
          </cell>
          <cell r="N79" t="str">
            <v xml:space="preserve">Eficacia
Oportunidad
</v>
          </cell>
        </row>
        <row r="80">
          <cell r="I80" t="e">
            <v>#N/A</v>
          </cell>
          <cell r="J80" t="str">
            <v>Porcentaje de metodología, instrumentos y políticas diseñados o ajustados en el periodo.</v>
          </cell>
          <cell r="K80" t="str">
            <v>Número de metodologías, instrumentos y políticas diseñadas  o ajustadas en el periodo</v>
          </cell>
          <cell r="L80" t="str">
            <v xml:space="preserve"> Número total de metodologías, instrumentos y políticas diseñadas  o ajustada, programadas a tramitar en el periodo</v>
          </cell>
          <cell r="M80" t="str">
            <v xml:space="preserve">Eficacia 
</v>
          </cell>
          <cell r="N80" t="str">
            <v xml:space="preserve">Mejoramiento continuo
Oportunidad
</v>
          </cell>
        </row>
        <row r="81">
          <cell r="I81" t="str">
            <v>Porcentaje de cumplimiento de los hitos y/o productos definidos en el cronograma.</v>
          </cell>
          <cell r="J81" t="str">
            <v>Porcentaje de cumplimiento de los hitos y/o productos definidos en el cronograma.</v>
          </cell>
          <cell r="K81" t="str">
            <v xml:space="preserve">Número de hitos y/o productos entregados en los plazos definidos en el cronograma. </v>
          </cell>
          <cell r="L81" t="str">
            <v xml:space="preserve"> Número total de hitos y/o productos programados para el periodo.</v>
          </cell>
          <cell r="M81" t="str">
            <v>Eficiencia</v>
          </cell>
          <cell r="N81" t="str">
            <v xml:space="preserve">Eficacia
Oportunidad
</v>
          </cell>
        </row>
        <row r="82">
          <cell r="I82" t="str">
            <v xml:space="preserve">Porcentaje de consultas jurídicas, solicitud de información y Derechos de Petición respondidos en el periodo. </v>
          </cell>
          <cell r="J82" t="str">
            <v xml:space="preserve">Porcentaje de consultas jurídicas, solicitud de información y Derechos de Petición respondidos en el periodo. </v>
          </cell>
          <cell r="K82" t="str">
            <v>Número de consultas jurídicas, solicitud de información y Derechos de Petición respondidos oportunamente en el periodo.</v>
          </cell>
          <cell r="L82" t="str">
            <v>Número de consultas jurídicas, solicitud de información y Derechos de Petición recibidos y con vencimiento en el periodo.</v>
          </cell>
          <cell r="M82" t="str">
            <v xml:space="preserve">Eficacia 
</v>
          </cell>
          <cell r="N82" t="str">
            <v>Eficacia
Pertinencia</v>
          </cell>
        </row>
        <row r="83">
          <cell r="I83" t="str">
            <v xml:space="preserve">Porcentaje de actividades que permitan la interiorización del pensamiento jurídico de la Entidad en los Usuarios internos y externos </v>
          </cell>
          <cell r="J83" t="str">
            <v xml:space="preserve">Porcentaje de actividades que permitan la interiorización del pensamiento jurídico de la Entidad en los Usuarios internos y externos </v>
          </cell>
          <cell r="K83" t="str">
            <v>Número de actividades realizadas y evaluadas para lograr la unificación e interiorización del pensamiento jurídico de la Entidad.</v>
          </cell>
          <cell r="L83" t="str">
            <v>Número de actividades programadas para lograr la interiorización y unificación del pensamiento jurídico de la Entidad en el período.</v>
          </cell>
          <cell r="M83" t="str">
            <v>Efectividad</v>
          </cell>
          <cell r="N83" t="str">
            <v xml:space="preserve">
Legalidad
Mejoramiento Continuo</v>
          </cell>
        </row>
        <row r="84">
          <cell r="I84" t="str">
            <v xml:space="preserve">Porcentaje de actuaciones para adelantar cobro persuasivo o coactivo surtidas en el periodo </v>
          </cell>
          <cell r="J84" t="str">
            <v xml:space="preserve">Porcentaje de actuaciones para adelantar cobro persuasivo o coactivo surtidas en el periodo </v>
          </cell>
          <cell r="K84" t="str">
            <v>Número de actuaciones para adelantar cobro persuasivo o coactivo ejecutadas en el periodo.</v>
          </cell>
          <cell r="L84" t="str">
            <v>Número de actuaciones para adelantar cobro persuasivo o coactivo programadas para ejecutar en el periodo.</v>
          </cell>
          <cell r="M84" t="str">
            <v xml:space="preserve">Eficacia 
</v>
          </cell>
          <cell r="N84" t="str">
            <v xml:space="preserve">Eficacia
Legalidad
</v>
          </cell>
        </row>
        <row r="85">
          <cell r="I85" t="str">
            <v>Porcentaje de procesos a los cuales se les dio impulso  para cobro jurídico en el periodo.</v>
          </cell>
          <cell r="J85" t="str">
            <v>Porcentaje de procesos a los cuales se les dio impulso  para cobro jurídico en el periodo.</v>
          </cell>
          <cell r="K85" t="str">
            <v>Número de procesos para cobro jurídico con trámite iniciado en el periodo.</v>
          </cell>
          <cell r="L85" t="str">
            <v>Número de procesos para cobro jurídico recibidos en el periodo.</v>
          </cell>
          <cell r="M85" t="str">
            <v>Eficiencia</v>
          </cell>
          <cell r="N85" t="str">
            <v xml:space="preserve">
Legalidad
Pertinencia</v>
          </cell>
        </row>
        <row r="86">
          <cell r="I86" t="str">
            <v xml:space="preserve"> Porcentaje solicitudes de conciliaciones recibidas y tramitadas en el periodo, dentro de los términos de ley</v>
          </cell>
          <cell r="J86" t="str">
            <v xml:space="preserve"> Porcentaje solicitudes de conciliaciones recibidas y tramitadas en el periodo, dentro de los términos de ley</v>
          </cell>
          <cell r="K86" t="str">
            <v>Número de conciliaciones recibidas y tramitadas en el periodo, dentro de los términos de ley.</v>
          </cell>
          <cell r="L86" t="str">
            <v>Total de solicitudes de conciliaciones recibidas en el periodo.</v>
          </cell>
          <cell r="M86" t="str">
            <v xml:space="preserve">Eficacia 
</v>
          </cell>
          <cell r="N86" t="str">
            <v xml:space="preserve">
Legalidad
Pertinencia</v>
          </cell>
        </row>
        <row r="87">
          <cell r="I87" t="e">
            <v>#N/A</v>
          </cell>
          <cell r="J87" t="str">
            <v xml:space="preserve">
Porcentaje de documentos de acciones contencioso-administrativas y ordinarias recibidos en el periodo y tramitados dentro de los términos de ley.   </v>
          </cell>
          <cell r="K87" t="str">
            <v>Número de documentos de acciones contencioso-administrativas y ordinarias tramitados dentro de los términos de ley</v>
          </cell>
          <cell r="L87" t="str">
            <v>Total de documentos de acciones contencioso-administrativas y ordinarias recibidos en el periodo.</v>
          </cell>
          <cell r="M87" t="str">
            <v>Eficiencia</v>
          </cell>
          <cell r="N87" t="str">
            <v xml:space="preserve">
Legalidad
Pertinencia</v>
          </cell>
        </row>
        <row r="88">
          <cell r="I88" t="str">
            <v>Porcentaje de respuestas oportunas a acciones constitucionales de tutela en el periodo</v>
          </cell>
          <cell r="J88" t="str">
            <v>Porcentaje de respuestas oportunas a acciones constitucionales de tutela en el periodo</v>
          </cell>
          <cell r="K88" t="str">
            <v>Número de acciones constitucionales de tutela con respuesta oportuna en el periodo</v>
          </cell>
          <cell r="L88" t="str">
            <v>Número de acciones constitucionales de tutela recibidas en el periodo</v>
          </cell>
          <cell r="M88" t="str">
            <v xml:space="preserve">Eficacia 
</v>
          </cell>
          <cell r="N88" t="str">
            <v>Legalidad
Pertinencia 
Responsabilidad</v>
          </cell>
        </row>
        <row r="89">
          <cell r="I89" t="e">
            <v>#N/A</v>
          </cell>
          <cell r="J89" t="str">
            <v>Porcentaje de actos administrativos que resuelven los recursos de reposición y apelación interpuestos contra las resoluciones de única instancia y segunda instancia en el periodo</v>
          </cell>
          <cell r="K89" t="str">
            <v xml:space="preserve">Número de actos administrativos que resuelven los recursos de reposición y apelación contra las resoluciones de única y segunda instancia proyectadas en el periodo. </v>
          </cell>
          <cell r="L89" t="str">
            <v xml:space="preserve">Total de actos administrativos que interponen  recursos de reposición y apelación sobre las resoluciones  de única y segunda instancia expedidas, que fueron recibidos en el periodo. </v>
          </cell>
          <cell r="M89" t="str">
            <v>Eficiencia</v>
          </cell>
          <cell r="N89" t="str">
            <v>Legalidad
Pertinencia 
Responsabilidad</v>
          </cell>
        </row>
        <row r="90">
          <cell r="I90" t="str">
            <v>Porcentaje de actos administrativos que resuelven los recursos de reposición interpuestos contra las resoluciones de cobro de tasa de supervisión en el periodo.</v>
          </cell>
          <cell r="J90" t="str">
            <v>Porcentaje de actos administrativos que resuelven los recursos de reposición interpuestos contra las resoluciones de cobro de tasa de supervisión en el periodo.</v>
          </cell>
          <cell r="K90" t="str">
            <v>Número de resoluciones proyectadas en el periodo de los actos administrativos de Liquidación de la Tasa</v>
          </cell>
          <cell r="L90" t="str">
            <v>Total de recursos de reposición interpuesta sobre los actos administrativos de liquidación de la tasa de supervisión, que fueron recibidos en el periodo</v>
          </cell>
          <cell r="M90" t="str">
            <v>Eficiencia</v>
          </cell>
          <cell r="N90" t="str">
            <v>Legalidad
Pertinencia 
Responsabilidad</v>
          </cell>
        </row>
        <row r="91">
          <cell r="I91" t="str">
            <v>Porcentaje de Auditorías Internas efectuadas en el período</v>
          </cell>
          <cell r="J91" t="str">
            <v>Porcentaje de Auditorías Internas efectuadas en el período</v>
          </cell>
          <cell r="K91" t="str">
            <v>Informes de Auditorías Internas debidamente soportados, generados en los tiempos establecidos.</v>
          </cell>
          <cell r="L91" t="str">
            <v>Total de Informes de Auditorias Internas programados en el periodo.</v>
          </cell>
          <cell r="M91" t="str">
            <v>Eficiencia</v>
          </cell>
          <cell r="N91" t="str">
            <v xml:space="preserve">Mejoramiento continuo
Oportunidad
</v>
          </cell>
        </row>
        <row r="92">
          <cell r="I92" t="str">
            <v>Porcentaje de Seguimientos y Evaluaciones efectuadas en el periodo</v>
          </cell>
          <cell r="J92" t="str">
            <v>Porcentaje de Seguimientos y Evaluaciones efectuadas en el periodo</v>
          </cell>
          <cell r="K92" t="str">
            <v>Número de Seguimientos y Evaluaciones realizadas oportunamente dentro de las fechas programadas en el periodo.</v>
          </cell>
          <cell r="L92" t="str">
            <v>Total Seguimientos y Evaluaciones programados en el periodo.</v>
          </cell>
          <cell r="M92" t="str">
            <v>Eficiencia</v>
          </cell>
          <cell r="N92" t="str">
            <v xml:space="preserve">Mejoramiento continuo
Oportunidad
</v>
          </cell>
        </row>
        <row r="93">
          <cell r="I93" t="str">
            <v>Porcentaje acumulado de informes de ejecución y alertas tempranas enviados en la vigencia</v>
          </cell>
          <cell r="J93" t="str">
            <v>Porcentaje acumulado de informes de ejecución y alertas tempranas enviados en la vigencia</v>
          </cell>
          <cell r="K93" t="str">
            <v>Número acumulado de informes enviados a la alta dirección en la vigencia</v>
          </cell>
          <cell r="L93" t="str">
            <v>Número total de informes a enviar en la vigencia</v>
          </cell>
          <cell r="M93" t="str">
            <v xml:space="preserve">Eficacia 
</v>
          </cell>
          <cell r="N93" t="str">
            <v>Legalidad
Pertinencia 
Responsabilidad</v>
          </cell>
        </row>
        <row r="94">
          <cell r="I94" t="str">
            <v>Porcentaje de funcionarios con calificación satisfactoria producto de evaluación virtual por cada actividad de capacitación.</v>
          </cell>
          <cell r="J94" t="str">
            <v>Porcentaje de funcionarios con calificación satisfactoria producto de evaluación virtual por cada actividad de capacitación.</v>
          </cell>
          <cell r="K94" t="str">
            <v>Número de funcionarios con calificación satisfactoria producto de evaluación virtual por cada actividad de capacitación.</v>
          </cell>
          <cell r="L94" t="str">
            <v>Número de funcionarios que asistieron a actividades de socialización y capacitación evaluados virtualmente.</v>
          </cell>
          <cell r="M94" t="str">
            <v>Eficiencia</v>
          </cell>
          <cell r="N94" t="str">
            <v xml:space="preserve">Mejoramiento Continuo
Probidad
</v>
          </cell>
        </row>
        <row r="95">
          <cell r="I95" t="str">
            <v>Porcentaje de evaluación de solicitudes de modificación y/o actualización de Proyectos de inversión pública en el periodo</v>
          </cell>
          <cell r="J95" t="str">
            <v>Porcentaje de evaluación de solicitudes de modificación y/o actualización de Proyectos de inversión pública en el periodo</v>
          </cell>
          <cell r="K95" t="str">
            <v>Número de solicitudes de modificación y/o actualización de Proyectos de inversión pública evaluadas en el periodo.</v>
          </cell>
          <cell r="L95" t="str">
            <v>Número de solicitudes de modificación y/o actualización de Proyectos de inversión pública presentadas en el periodo.</v>
          </cell>
          <cell r="M95" t="str">
            <v>Eficiencia</v>
          </cell>
          <cell r="N95" t="str">
            <v>Mejoramiento continuo
Compromiso</v>
          </cell>
        </row>
        <row r="96">
          <cell r="I96" t="str">
            <v>Porcentaje de cumplimiento de los hitos y/o productos definidos en el cronograma</v>
          </cell>
          <cell r="J96" t="str">
            <v>Porcentaje de cumplimiento de los hitos y/o productos definidos en el cronograma</v>
          </cell>
          <cell r="K96" t="str">
            <v>Número de hitos y/o productos entregados en los plazos definidos en el cronograma.</v>
          </cell>
          <cell r="L96" t="str">
            <v>Número total de hitos y/o productos programados para el periodo.</v>
          </cell>
          <cell r="M96" t="str">
            <v>Eficiencia</v>
          </cell>
          <cell r="N96" t="str">
            <v>Mejoramiento continuo
Oportunidad</v>
          </cell>
        </row>
        <row r="97">
          <cell r="I97" t="str">
            <v>Porcentaje de cumplimiento en la ejecución  de actividades para los estudios definidos en el periodo</v>
          </cell>
          <cell r="J97" t="str">
            <v>Porcentaje de cumplimiento en la ejecución  de actividades para los estudios definidos en el periodo</v>
          </cell>
          <cell r="K97" t="str">
            <v>Total de actividades de los estudios, que cumplen la ejecución definida para el corte del periodo.</v>
          </cell>
          <cell r="L97" t="str">
            <v>Total de actividades Programadas para el periodo.</v>
          </cell>
          <cell r="M97" t="str">
            <v>Eficiencia</v>
          </cell>
          <cell r="N97" t="str">
            <v xml:space="preserve">Compromiso
Lealtad
Mejoramiento continuo
</v>
          </cell>
        </row>
        <row r="98">
          <cell r="I98" t="str">
            <v>Porcentaje de liquidaciones individuales de Tasa realizadas oportunamente</v>
          </cell>
          <cell r="J98" t="str">
            <v>Porcentaje de liquidaciones individuales de Tasa realizadas oportunamente</v>
          </cell>
          <cell r="K98" t="str">
            <v>Cantidad total de liquidaciones individuales de Tasa realizadas oportunamente.</v>
          </cell>
          <cell r="L98" t="str">
            <v>Cantidad total de liquidaciones individuales de Tasa solicitadas que cumplen con todos los parámetros de información requeridos para aplicar la fórmula.</v>
          </cell>
          <cell r="M98" t="str">
            <v xml:space="preserve">Eficacia 
</v>
          </cell>
          <cell r="N98" t="str">
            <v>Oportunidad
Mejoramiento continuo</v>
          </cell>
        </row>
        <row r="99">
          <cell r="I99" t="e">
            <v>#N/A</v>
          </cell>
          <cell r="J99" t="str">
            <v>Porcentaje Reportes e Informes Estadísticos Entregados Oportunamente</v>
          </cell>
          <cell r="K99" t="str">
            <v>Número de Reportes e Informes Estadísticos entregados Oportunamente.</v>
          </cell>
          <cell r="L99" t="str">
            <v>Número de Reportes o Informes Estadísticos solicitados o programados.</v>
          </cell>
          <cell r="M99" t="str">
            <v xml:space="preserve">Eficacia 
</v>
          </cell>
          <cell r="N99" t="str">
            <v>Oportunidad
Mejoramiento continuo</v>
          </cell>
        </row>
        <row r="100">
          <cell r="I100" t="str">
            <v>Porcentaje acumulado de Planes y Programas institucionales formulados en el periodo de acuerdo con los lineamientos establecidos en la norma</v>
          </cell>
          <cell r="J100" t="str">
            <v>Porcentaje acumulado de Planes y Programas institucionales formulados en el periodo de acuerdo con los lineamientos establecidos en la norma</v>
          </cell>
          <cell r="K100" t="str">
            <v>Número de Planes y Programas institucionales formulados en el periodo de acuerdo con los lineamientos establecidos en la norma.</v>
          </cell>
          <cell r="L100" t="str">
            <v>Número de Planes y Programas institucionales programados a formularse en el período</v>
          </cell>
          <cell r="M100" t="str">
            <v xml:space="preserve">Eficacia 
</v>
          </cell>
          <cell r="N100" t="str">
            <v>Oportunidad
Mejoramiento continuo</v>
          </cell>
        </row>
        <row r="101">
          <cell r="I101" t="e">
            <v>#N/A</v>
          </cell>
          <cell r="J101" t="str">
            <v>Porcentaje acumulado de Planes y Programas con informes de seguimiento a la ejecución elaborados dentro de los plazos establecidos.</v>
          </cell>
          <cell r="K101" t="str">
            <v>Número de Planes y Programas estratégicos con informe de seguimiento a la ejecución, elaborados dentro de los plazos legales establecidos.</v>
          </cell>
          <cell r="L101" t="str">
            <v>Número de Planes y Programas institucionales programados para seguimiento y evaluación dentro de los plazos legales establecidos.</v>
          </cell>
          <cell r="M101" t="str">
            <v>Eficiencia</v>
          </cell>
          <cell r="N101" t="str">
            <v>Oportunidad
Mejoramiento continuo</v>
          </cell>
        </row>
        <row r="102">
          <cell r="I102" t="e">
            <v>#N/A</v>
          </cell>
          <cell r="J102" t="str">
            <v>Porcentaje de solicitudes de modificación del PAG tramitadas en el período</v>
          </cell>
          <cell r="K102" t="str">
            <v>Número de solicitudes de modificación del PAG, aprobadas en el período</v>
          </cell>
          <cell r="L102" t="str">
            <v>Número de solicitudes de modificación del PAG recibidas y que reúnen requisitos en el período.</v>
          </cell>
          <cell r="M102" t="str">
            <v>Eficiencia</v>
          </cell>
          <cell r="N102" t="str">
            <v>Oportunidad
Mejoramiento continuo</v>
          </cell>
        </row>
        <row r="103">
          <cell r="I103" t="str">
            <v>Porcentaje acumulado de procesos priorizados para el mejoramiento continuo</v>
          </cell>
          <cell r="J103" t="str">
            <v>Porcentaje acumulado de procesos priorizados para el mejoramiento continuo</v>
          </cell>
          <cell r="K103" t="str">
            <v>Número de jornadas realizadas para el mejoramiento continuo de los procesos del SIG</v>
          </cell>
          <cell r="L103" t="str">
            <v xml:space="preserve">Numero total de procesos del SIG priorizados </v>
          </cell>
          <cell r="M103" t="str">
            <v xml:space="preserve">Eficacia 
</v>
          </cell>
          <cell r="N103" t="str">
            <v xml:space="preserve">
Oportunidad
Trabajo en equipo</v>
          </cell>
        </row>
        <row r="104">
          <cell r="I104" t="str">
            <v>Porcentaje de cumplimiento de los hitos y/o productos definidos en el cronograma.</v>
          </cell>
          <cell r="J104" t="str">
            <v>Porcentaje de cumplimiento de los hitos y/o productos definidos en el cronograma.</v>
          </cell>
          <cell r="K104" t="str">
            <v>Número de hitos y/o productos entregados en los plazos definidos en el cronograma.</v>
          </cell>
          <cell r="L104" t="str">
            <v>Número total de hitos y/o productos programados para el periodo.</v>
          </cell>
          <cell r="M104" t="str">
            <v>Eficiencia</v>
          </cell>
          <cell r="N104" t="str">
            <v xml:space="preserve">Mejoramiento continuo
Oportunidad
</v>
          </cell>
        </row>
        <row r="105">
          <cell r="I105" t="str">
            <v>Porcentaje de cumplimiento de los hitos y/o productos definidos en el cronograma.</v>
          </cell>
          <cell r="J105" t="str">
            <v>Porcentaje de cumplimiento de los hitos y/o productos definidos en el cronograma.</v>
          </cell>
          <cell r="K105" t="str">
            <v>Número de hitos y/o productos entregados en los plazos definidos en el cronograma.</v>
          </cell>
          <cell r="L105" t="str">
            <v>Número total de hitos y/o productos programados para el periodo.</v>
          </cell>
          <cell r="M105" t="str">
            <v>Eficiencia</v>
          </cell>
          <cell r="N105" t="str">
            <v xml:space="preserve">Mejoramiento continuo
Oportunidad
</v>
          </cell>
        </row>
        <row r="106">
          <cell r="I106" t="str">
            <v>Porcentaje de cumplimiento de los hitos y/o productos definidos en el cronograma.</v>
          </cell>
          <cell r="J106" t="str">
            <v>Porcentaje de cumplimiento de los hitos y/o productos definidos en el cronograma.</v>
          </cell>
          <cell r="K106" t="str">
            <v>Número de hitos y/o productos entregados en los plazos definidos en el cronograma.</v>
          </cell>
          <cell r="L106" t="str">
            <v>Número total de hitos y/o productos programados para el periodo.</v>
          </cell>
          <cell r="M106" t="str">
            <v>Eficiencia</v>
          </cell>
          <cell r="N106" t="str">
            <v xml:space="preserve">Mejoramiento continuo
Oportunidad
</v>
          </cell>
        </row>
        <row r="107">
          <cell r="I107" t="str">
            <v>Porcentaje de cumplimiento de los hitos y/o productos definidos en el cronograma.</v>
          </cell>
          <cell r="J107" t="str">
            <v>Porcentaje de cumplimiento de los hitos y/o productos definidos en el cronograma.</v>
          </cell>
          <cell r="K107" t="str">
            <v>Número de hitos y/o productos entregados en los plazos definidos en el cronograma.</v>
          </cell>
          <cell r="L107" t="str">
            <v>Número total de hitos y/o productos programados para el periodo.</v>
          </cell>
          <cell r="M107" t="str">
            <v>Eficiencia</v>
          </cell>
          <cell r="N107" t="str">
            <v xml:space="preserve">Mejoramiento continuo
Oportunidad
</v>
          </cell>
        </row>
        <row r="108">
          <cell r="I108" t="str">
            <v>Porcentaje de avance en la ejecución de las actividades para la administración del  Sistema Integrado de Gestión.</v>
          </cell>
          <cell r="J108" t="str">
            <v>Porcentaje de avance en la ejecución de las actividades para la administración del  Sistema Integrado de Gestión.</v>
          </cell>
          <cell r="K108" t="str">
            <v xml:space="preserve">Número de actividades realizadas del Plan de acción para la administración del Sistema Integrado de Gestión en el periodo </v>
          </cell>
          <cell r="L108" t="str">
            <v>Total de actividades programadas en el Plan de Acción para la administración del  Sistema Integrado de Gestión en el periodo.</v>
          </cell>
          <cell r="M108" t="str">
            <v xml:space="preserve">Eficacia 
</v>
          </cell>
          <cell r="N108" t="str">
            <v xml:space="preserve">Mejoramiento continuo
Trabajo en equipo
</v>
          </cell>
        </row>
        <row r="109">
          <cell r="I109" t="str">
            <v>Porcentaje de avance en la ejecución de las actividades para la administración del  Sistema Integrado de Gestión.</v>
          </cell>
          <cell r="J109" t="str">
            <v>Porcentaje de avance en la ejecución de las actividades para la administración del  Sistema Integrado de Gestión.</v>
          </cell>
          <cell r="K109" t="str">
            <v xml:space="preserve">Número de actividades realizadas del Plan de acción para la administración del Sistema Integrado de Gestión en el periodo </v>
          </cell>
          <cell r="L109" t="str">
            <v>Total de actividades programadas en el Plan de Acción para la administración del  Sistema Integrado de Gestión en el periodo.</v>
          </cell>
          <cell r="M109" t="str">
            <v xml:space="preserve">Eficacia 
</v>
          </cell>
          <cell r="N109" t="str">
            <v xml:space="preserve">Mejoramiento continuo
Trabajo en equipo
</v>
          </cell>
        </row>
        <row r="110">
          <cell r="I110" t="str">
            <v>Porcentaje de avance en la ejecución de las actividades para la administración del  Sistema Integrado de Gestión.</v>
          </cell>
          <cell r="J110" t="str">
            <v>Porcentaje de avance en la ejecución de las actividades para la administración del  Sistema Integrado de Gestión.</v>
          </cell>
          <cell r="K110" t="str">
            <v xml:space="preserve">Número de actividades realizadas del Plan de acción para la administración del Sistema Integrado de Gestión en el periodo </v>
          </cell>
          <cell r="L110" t="str">
            <v>Total de actividades programadas en el Plan de Acción para la administración del  Sistema Integrado de Gestión en el periodo.</v>
          </cell>
          <cell r="M110" t="str">
            <v xml:space="preserve">Eficacia 
</v>
          </cell>
          <cell r="N110" t="str">
            <v xml:space="preserve">Mejoramiento continuo
Trabajo en equipo
</v>
          </cell>
        </row>
        <row r="111">
          <cell r="I111" t="str">
            <v>Porcentaje de avance en la ejecución de las actividades para la administración del  Sistema Integrado de Gestión.</v>
          </cell>
          <cell r="J111" t="str">
            <v>Porcentaje de avance en la ejecución de las actividades para la administración del  Sistema Integrado de Gestión.</v>
          </cell>
          <cell r="K111" t="str">
            <v xml:space="preserve">Número de actividades realizadas del Plan de acción para la administración del Sistema Integrado de Gestión en el periodo </v>
          </cell>
          <cell r="L111" t="str">
            <v>Total de actividades programadas en el Plan de Acción para la administración del  Sistema Integrado de Gestión en el periodo.</v>
          </cell>
          <cell r="M111" t="str">
            <v xml:space="preserve">Eficacia 
</v>
          </cell>
          <cell r="N111" t="str">
            <v xml:space="preserve">Mejoramiento continuo
Trabajo en equipo
</v>
          </cell>
        </row>
        <row r="112">
          <cell r="I112" t="str">
            <v>Porcentaje de avance en la ejecución de las actividades para la administración del  Sistema Integrado de Gestión.</v>
          </cell>
          <cell r="J112" t="str">
            <v>Porcentaje de avance en la ejecución de las actividades para la administración del  Sistema Integrado de Gestión.</v>
          </cell>
          <cell r="K112" t="str">
            <v xml:space="preserve">Número de actividades realizadas del Plan de acción para la administración del Sistema Integrado de Gestión en el periodo </v>
          </cell>
          <cell r="L112" t="str">
            <v>Total de actividades programadas en el Plan de Acción para la administración del  Sistema Integrado de Gestión en el periodo.</v>
          </cell>
          <cell r="M112" t="str">
            <v xml:space="preserve">Eficacia 
</v>
          </cell>
          <cell r="N112" t="str">
            <v xml:space="preserve">Mejoramiento continuo
Trabajo en equipo
</v>
          </cell>
        </row>
        <row r="113">
          <cell r="I113" t="str">
            <v>Porcentaje de avance en la ejecución de las actividades para la administración del  Sistema Integrado de Gestión.</v>
          </cell>
          <cell r="J113" t="str">
            <v>Porcentaje de avance en la ejecución de las actividades para la administración del  Sistema Integrado de Gestión.</v>
          </cell>
          <cell r="K113" t="str">
            <v xml:space="preserve">Número de actividades realizadas del Plan de acción para la administración del Sistema Integrado de Gestión en el periodo </v>
          </cell>
          <cell r="L113" t="str">
            <v>Total de actividades programadas en el Plan de Acción para la administración del  Sistema Integrado de Gestión en el periodo.</v>
          </cell>
          <cell r="M113" t="str">
            <v xml:space="preserve">Eficacia 
</v>
          </cell>
          <cell r="N113" t="str">
            <v xml:space="preserve">Mejoramiento continuo
Trabajo en equipo
</v>
          </cell>
        </row>
        <row r="114">
          <cell r="I114" t="e">
            <v>#N/A</v>
          </cell>
          <cell r="J114" t="str">
            <v>Porcentaje de avance en la ejecución de las actividades para la administración del  Sistema Integrado de Gestión.</v>
          </cell>
          <cell r="K114" t="str">
            <v xml:space="preserve">Número de actividades realizadas del Plan de acción para la administración del Sistema Integrado de Gestión en el periodo </v>
          </cell>
          <cell r="L114" t="str">
            <v>Total de actividades programadas en el Plan de Acción para la administración del  Sistema Integrado de Gestión en el periodo.</v>
          </cell>
          <cell r="M114" t="str">
            <v xml:space="preserve">Eficacia 
</v>
          </cell>
          <cell r="N114" t="str">
            <v xml:space="preserve">Mejoramiento continuo
Trabajo en equipo
</v>
          </cell>
        </row>
        <row r="115">
          <cell r="I115" t="str">
            <v xml:space="preserve">Variación porcentual en la calificación de resultados FURAG e ITN </v>
          </cell>
          <cell r="J115" t="str">
            <v xml:space="preserve">Variación porcentual en la calificación de resultados FURAG e ITN </v>
          </cell>
          <cell r="K115" t="str">
            <v xml:space="preserve">(Calificación del año actual - Calificación del año anterior) </v>
          </cell>
          <cell r="L115" t="str">
            <v>Calificación año anterior</v>
          </cell>
          <cell r="M115" t="str">
            <v>Efectividad</v>
          </cell>
          <cell r="N115" t="str">
            <v xml:space="preserve">Mejoramiento continuo
Trabajo en equipo
</v>
          </cell>
        </row>
        <row r="116">
          <cell r="I116" t="str">
            <v xml:space="preserve">Porcentaje de Expedientes  Disciplinarios Resueltos 
</v>
          </cell>
          <cell r="J116" t="str">
            <v xml:space="preserve">Porcentaje de Expedientes  Disciplinarios Resueltos 
</v>
          </cell>
          <cell r="K116" t="str">
            <v>Número de expedientes con decisión definitiva en el período</v>
          </cell>
          <cell r="L116" t="str">
            <v>Número de expedientes disciplinarios activos vigentes en el período</v>
          </cell>
          <cell r="M116" t="str">
            <v xml:space="preserve">Eficacia 
</v>
          </cell>
          <cell r="N116" t="str">
            <v xml:space="preserve">Legalidad
Pertinencia </v>
          </cell>
        </row>
        <row r="117">
          <cell r="I117" t="e">
            <v>#N/A</v>
          </cell>
          <cell r="J117" t="str">
            <v>Porcentaje de expedientes disciplinarios impulsados en el período</v>
          </cell>
          <cell r="K117" t="str">
            <v>Número de expedientes disciplinarios  con actuaciones de impulso durante el período</v>
          </cell>
          <cell r="L117" t="str">
            <v>Número de expedientes disciplinarios activos vigentes en el período</v>
          </cell>
          <cell r="M117" t="str">
            <v>Eficiencia</v>
          </cell>
          <cell r="N117" t="str">
            <v xml:space="preserve">Legalidad 
Pertinencia </v>
          </cell>
        </row>
        <row r="118">
          <cell r="I118" t="str">
            <v xml:space="preserve">Porcentaje de actividades de comunicación Organizacional  realizadas de acuerdo con el plan de acción establecido en el período 
</v>
          </cell>
          <cell r="J118" t="str">
            <v xml:space="preserve">Porcentaje de actividades de comunicación Organizacional  realizadas de acuerdo con el plan de acción establecido en el período 
</v>
          </cell>
          <cell r="K118" t="str">
            <v xml:space="preserve">Actividades de comunicación organizacional realizadas de acuerdo con el plan de acción establecido en el período 
</v>
          </cell>
          <cell r="L118" t="str">
            <v xml:space="preserve">Total de actividades de comunicación organizacional  a realizar  en el periodo 
</v>
          </cell>
          <cell r="M118" t="str">
            <v xml:space="preserve">Eficacia 
</v>
          </cell>
          <cell r="N118" t="str">
            <v>Mejoramiento continuo 
Universalidad</v>
          </cell>
        </row>
        <row r="119">
          <cell r="I119" t="e">
            <v>#N/A</v>
          </cell>
          <cell r="J119" t="str">
            <v>Porcentaje de campañas organizacionales que generaron impacto (positivo o negativo) en los Funcionarios de la SNS</v>
          </cell>
          <cell r="K119" t="str">
            <v xml:space="preserve">Número de campañas organizacionales que generaron impacto (positivo o negativo) en los Funcionarios </v>
          </cell>
          <cell r="L119" t="str">
            <v>Número  de campañas organizacionales realizadas en el período</v>
          </cell>
          <cell r="M119" t="str">
            <v>Efectividad</v>
          </cell>
          <cell r="N119" t="str">
            <v>Mejoramiento continuo 
Universalidad</v>
          </cell>
        </row>
        <row r="120">
          <cell r="I120" t="str">
            <v xml:space="preserve">Porcentaje de  actividades de comunicación externa y difusión  realizada en el periodo de acuerdo a la programación establecida </v>
          </cell>
          <cell r="J120" t="str">
            <v xml:space="preserve">Porcentaje de  actividades de comunicación externa y difusión  realizada en el periodo de acuerdo a la programación establecida </v>
          </cell>
          <cell r="K120" t="str">
            <v xml:space="preserve">Actividades de comunicación externa y difusión realizada en el periodo de acuerdo a la programación establecida </v>
          </cell>
          <cell r="L120" t="str">
            <v>Total actividades de comunicación externa y difusión a realizar en el periodo</v>
          </cell>
          <cell r="M120" t="str">
            <v>Eficiencia</v>
          </cell>
          <cell r="N120" t="str">
            <v>Mejoramiento continuo                                                   Universalidad</v>
          </cell>
        </row>
        <row r="121">
          <cell r="I121" t="str">
            <v xml:space="preserve">Porcentaje de Audiencias Públicas de Rendición de Cuentas en el periodo  
</v>
          </cell>
          <cell r="J121" t="str">
            <v xml:space="preserve">Porcentaje de Audiencias Públicas de Rendición de Cuentas en el periodo  
</v>
          </cell>
          <cell r="K121" t="str">
            <v xml:space="preserve">Número de Audiencias de Rendiciones de Cuentas realizadas en el periodo   
</v>
          </cell>
          <cell r="L121" t="str">
            <v xml:space="preserve">Total audiencias de Rendición de Cuentas programadas en el periodo  
</v>
          </cell>
          <cell r="M121" t="str">
            <v>Efectividad</v>
          </cell>
          <cell r="N121" t="str">
            <v>Compromiso
Vocación de servicio</v>
          </cell>
        </row>
        <row r="122">
          <cell r="I122" t="str">
            <v>Porcentaje acumulado de actividades realizadas para la adquisición e implementación infraestructura TIC</v>
          </cell>
          <cell r="J122" t="str">
            <v>Porcentaje acumulado de actividades realizadas para la adquisición e implementación infraestructura TIC</v>
          </cell>
          <cell r="K122" t="str">
            <v>Número acumulado de actividades realizadas para la adquisición e implementación infraestructura TIC conforme al cronograma establecido</v>
          </cell>
          <cell r="L122" t="str">
            <v>Número de actividades definidas en el Cronograma</v>
          </cell>
          <cell r="M122" t="str">
            <v xml:space="preserve">Eficacia 
</v>
          </cell>
          <cell r="N122" t="str">
            <v xml:space="preserve">
Eficiencia</v>
          </cell>
        </row>
        <row r="123">
          <cell r="I123" t="str">
            <v>Porcentaje acumulado de actividades realizadas para la adquisición y renovación de licenciamiento</v>
          </cell>
          <cell r="J123" t="str">
            <v>Porcentaje acumulado de actividades realizadas para la adquisición y renovación de licenciamiento</v>
          </cell>
          <cell r="K123" t="str">
            <v>Numero acumulado de actividades realizadas para la adquisición y renovación de licenciamiento</v>
          </cell>
          <cell r="L123" t="str">
            <v>Número de actividades definidas en el Cronograma</v>
          </cell>
          <cell r="M123" t="str">
            <v xml:space="preserve">Eficacia 
</v>
          </cell>
          <cell r="N123" t="str">
            <v>Eficacia
Eficiencia</v>
          </cell>
        </row>
        <row r="124">
          <cell r="I124" t="str">
            <v>Porcentaje de solicitudes de servicios de TI solucionados dentro los ANS establecidos en el período</v>
          </cell>
          <cell r="J124" t="str">
            <v>Porcentaje de solicitudes de servicios de TI solucionados dentro los ANS establecidos en el período</v>
          </cell>
          <cell r="K124" t="str">
            <v>Número de solicitudes de servicios de TI solucionados dentro los ANS establecidos en el período</v>
          </cell>
          <cell r="L124" t="str">
            <v>Número de solicitudes registradas en el periodo.</v>
          </cell>
          <cell r="M124" t="str">
            <v>Eficiencia</v>
          </cell>
          <cell r="N124" t="str">
            <v xml:space="preserve">Eficacia
Eficiencia
</v>
          </cell>
        </row>
        <row r="125">
          <cell r="I125" t="str">
            <v>Porcentaje de soluciones tecnológicas implementadas en el período</v>
          </cell>
          <cell r="J125" t="str">
            <v>Porcentaje de soluciones tecnológicas implementadas en el período</v>
          </cell>
          <cell r="K125" t="str">
            <v>Número de soluciones tecnológicas implementadas en el período</v>
          </cell>
          <cell r="L125" t="str">
            <v>Número de soluciones tecnológicas a implementar en el período</v>
          </cell>
          <cell r="M125" t="str">
            <v xml:space="preserve">Eficacia 
</v>
          </cell>
          <cell r="N125" t="str">
            <v xml:space="preserve">
Eficiencia
Oportunidad</v>
          </cell>
        </row>
        <row r="126">
          <cell r="I126" t="str">
            <v>Porcentaje acumulado de actividades para actualizaciones y mejoras a los sistemas de la entidad</v>
          </cell>
          <cell r="J126" t="str">
            <v>Porcentaje acumulado de actividades para actualizaciones y mejoras a los sistemas de la entidad</v>
          </cell>
          <cell r="K126" t="str">
            <v>Número acumulado de actividades realizadas para actualizaciones y mejoras a los sistemas de la entidad</v>
          </cell>
          <cell r="L126" t="str">
            <v>Número de actividades definidas en el Cronograma</v>
          </cell>
          <cell r="M126" t="str">
            <v xml:space="preserve">Eficacia 
</v>
          </cell>
          <cell r="N126" t="str">
            <v xml:space="preserve">Eficacia
Eficiencia
</v>
          </cell>
        </row>
        <row r="127">
          <cell r="I127" t="str">
            <v>Porcentaje acumulado de actividades ejecutadas del Plan de Optimización del Modelo de Operación TIC</v>
          </cell>
          <cell r="J127" t="str">
            <v>Porcentaje acumulado de actividades ejecutadas del Plan de Optimización del Modelo de Operación TIC</v>
          </cell>
          <cell r="K127" t="str">
            <v>Número acumulado de actividades realizadas del del Plan de Optimización del Modelo de Operación TIC</v>
          </cell>
          <cell r="L127" t="str">
            <v>Número de actividades definidas en el del Plan de Optimización del Modelo de Operación TIC</v>
          </cell>
          <cell r="M127" t="str">
            <v xml:space="preserve">Eficacia 
</v>
          </cell>
          <cell r="N127" t="str">
            <v xml:space="preserve">
Eficiencia
Oportunidad</v>
          </cell>
        </row>
        <row r="128">
          <cell r="I128" t="str">
            <v>Porcentaje acumulado de actividades ejecutadas para la elaboración de los Anexos Técnicos</v>
          </cell>
          <cell r="J128" t="str">
            <v>Porcentaje acumulado de actividades ejecutadas para la elaboración de los Anexos Técnicos</v>
          </cell>
          <cell r="K128" t="str">
            <v>Número acumulado de actividades realizadas para la elaboración de los Anexos Técnicos</v>
          </cell>
          <cell r="L128" t="str">
            <v>Número de actividades definidas en el Cronograma</v>
          </cell>
          <cell r="M128" t="str">
            <v xml:space="preserve">Eficacia 
</v>
          </cell>
          <cell r="N128" t="str">
            <v>Eficacia
Oportunidad</v>
          </cell>
        </row>
        <row r="129">
          <cell r="I129" t="str">
            <v>Porcentaje acumulado de actividades ejecutadas para el Diseño e implementación de la Estrategia de Informática Forense como apoyo a la Gestión de Auditoría de la SNS</v>
          </cell>
          <cell r="J129" t="str">
            <v>Porcentaje acumulado de actividades ejecutadas para el Diseño e implementación de la Estrategia de Informática Forense como apoyo a la Gestión de Auditoría de la SNS</v>
          </cell>
          <cell r="K129" t="str">
            <v>Número acumulado de actividades realizadas para el Diseño e implementación de la Estrategia de Informática Forense como apoyo a la Gestión de Auditoría de la SNS</v>
          </cell>
          <cell r="L129" t="str">
            <v>Número de actividades definidas en el Cronograma</v>
          </cell>
          <cell r="M129" t="str">
            <v xml:space="preserve">Eficacia 
</v>
          </cell>
          <cell r="N129" t="str">
            <v xml:space="preserve">
Eficiencia
Oportunidad</v>
          </cell>
        </row>
        <row r="130">
          <cell r="I130" t="str">
            <v>Porcentaje acumulado de actividades ejecutadas del Plan de Trabajo como Oficial de Seguridad de la Información</v>
          </cell>
          <cell r="J130" t="str">
            <v>Porcentaje acumulado de actividades ejecutadas del Plan de Trabajo como Oficial de Seguridad de la Información</v>
          </cell>
          <cell r="K130" t="str">
            <v>Número acumulado de actividades realizadas del Plan de Trabajo como Oficial de Seguridad de la Información</v>
          </cell>
          <cell r="L130" t="str">
            <v>Número de actividades definidas en el del Plan de Trabajo como Oficial de Seguridad de la Información</v>
          </cell>
          <cell r="M130" t="str">
            <v xml:space="preserve">Eficacia 
</v>
          </cell>
          <cell r="N130" t="str">
            <v xml:space="preserve">
Eficiencia
Mejoramiento continuo</v>
          </cell>
        </row>
        <row r="131">
          <cell r="I131" t="e">
            <v>#N/A</v>
          </cell>
          <cell r="J131" t="str">
            <v>Porcentaje de respuestas oportunas a requerimientos de información solicitados por los vigilados</v>
          </cell>
          <cell r="K131" t="str">
            <v>Numero de respuestas (internas y externas) resueltas oportunamente  durante el periodo.</v>
          </cell>
          <cell r="L131" t="str">
            <v>Número de solicitudes de requerimientos de información internas y externas recibidas por diferentes fuentes en el período.</v>
          </cell>
          <cell r="M131" t="str">
            <v>Eficiencia</v>
          </cell>
          <cell r="N131" t="str">
            <v>Eficacia
Eficiencia
Pertinencia</v>
          </cell>
        </row>
        <row r="132">
          <cell r="I132" t="e">
            <v>#N/A</v>
          </cell>
          <cell r="J132" t="str">
            <v>Porcentaje  de cumplimiento en los procesos de conciliación programados</v>
          </cell>
          <cell r="K132" t="str">
            <v>Procesos de conciliación desarrollados</v>
          </cell>
          <cell r="L132" t="str">
            <v>Procesos de conciliación programados</v>
          </cell>
          <cell r="M132" t="str">
            <v xml:space="preserve">Eficacia 
</v>
          </cell>
          <cell r="N132" t="str">
            <v>Respeto  
Pertinencia</v>
          </cell>
        </row>
        <row r="133">
          <cell r="I133" t="e">
            <v>#N/A</v>
          </cell>
          <cell r="J133" t="str">
            <v xml:space="preserve">Porcentaje de Seguimiento y registro de las variables de información que afectan las cuentas por cobrar reportadas en el periodo   </v>
          </cell>
          <cell r="K133" t="str">
            <v>Monto Total reportado por variables que afectan las Cuentas por Cobrar en el periodo.</v>
          </cell>
          <cell r="L133" t="str">
            <v xml:space="preserve">Monto Total Registrado de Variables que Afectan las Cuentas por Cobrar en el periodo.  
</v>
          </cell>
          <cell r="M133" t="str">
            <v>Efectividad</v>
          </cell>
          <cell r="N133" t="str">
            <v>Probidad                           
Responsabilidad</v>
          </cell>
        </row>
        <row r="134">
          <cell r="I134" t="e">
            <v>#N/A</v>
          </cell>
          <cell r="J134" t="str">
            <v>Porcentaje de Pagos realizados a través de CUN</v>
          </cell>
          <cell r="K134" t="str">
            <v>Pagos realizados a través de CUN en el período.</v>
          </cell>
          <cell r="L134" t="str">
            <v>Obligaciones recibidas para pago en el período.</v>
          </cell>
          <cell r="M134" t="str">
            <v>Efectividad</v>
          </cell>
          <cell r="N134" t="str">
            <v>Eficacia 
Probidad 
Responsabilidad</v>
          </cell>
        </row>
        <row r="135">
          <cell r="I135" t="str">
            <v xml:space="preserve">Porcentaje de PAC Ejecutado </v>
          </cell>
          <cell r="J135" t="str">
            <v xml:space="preserve">Porcentaje de PAC Ejecutado </v>
          </cell>
          <cell r="K135" t="str">
            <v>Valor total del PAC Ejecutado en el período</v>
          </cell>
          <cell r="L135" t="str">
            <v>Valor total del PAC Programado en el período.</v>
          </cell>
          <cell r="M135" t="str">
            <v xml:space="preserve">Eficacia 
</v>
          </cell>
          <cell r="N135" t="str">
            <v>Compromiso 
Lealtad</v>
          </cell>
        </row>
        <row r="136">
          <cell r="I136" t="str">
            <v xml:space="preserve">Porcentaje de recursos transferidos a la Cuenta Única Nacional - CUN </v>
          </cell>
          <cell r="J136" t="str">
            <v xml:space="preserve">Porcentaje de recursos transferidos a la Cuenta Única Nacional - CUN </v>
          </cell>
          <cell r="K136" t="str">
            <v>Transferencia de recursos de la Superintendencia Nacional de Salud en el período a la Cuenta Única Nacional - CUN en los plazos establecidos por el Ministerio de Hacienda y Crédito Público.</v>
          </cell>
          <cell r="L136" t="str">
            <v xml:space="preserve">Recaudo recibidos en el período  en Bancos en las cuentas recaudadoras en la Superintendencia Nacional de Salud. </v>
          </cell>
          <cell r="M136" t="str">
            <v>Eficiencia</v>
          </cell>
          <cell r="N136" t="str">
            <v>Compromiso                                  
Lealtad</v>
          </cell>
        </row>
        <row r="137">
          <cell r="I137" t="e">
            <v>#N/A</v>
          </cell>
          <cell r="J137" t="str">
            <v>Porcentaje de Informes de seguimiento y análisis presupuestal presentados a las dependencias de la Supersalud</v>
          </cell>
          <cell r="K137" t="str">
            <v>No. Informe de seguimientos y análisis elaborados y presentados en el período.</v>
          </cell>
          <cell r="L137" t="str">
            <v>No. De Informes de seguimiento y análisis a realizar en el año.</v>
          </cell>
          <cell r="M137" t="str">
            <v>Efectividad</v>
          </cell>
          <cell r="N137" t="str">
            <v xml:space="preserve">Oportunidad                              
Pertinencia
</v>
          </cell>
        </row>
        <row r="138">
          <cell r="I138" t="e">
            <v>#N/A</v>
          </cell>
          <cell r="J138" t="str">
            <v>Porcentaje de Ejecución Presupuestal</v>
          </cell>
          <cell r="K138" t="str">
            <v>Presupuesto ejecutado periodo</v>
          </cell>
          <cell r="L138" t="str">
            <v>Total presupuesto vigencia.</v>
          </cell>
          <cell r="M138" t="str">
            <v xml:space="preserve">Eficacia 
</v>
          </cell>
          <cell r="N138" t="str">
            <v xml:space="preserve">
Oportunidad
Compromiso
</v>
          </cell>
        </row>
        <row r="139">
          <cell r="I139" t="str">
            <v xml:space="preserve">Porcentaje de cumplimiento  de reporte de estados financieros en el período a la CGN a través del CHIP dentro de los plazos de ley </v>
          </cell>
          <cell r="J139" t="str">
            <v xml:space="preserve">Porcentaje de cumplimiento  de reporte de estados financieros en el período a la CGN a través del CHIP dentro de los plazos de ley </v>
          </cell>
          <cell r="K139" t="str">
            <v>Número de Estados financieros acumulados reportados en el período a la CGN a través del CHIP dentro de los plazos de ley.</v>
          </cell>
          <cell r="L139" t="str">
            <v>Número de Estados financieros acumulados por reportar en el período a la CGN a través del CHIP dentro de los plazos de ley.</v>
          </cell>
          <cell r="M139" t="str">
            <v>Eficiencia</v>
          </cell>
          <cell r="N139" t="str">
            <v xml:space="preserve">
Oportunidad
Compromiso
</v>
          </cell>
        </row>
        <row r="140">
          <cell r="I140" t="e">
            <v>#N/A</v>
          </cell>
          <cell r="J140" t="str">
            <v>Porcentaje acumulado de partidas conciliatorias bancarias identificadas del período anterior e incorporadas en la contabilidad</v>
          </cell>
          <cell r="K140" t="str">
            <v xml:space="preserve">Número  acumulado de partidas conciliatorias bancarias identificadas del período anterior e incorporadas en la contabilidad
</v>
          </cell>
          <cell r="L140" t="str">
            <v xml:space="preserve">Número  acumulado de partidas conciliatorias bancarias identificadas del período anterior e incorporadas en la contabilidad </v>
          </cell>
          <cell r="M140" t="str">
            <v xml:space="preserve">Eficacia 
</v>
          </cell>
          <cell r="N140" t="str">
            <v xml:space="preserve">Probidad
Legalidad
</v>
          </cell>
        </row>
        <row r="141">
          <cell r="I141" t="str">
            <v xml:space="preserve">Porcentaje de reportes presentados del boletín de deudores morosos del estado -BDME- de acuerdo a los plazos establecidos por la Contaduría General de la Nación - CGN </v>
          </cell>
          <cell r="J141" t="str">
            <v xml:space="preserve">Porcentaje de reportes presentados del boletín de deudores morosos del estado -BDME- de acuerdo a los plazos establecidos por la Contaduría General de la Nación - CGN </v>
          </cell>
          <cell r="K141" t="str">
            <v xml:space="preserve">Número  de reportes acumulados presentados en el período del boletín de deudores morosos del estado -BDME- de acuerdo a los plazos establecidos por la Contaduría General de la Nación -CGN-
 </v>
          </cell>
          <cell r="L141" t="str">
            <v xml:space="preserve">Número  de reportes acumulados presentados en el período del boletín de deudores morosos del estado -BDME- de acuerdo a los plazos establecidos por la Contaduría General de la Nación -CGN- </v>
          </cell>
          <cell r="M141" t="str">
            <v>Efectividad</v>
          </cell>
          <cell r="N141" t="str">
            <v>Equidad                                  
Oportunidad</v>
          </cell>
        </row>
        <row r="142">
          <cell r="I142" t="e">
            <v>#N/A</v>
          </cell>
          <cell r="J142" t="str">
            <v xml:space="preserve">Porcentaje de Liquidaciones individuales Realizadas. 
</v>
          </cell>
          <cell r="K142" t="str">
            <v xml:space="preserve">Cantidad total de liquidaciones individuales de Tasa realizadas.
</v>
          </cell>
          <cell r="L142" t="str">
            <v xml:space="preserve">Cantidad total de liquidaciones individuales a realizar dentro del proceso sistémico de Tasa, y solicitudes de liquidaciones extemporáneas o reliquidaciones. 
</v>
          </cell>
          <cell r="M142" t="str">
            <v>Eficiencia</v>
          </cell>
          <cell r="N142" t="str">
            <v>Eficacia                                   
Oportunidad</v>
          </cell>
        </row>
        <row r="143">
          <cell r="I143" t="str">
            <v>Porcentaje de cumplimiento de los hitos y/o productos definidos en el cronograma</v>
          </cell>
          <cell r="J143" t="str">
            <v>Porcentaje de cumplimiento de los hitos y/o productos definidos en el cronograma</v>
          </cell>
          <cell r="K143" t="str">
            <v xml:space="preserve">Número de hitos y/o productos entregados en los plazos definidos en el cronograma </v>
          </cell>
          <cell r="L143" t="str">
            <v xml:space="preserve"> Número total de hitos y/o productos programados para el periodo</v>
          </cell>
          <cell r="N143" t="str">
            <v xml:space="preserve">Eficacia
Oportunidad
</v>
          </cell>
        </row>
        <row r="144">
          <cell r="I144" t="str">
            <v>Porcentaje acumulado de colaboradores capacitados  en seguridad y salud en el período.</v>
          </cell>
          <cell r="J144" t="str">
            <v>Porcentaje acumulado de colaboradores capacitados  en seguridad y salud en el período.</v>
          </cell>
          <cell r="K144" t="str">
            <v xml:space="preserve">Número acumulado  de colaboradores capacitados  en seguridad y salud en el período/
</v>
          </cell>
          <cell r="L144" t="str">
            <v xml:space="preserve">Número acumulado de colaboradores programados a capacitar en el período </v>
          </cell>
          <cell r="M144" t="str">
            <v xml:space="preserve">Eficacia 
</v>
          </cell>
          <cell r="N144" t="str">
            <v>Lealtad                                     
Solidaridad</v>
          </cell>
        </row>
        <row r="145">
          <cell r="I145" t="e">
            <v>#N/A</v>
          </cell>
          <cell r="J145" t="str">
            <v>Porcentaje de inspecciones planeadas desarrolladas oportunamente.</v>
          </cell>
          <cell r="K145" t="str">
            <v xml:space="preserve">Número de Inspecciones locativas desarrolladas oportunamente durante el período
</v>
          </cell>
          <cell r="L145" t="str">
            <v>Número de Inspecciones locativas programadas  en el periodo.</v>
          </cell>
          <cell r="M145" t="str">
            <v>nuevo</v>
          </cell>
          <cell r="N145" t="str">
            <v xml:space="preserve">Eficacia
Eficiencia
</v>
          </cell>
        </row>
        <row r="146">
          <cell r="I146" t="e">
            <v>#N/A</v>
          </cell>
          <cell r="J146" t="str">
            <v>Porcentaje de implementación y seguimiento a las acciones correctivas para el control de las condiciones inseguras identificadas</v>
          </cell>
          <cell r="K146" t="str">
            <v xml:space="preserve">Número total de condiciones inseguras corregidas
</v>
          </cell>
          <cell r="L146" t="str">
            <v xml:space="preserve">Número total de condiciones inseguras identificadas en el periodo </v>
          </cell>
          <cell r="M146" t="str">
            <v xml:space="preserve">Eficacia 
</v>
          </cell>
          <cell r="N146" t="str">
            <v xml:space="preserve">Mejoramiento continuo
Pertinencia
</v>
          </cell>
        </row>
        <row r="147">
          <cell r="I147" t="str">
            <v xml:space="preserve">Porcentaje de cumplimiento de los hitos y/o productos definidos en el cronograma </v>
          </cell>
          <cell r="J147" t="str">
            <v xml:space="preserve">Porcentaje de cumplimiento de los hitos y/o productos definidos en el cronograma </v>
          </cell>
          <cell r="K147" t="str">
            <v xml:space="preserve">Número de hitos y/o productos entregados en los plazos definidos en el cronograma </v>
          </cell>
          <cell r="L147" t="str">
            <v>Número total de hitos y/o productos programados para el periodo</v>
          </cell>
          <cell r="M147" t="str">
            <v>Eficiencia</v>
          </cell>
          <cell r="N147" t="str">
            <v xml:space="preserve">
Eficacia
Oportunidad
</v>
          </cell>
        </row>
        <row r="148">
          <cell r="I148" t="str">
            <v xml:space="preserve">Porcentaje acumulado de eventos de capacitación ejecutados en el período. </v>
          </cell>
          <cell r="J148" t="str">
            <v xml:space="preserve">Porcentaje acumulado de eventos de capacitación ejecutados en el período. </v>
          </cell>
          <cell r="K148" t="str">
            <v xml:space="preserve">Número acumulado de eventos de capacitación ejecutados en el período.
</v>
          </cell>
          <cell r="L148" t="str">
            <v xml:space="preserve">Número acumulado total de eventos programados en el plan de capacitación </v>
          </cell>
          <cell r="M148" t="str">
            <v xml:space="preserve">Eficacia 
</v>
          </cell>
          <cell r="N148" t="str">
            <v xml:space="preserve">Mejoramiento continuo
Eficiencia
</v>
          </cell>
        </row>
        <row r="149">
          <cell r="I149" t="e">
            <v>#N/A</v>
          </cell>
          <cell r="J149" t="str">
            <v xml:space="preserve">Porcentaje de funcionarios que asistieron a eventos  de capacitación  igual o superior a 40 horas  que evidencian transferencia en el puesto de trabajo en el período. </v>
          </cell>
          <cell r="K149" t="str">
            <v>Número  de  funcionarios que asistieron a eventos de capacitación  igual o superior a 40 horas que evidencian transferencia en el puesto de trabajo en el período.</v>
          </cell>
          <cell r="L149" t="str">
            <v xml:space="preserve">Número de funcionarios  que asistieron a eventos  de capacitación de más de 40 horas realizados en el período. </v>
          </cell>
          <cell r="M149" t="str">
            <v>Efectividad</v>
          </cell>
          <cell r="N149" t="str">
            <v xml:space="preserve">Mejoramiento continuo
Lealtad
Solidaridad
</v>
          </cell>
        </row>
        <row r="150">
          <cell r="I150" t="e">
            <v>#N/A</v>
          </cell>
          <cell r="J150" t="str">
            <v>Porcentaje de funcionarios   capacitados por eventos  gestionados sin afectar el proyecto de inversión</v>
          </cell>
          <cell r="K150" t="str">
            <v>Numero de funcionarios que asistieron a capacitaciones gestionadas sin afectar el proyecto de inversión.</v>
          </cell>
          <cell r="L150" t="str">
            <v>Total acumulado de funcionarios convocados a capacitaciones gestionadas sin afectar proyecto de inversión</v>
          </cell>
          <cell r="M150" t="str">
            <v>Eficiencia</v>
          </cell>
          <cell r="N150" t="str">
            <v xml:space="preserve">Mejoramiento continuo
Lealtad   
Solidaridad
</v>
          </cell>
        </row>
        <row r="151">
          <cell r="I151" t="str">
            <v>Porcentaje de eventos de bienestar social calificados satisfactoriamente en el período</v>
          </cell>
          <cell r="J151" t="str">
            <v>Porcentaje de eventos de bienestar social calificados satisfactoriamente en el período</v>
          </cell>
          <cell r="K151" t="str">
            <v>Número de eventos de bienestar social calificados satisfactoriamente en el período</v>
          </cell>
          <cell r="L151" t="str">
            <v>Número de eventos  de bienestar social realizados en el período</v>
          </cell>
          <cell r="M151" t="str">
            <v>Efectividad</v>
          </cell>
          <cell r="N151" t="str">
            <v xml:space="preserve">Mejoramiento continuo
Lealtad   
Solidaridad
</v>
          </cell>
        </row>
        <row r="152">
          <cell r="I152" t="e">
            <v>#N/A</v>
          </cell>
          <cell r="J152" t="str">
            <v>Porcentaje de los resultados de mejoramiento de calidad de vida laboral</v>
          </cell>
          <cell r="K152" t="str">
            <v>Número de funcionarios que calificaron entre excelente y buena el evento de bienestar</v>
          </cell>
          <cell r="L152" t="str">
            <v>Número de funcionarios que  respondieron la encuesta</v>
          </cell>
          <cell r="M152" t="str">
            <v>Efectividad</v>
          </cell>
          <cell r="N152" t="str">
            <v xml:space="preserve">Mejoramiento continuo
Oportunidad
</v>
          </cell>
        </row>
        <row r="153">
          <cell r="I153" t="str">
            <v xml:space="preserve">Porcentaje acumulado  informes de evaluación y análisis de desempeño presentados al Superintendente Nacional de Salud en el período. 
</v>
          </cell>
          <cell r="J153" t="str">
            <v xml:space="preserve">Porcentaje acumulado  informes de evaluación y análisis de desempeño presentados al Superintendente Nacional de Salud en el período. 
</v>
          </cell>
          <cell r="K153" t="str">
            <v>Número  de informes  de evaluación y análisis de desempeño presentados al Superintendente Nacional de Salud en el período</v>
          </cell>
          <cell r="L153" t="str">
            <v xml:space="preserve"> Número de Informes y análisis  de evaluación de desempeño a presentar en el período</v>
          </cell>
          <cell r="M153" t="str">
            <v xml:space="preserve">Eficacia 
</v>
          </cell>
          <cell r="N153" t="str">
            <v>Pertinencia                       
Responsabilidad</v>
          </cell>
        </row>
        <row r="154">
          <cell r="I154" t="str">
            <v>Porcentaje acumulado  de actividades realizadas para fortalecer el proceso de  evaluación de desempeño en el período</v>
          </cell>
          <cell r="J154" t="str">
            <v>Porcentaje acumulado  de actividades realizadas para fortalecer el proceso de  evaluación de desempeño en el período</v>
          </cell>
          <cell r="K154" t="str">
            <v>Número  acumulado de actividades realizadas para fortalecer el proceso de evaluación de desempeño   en el período</v>
          </cell>
          <cell r="L154" t="str">
            <v xml:space="preserve">Número de actividades programadas para fortalecer el proceso de evaluación de desempeño en el período </v>
          </cell>
          <cell r="M154" t="str">
            <v>Efectividad</v>
          </cell>
          <cell r="N154" t="str">
            <v>Compromiso                          
Mejoramiento Continuo</v>
          </cell>
        </row>
        <row r="155">
          <cell r="I155" t="str">
            <v xml:space="preserve">Porcentaje de novedades de personal incorporadas en la nómina mensual dentro de los plazos establecidos
</v>
          </cell>
          <cell r="J155" t="str">
            <v xml:space="preserve">Porcentaje de novedades de personal incorporadas en la nómina mensual dentro de los plazos establecidos
</v>
          </cell>
          <cell r="K155" t="str">
            <v xml:space="preserve">Número de novedades de personal incorporadas en la nómina mensual dentro de los plazos establecidos </v>
          </cell>
          <cell r="L155" t="str">
            <v>Número total de novedades recibidas en el periodo.</v>
          </cell>
          <cell r="M155" t="str">
            <v xml:space="preserve">Eficacia 
</v>
          </cell>
          <cell r="N155" t="str">
            <v>Compromiso                      
Responsabilidad</v>
          </cell>
        </row>
        <row r="156">
          <cell r="I156" t="e">
            <v>#N/A</v>
          </cell>
          <cell r="J156" t="str">
            <v>Porcentaje de inconsistencias detectadas o reclamos ciertos por nómina producida</v>
          </cell>
          <cell r="K156" t="str">
            <v>Número de inconsistencias detectadas o reclamos ciertos por nómina producida</v>
          </cell>
          <cell r="L156" t="str">
            <v>Número de novedades por nómina producida</v>
          </cell>
          <cell r="M156" t="str">
            <v>Efectividad</v>
          </cell>
          <cell r="N156" t="str">
            <v>Compromiso                      
Responsabilidad</v>
          </cell>
        </row>
        <row r="157">
          <cell r="I157" t="str">
            <v>Porcentaje de cumplimiento del Plan de Contratación de la Superintendencia Nacional de Salud</v>
          </cell>
          <cell r="J157" t="str">
            <v>Porcentaje de cumplimiento acumulado del Plan de Contratación de la Superintendencia Nacional de Salud</v>
          </cell>
          <cell r="K157" t="str">
            <v>Número de Contratos suscritos por la Superintendencia en la vigencia</v>
          </cell>
          <cell r="L157" t="str">
            <v>Número de Contratos programados en el Plan de Contratación para la vigencia</v>
          </cell>
          <cell r="N157" t="str">
            <v>Compromiso
Probidad</v>
          </cell>
        </row>
        <row r="158">
          <cell r="I158" t="e">
            <v>#N/A</v>
          </cell>
          <cell r="J158" t="str">
            <v>Porcentaje de seguimiento al Plan de Contratación de la Entidad</v>
          </cell>
          <cell r="K158" t="str">
            <v>Número de seguimientos realizados por el Grupo de Contratación de Bienes y Servicios al Plan de Contratación de la Entidad en el período</v>
          </cell>
          <cell r="L158" t="str">
            <v>Número de seguimientos del Plan de Contratación programados por el Grupo de Contratación de Bienes y Servicios en la vigencia</v>
          </cell>
          <cell r="N158" t="str">
            <v>Compromiso
Probidad</v>
          </cell>
        </row>
        <row r="159">
          <cell r="I159" t="str">
            <v>Porcentaje de Procesos de Selección adjudicados de forma satisfactoria/</v>
          </cell>
          <cell r="J159" t="str">
            <v>Porcentaje de Procesos de Selección finalizados de forma satisfactoria</v>
          </cell>
          <cell r="K159" t="str">
            <v>Número de Procesos de Selección Adjudicados en el período</v>
          </cell>
          <cell r="L159" t="str">
            <v>Número de Procesos de Selección convocados en el período anterior y no adjudicado en el mismo período más número de procesos de selección convocados en el período</v>
          </cell>
          <cell r="N159" t="str">
            <v>Equidad
Probidad</v>
          </cell>
        </row>
        <row r="160">
          <cell r="I160" t="str">
            <v>Porcentaje de contratos concluidos satisfactoriamente</v>
          </cell>
          <cell r="J160" t="str">
            <v>Porcentaje de contratos concluidos satisfactoriamente</v>
          </cell>
          <cell r="K160" t="str">
            <v>Número de contratos concluidos con el cumplimiento del objeto y sus obligaciones  de manera satisfactoria en el período</v>
          </cell>
          <cell r="L160" t="str">
            <v>Número de contratos celebrados en el período</v>
          </cell>
          <cell r="N160" t="str">
            <v>Compromiso
Oportunidad</v>
          </cell>
        </row>
        <row r="161">
          <cell r="I161" t="str">
            <v>Porcentaje acumulado de implementación Sistema de Gestión Documental en el período</v>
          </cell>
          <cell r="J161" t="str">
            <v>Porcentaje acumulado de implementación Sistema de Gestión Documental en el período</v>
          </cell>
          <cell r="K161" t="str">
            <v>Número acumulado de actividades del Programa de Sistema de Gestión Documental ejecutadas en el periodo.</v>
          </cell>
          <cell r="L161" t="str">
            <v xml:space="preserve">Número acumulado de actividades del Programa de Sistema de Gestión Documental programadas para el periodo </v>
          </cell>
          <cell r="M161" t="str">
            <v xml:space="preserve">Eficacia 
</v>
          </cell>
          <cell r="N161" t="str">
            <v>Mejoramiento Continuo 
Oportunidad</v>
          </cell>
        </row>
        <row r="162">
          <cell r="I162" t="str">
            <v xml:space="preserve">Porcentaje acumulado de metros lineales organizados del archivo en el período. </v>
          </cell>
          <cell r="J162" t="str">
            <v xml:space="preserve">Porcentaje acumulado de metros lineales organizados del archivo en el período. </v>
          </cell>
          <cell r="K162" t="str">
            <v xml:space="preserve">Total  acumulado de Metros Lineales de archivo central organizado en la vigencia 
</v>
          </cell>
          <cell r="L162" t="str">
            <v xml:space="preserve">Total acumulado del Metros Lineales de archivo central programados para organizar en la vigencia 
</v>
          </cell>
          <cell r="M162" t="str">
            <v>Eficiencia</v>
          </cell>
          <cell r="N162" t="str">
            <v>Eficacia
Eficiencia</v>
          </cell>
        </row>
        <row r="163">
          <cell r="I163" t="str">
            <v xml:space="preserve">Porcentaje acumulado de metros lineales organizados del archivo en el período. </v>
          </cell>
          <cell r="J163" t="str">
            <v xml:space="preserve">Porcentaje acumulado de metros lineales organizados del archivo en el período. </v>
          </cell>
          <cell r="K163" t="str">
            <v xml:space="preserve">Total  acumulado de Metros Lineales de archivo central organizado en la vigencia 
</v>
          </cell>
          <cell r="L163" t="str">
            <v xml:space="preserve">Total acumulado del Metros Lineales de archivo central programados para organizar en la vigencia 
</v>
          </cell>
          <cell r="M163" t="str">
            <v>Eficiencia</v>
          </cell>
          <cell r="N163" t="str">
            <v>Eficacia
Eficiencia</v>
          </cell>
        </row>
        <row r="164">
          <cell r="I164" t="e">
            <v>#N/A</v>
          </cell>
          <cell r="J164" t="str">
            <v xml:space="preserve">Porcentaje acumulado de metros lineales de archivo de gestión organizado. 
</v>
          </cell>
          <cell r="K164" t="str">
            <v xml:space="preserve">Total  acumulado de Metros Lineales de archivo  de gestión  organizado. 
</v>
          </cell>
          <cell r="L164" t="str">
            <v xml:space="preserve">Total acumulado del Metros Lineales de archivo de gestión programados para organizaren la vigencia 
</v>
          </cell>
          <cell r="M164" t="str">
            <v>Efectividad</v>
          </cell>
          <cell r="N164" t="str">
            <v>Eficacia
Eficiencia</v>
          </cell>
        </row>
        <row r="165">
          <cell r="I165" t="e">
            <v>#N/A</v>
          </cell>
          <cell r="J165" t="str">
            <v xml:space="preserve">Porcentaje acumulado de metros lineales de archivo de gestión organizado. 
</v>
          </cell>
          <cell r="K165" t="str">
            <v xml:space="preserve">Total  acumulado de Metros Lineales de archivo  de gestión  organizado. 
</v>
          </cell>
          <cell r="L165" t="str">
            <v xml:space="preserve">Total acumulado del Metros Lineales de archivo de gestión programados para organizaren la vigencia 
</v>
          </cell>
          <cell r="M165" t="str">
            <v>Efectividad</v>
          </cell>
          <cell r="N165" t="str">
            <v>Eficacia
Eficiencia</v>
          </cell>
        </row>
        <row r="166">
          <cell r="I166" t="e">
            <v>#N/A</v>
          </cell>
          <cell r="J166" t="str">
            <v xml:space="preserve">Porcentaje acumulado de metros lineales de archivo de gestión organizado. 
</v>
          </cell>
          <cell r="K166" t="str">
            <v xml:space="preserve">Total  acumulado de Metros Lineales de archivo  de gestión  organizado. 
</v>
          </cell>
          <cell r="L166" t="str">
            <v xml:space="preserve">Total acumulado del Metros Lineales de archivo de gestión programados para organizaren la vigencia 
</v>
          </cell>
          <cell r="M166" t="str">
            <v>Efectividad</v>
          </cell>
          <cell r="N166" t="str">
            <v>Eficacia
Eficiencia</v>
          </cell>
        </row>
        <row r="167">
          <cell r="I167" t="str">
            <v xml:space="preserve">Porcentaje de Solicitudes  de préstamo documental atendidas en el período en los plazos establecidos 
</v>
          </cell>
          <cell r="J167" t="str">
            <v xml:space="preserve">Porcentaje de Solicitudes  de préstamo documental atendidas en el período en los plazos establecidos 
</v>
          </cell>
          <cell r="K167" t="str">
            <v xml:space="preserve">Número de  Solicitudes de préstamo documental atendidas en el período en los plazos establecidos. 
</v>
          </cell>
          <cell r="L167" t="str">
            <v xml:space="preserve">Número  de Solicitudes de préstamo documental recibidas en el período. 
</v>
          </cell>
          <cell r="M167" t="str">
            <v xml:space="preserve">Eficacia 
</v>
          </cell>
          <cell r="N167" t="str">
            <v>Oportunidad
Vocación de servicio</v>
          </cell>
        </row>
        <row r="168">
          <cell r="I168" t="str">
            <v xml:space="preserve">Porcentaje de documentos digitalizados y adjuntados en Software de Gestión Documental. </v>
          </cell>
          <cell r="J168" t="str">
            <v xml:space="preserve">Porcentaje de documentos digitalizados y adjuntados en Software de Gestión Documental. </v>
          </cell>
          <cell r="K168" t="str">
            <v>Número de documentos digitalizados y adjuntados en Software de Gestión Documental</v>
          </cell>
          <cell r="L168" t="str">
            <v>Número de documentos  radicados en el periodo</v>
          </cell>
          <cell r="M168" t="str">
            <v xml:space="preserve">Eficacia 
</v>
          </cell>
          <cell r="N168" t="str">
            <v>Oportunidad
Eficiencia</v>
          </cell>
        </row>
        <row r="169">
          <cell r="I169" t="str">
            <v>Porcentaje de documentos radicados y no entregados por las dependencias al Grupo de Correspondencia</v>
          </cell>
          <cell r="J169" t="str">
            <v>Porcentaje de documentos radicados y no entregados por las dependencias al Grupo de Correspondencia</v>
          </cell>
          <cell r="K169" t="str">
            <v xml:space="preserve">1- (Número de documentos entregados a correspondencia para su envío en el período </v>
          </cell>
          <cell r="L169" t="str">
            <v xml:space="preserve"> Total de documentos radicados por las dependencias en el sistema de correspondencia para envío en el período) </v>
          </cell>
          <cell r="M169" t="str">
            <v xml:space="preserve">Eficacia 
</v>
          </cell>
          <cell r="N169" t="str">
            <v xml:space="preserve">Oportunidad
Eficiencia
</v>
          </cell>
        </row>
        <row r="170">
          <cell r="I170" t="e">
            <v>#N/A</v>
          </cell>
          <cell r="J170" t="str">
            <v xml:space="preserve">Porcentaje de Devoluciones de correspondencia en el período 
</v>
          </cell>
          <cell r="K170" t="str">
            <v xml:space="preserve">Número de envíos de correspondencia devueltos en el período. 
</v>
          </cell>
          <cell r="L170" t="str">
            <v xml:space="preserve">Total envíos de correspondencia realizados en el período. 
</v>
          </cell>
          <cell r="M170" t="str">
            <v>Efectividad</v>
          </cell>
          <cell r="N170" t="str">
            <v>Oportunidad
Eficiencia</v>
          </cell>
        </row>
        <row r="171">
          <cell r="I171" t="str">
            <v xml:space="preserve">Porcentaje de solicitudes al almacén atendidas y registradas en el periodo. 
</v>
          </cell>
          <cell r="J171" t="str">
            <v xml:space="preserve">Porcentaje de solicitudes al almacén atendidas y registradas en el periodo. 
</v>
          </cell>
          <cell r="K171" t="str">
            <v xml:space="preserve">No. de solicitudes atendidas por el almacén y registradas en el inventario en el periodo. 
</v>
          </cell>
          <cell r="L171" t="str">
            <v xml:space="preserve">Número de solicitudes recibidas por el almacén en el período 
</v>
          </cell>
          <cell r="M171" t="str">
            <v>Efectividad</v>
          </cell>
          <cell r="N171" t="str">
            <v xml:space="preserve">
Vocación de servicio
Oportunidad</v>
          </cell>
        </row>
        <row r="172">
          <cell r="I172" t="str">
            <v>Número de resmas de papel consumidas por la entidad en cada periodo</v>
          </cell>
          <cell r="J172" t="str">
            <v>Número de resmas de papel consumidas por la entidad en cada periodo</v>
          </cell>
          <cell r="K172" t="str">
            <v>No. de resmas de papel entregadas en el periodo</v>
          </cell>
          <cell r="L172" t="str">
            <v>Promedio mensual del último año de resmas entregadas</v>
          </cell>
          <cell r="M172" t="str">
            <v>Eficiencia</v>
          </cell>
          <cell r="N172" t="str">
            <v>Pertinencia                                
 Eficiencia</v>
          </cell>
        </row>
        <row r="173">
          <cell r="I173" t="str">
            <v xml:space="preserve">Porcentaje de solicitudes de servicios generales atendidas. 
</v>
          </cell>
          <cell r="J173" t="str">
            <v xml:space="preserve">Porcentaje de solicitudes de servicios generales atendidas. 
</v>
          </cell>
          <cell r="K173" t="str">
            <v xml:space="preserve">No. de solicitudes atendidas en el periodo 
</v>
          </cell>
          <cell r="L173" t="str">
            <v xml:space="preserve">No. de solicitudes recibidas en el periodo. 
</v>
          </cell>
          <cell r="M173" t="str">
            <v>Efectividad</v>
          </cell>
          <cell r="N173" t="str">
            <v xml:space="preserve">
Vocación de servicio
Oportunidad</v>
          </cell>
        </row>
        <row r="174">
          <cell r="I174" t="str">
            <v xml:space="preserve">Kilometraje recorrido por el parque automotor en el periodo </v>
          </cell>
          <cell r="J174" t="str">
            <v xml:space="preserve">Kilometraje recorrido por el parque automotor en el periodo </v>
          </cell>
          <cell r="K174" t="str">
            <v>Kilometraje recorrido por el parque automotor en el periodo</v>
          </cell>
          <cell r="L174" t="str">
            <v>Promedio mensual del kilometraje recorrido por el parque automotor</v>
          </cell>
          <cell r="M174" t="str">
            <v>Eficiencia</v>
          </cell>
          <cell r="N174" t="str">
            <v>Eficiencia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2016"/>
      <sheetName val="Piloto 105"/>
      <sheetName val="SUBFINANCIERA"/>
      <sheetName val="TALENTO HUMANO"/>
      <sheetName val="SUBADMINISTRATIVA"/>
      <sheetName val="OAJ"/>
      <sheetName val="METODOLOGIAS A. Y RIESGOS"/>
      <sheetName val="DEL. INSTITUCIONAL"/>
      <sheetName val="DEL. SUPV. RIESGOS"/>
      <sheetName val="MEDIDAS ESPECIALES "/>
      <sheetName val="JURISDICCIONAL"/>
      <sheetName val="DEL. PROTECCION "/>
      <sheetName val="COMUNICACIONES"/>
      <sheetName val="C.I. DISCIPLINARIO"/>
      <sheetName val="OTI"/>
      <sheetName val="OAP"/>
      <sheetName val="CONTROL INTERNO"/>
      <sheetName val="PROCESOS ADMITIVOS."/>
      <sheetName val="INDICADORES GENERALES"/>
      <sheetName val="RESULTADO ARMONIZACION"/>
      <sheetName val="TOTAL INDICADORES"/>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5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D0E70-9BA8-43BC-8B3E-62718C50DD0A}">
  <sheetPr codeName="Hoja1"/>
  <dimension ref="A1:Y100"/>
  <sheetViews>
    <sheetView view="pageBreakPreview" topLeftCell="A88" zoomScale="126" zoomScaleNormal="130" zoomScaleSheetLayoutView="126" workbookViewId="0">
      <selection activeCell="M109" sqref="M109"/>
    </sheetView>
  </sheetViews>
  <sheetFormatPr baseColWidth="10" defaultColWidth="4.58203125" defaultRowHeight="21" custom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7</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9</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&lt;PROC_OBJET_1&gt;&lt;PROC_OBJET_2&gt;&lt;PROC_OBJET_3&gt;</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&lt;PAG_ACTV_1&gt;&lt;PAG_ACTV_2&gt;&lt;PAG_ACTV_3&gt;</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16</v>
      </c>
      <c r="D11" s="85"/>
      <c r="E11" s="132"/>
      <c r="F11" s="133" t="s">
        <v>17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22</v>
      </c>
      <c r="D13" s="159"/>
      <c r="E13" s="159"/>
      <c r="F13" s="139"/>
      <c r="G13" s="140"/>
      <c r="H13" s="140"/>
      <c r="I13" s="140"/>
      <c r="J13" s="140"/>
      <c r="K13" s="140"/>
      <c r="L13" s="140"/>
      <c r="M13" s="141"/>
      <c r="N13" s="160" t="s">
        <v>23</v>
      </c>
      <c r="O13" s="161"/>
      <c r="P13" s="161"/>
      <c r="Q13" s="162"/>
      <c r="R13" s="163" t="s">
        <v>24</v>
      </c>
      <c r="S13" s="164"/>
      <c r="T13" s="165"/>
      <c r="U13" s="166" t="s">
        <v>25</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33</v>
      </c>
      <c r="B16" s="192" t="s">
        <v>34</v>
      </c>
      <c r="C16" s="193"/>
      <c r="D16" s="192" t="s">
        <v>35</v>
      </c>
      <c r="E16" s="193"/>
      <c r="F16" s="169" t="s">
        <v>36</v>
      </c>
      <c r="G16" s="170"/>
      <c r="H16" s="170"/>
      <c r="I16" s="170"/>
      <c r="J16" s="178" t="s">
        <v>37</v>
      </c>
      <c r="K16" s="178"/>
      <c r="L16" s="178"/>
      <c r="M16" s="178"/>
      <c r="N16" s="179" t="s">
        <v>38</v>
      </c>
      <c r="O16" s="180"/>
      <c r="P16" s="180"/>
      <c r="Q16" s="180"/>
      <c r="R16" s="181"/>
      <c r="S16" s="169" t="s">
        <v>39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41</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43</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t="s">
        <v>64</v>
      </c>
      <c r="D23" s="4" t="s">
        <v>65</v>
      </c>
      <c r="E23" s="4" t="s">
        <v>66</v>
      </c>
      <c r="F23" s="201" t="s">
        <v>67</v>
      </c>
      <c r="G23" s="202"/>
      <c r="H23" s="203"/>
      <c r="I23" s="4" t="s">
        <v>68</v>
      </c>
      <c r="J23" s="201" t="s">
        <v>69</v>
      </c>
      <c r="K23" s="202"/>
      <c r="L23" s="203"/>
      <c r="M23" s="4" t="s">
        <v>70</v>
      </c>
      <c r="N23" s="201" t="s">
        <v>71</v>
      </c>
      <c r="O23" s="203"/>
      <c r="P23" s="201" t="s">
        <v>72</v>
      </c>
      <c r="Q23" s="202"/>
      <c r="R23" s="203"/>
      <c r="S23" s="201" t="s">
        <v>73</v>
      </c>
      <c r="T23" s="203"/>
      <c r="U23" s="201" t="s">
        <v>74</v>
      </c>
      <c r="V23" s="203"/>
      <c r="W23" s="5" t="s">
        <v>75</v>
      </c>
      <c r="X23" s="5">
        <f>SUM(C23:W23)</f>
        <v>0</v>
      </c>
      <c r="Y23" s="23"/>
    </row>
    <row r="24" spans="1:25" ht="19" customHeight="1" thickBot="1">
      <c r="A24" s="224" t="s">
        <v>76</v>
      </c>
      <c r="B24" s="225"/>
      <c r="C24" s="19" t="s">
        <v>77</v>
      </c>
      <c r="D24" s="19" t="s">
        <v>78</v>
      </c>
      <c r="E24" s="19" t="s">
        <v>79</v>
      </c>
      <c r="F24" s="210" t="s">
        <v>80</v>
      </c>
      <c r="G24" s="210"/>
      <c r="H24" s="210"/>
      <c r="I24" s="19" t="s">
        <v>81</v>
      </c>
      <c r="J24" s="210" t="s">
        <v>82</v>
      </c>
      <c r="K24" s="210"/>
      <c r="L24" s="210"/>
      <c r="M24" s="19" t="s">
        <v>83</v>
      </c>
      <c r="N24" s="210" t="s">
        <v>84</v>
      </c>
      <c r="O24" s="210"/>
      <c r="P24" s="210" t="s">
        <v>85</v>
      </c>
      <c r="Q24" s="210"/>
      <c r="R24" s="210"/>
      <c r="S24" s="210" t="s">
        <v>86</v>
      </c>
      <c r="T24" s="210"/>
      <c r="U24" s="210" t="s">
        <v>87</v>
      </c>
      <c r="V24" s="210"/>
      <c r="W24" s="6" t="s">
        <v>88</v>
      </c>
      <c r="X24" s="6">
        <f>SUM(C24:W24)</f>
        <v>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5" si="0">IF(B27=0,0,100%)</f>
        <v>0</v>
      </c>
      <c r="D27" s="10" t="str">
        <f>$D$16</f>
        <v>&lt;RANGO_MET&gt;</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&lt;RANGO_MET&gt;</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&lt;RANGO_MET&gt;</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&lt;RANGO_MET&gt;</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&lt;RANGO_MET&gt;</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t="str">
        <f t="shared" si="1"/>
        <v>&lt;RANGO_MET&gt;</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&lt;RANGO_MET&gt;</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&lt;RANGO_MET&gt;</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&lt;RANGO_MET&gt;</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ref="C36:C38" si="2">IF(B36=0,0,100%)</f>
        <v>0</v>
      </c>
      <c r="D36" s="10" t="str">
        <f t="shared" si="1"/>
        <v>&lt;RANGO_MET&gt;</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2"/>
        <v>0</v>
      </c>
      <c r="D37" s="10" t="str">
        <f t="shared" si="1"/>
        <v>&lt;RANGO_MET&gt;</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2"/>
        <v>0</v>
      </c>
      <c r="D38" s="28" t="str">
        <f t="shared" si="1"/>
        <v>&lt;RANGO_MET&gt;</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v>
      </c>
      <c r="C39" s="30" t="s">
        <v>34</v>
      </c>
      <c r="D39" s="31">
        <f t="shared" ref="D39" si="3">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120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4" spans="1:25" ht="21" customHeight="1">
      <c r="B94" s="36" t="s">
        <v>121</v>
      </c>
    </row>
    <row r="95" spans="1:25" ht="21" customHeight="1">
      <c r="B95" s="36" t="s">
        <v>122</v>
      </c>
    </row>
    <row r="96" spans="1:25" ht="21" customHeight="1">
      <c r="B96" s="36" t="s">
        <v>123</v>
      </c>
    </row>
    <row r="97" spans="2:2" ht="21" customHeight="1">
      <c r="B97" s="36"/>
    </row>
    <row r="98" spans="2:2" ht="21" customHeight="1">
      <c r="B98" s="36" t="s">
        <v>124</v>
      </c>
    </row>
    <row r="99" spans="2:2" ht="21" customHeight="1">
      <c r="B99" s="36" t="s">
        <v>125</v>
      </c>
    </row>
    <row r="100" spans="2:2" ht="21" customHeight="1">
      <c r="B100" s="36" t="s">
        <v>126</v>
      </c>
    </row>
  </sheetData>
  <mergeCells count="164">
    <mergeCell ref="A82:X83"/>
    <mergeCell ref="A84:X84"/>
    <mergeCell ref="A85:X85"/>
    <mergeCell ref="A86:X87"/>
    <mergeCell ref="A88:X92"/>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A74:X75"/>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ignoredErrors>
    <ignoredError sqref="C8:C9"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14AB2-94B7-491B-B314-50577FAF63DB}">
  <dimension ref="A1:I48"/>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61" customWidth="1"/>
    <col min="4" max="4" width="50.25" customWidth="1"/>
    <col min="5" max="6" width="11" customWidth="1"/>
    <col min="7" max="9" width="0" hidden="1" customWidth="1"/>
    <col min="10" max="16384" width="11" hidden="1"/>
  </cols>
  <sheetData>
    <row r="1" spans="1:7" ht="14">
      <c r="A1" s="38"/>
      <c r="B1" s="38"/>
      <c r="C1" s="57"/>
      <c r="D1" s="38"/>
      <c r="E1" s="38"/>
      <c r="F1" s="38"/>
      <c r="G1" s="38"/>
    </row>
    <row r="2" spans="1:7" ht="14">
      <c r="A2" s="38"/>
      <c r="B2" s="38"/>
      <c r="C2" s="57"/>
      <c r="D2" s="38"/>
      <c r="E2" s="38"/>
      <c r="F2" s="38"/>
      <c r="G2" s="38"/>
    </row>
    <row r="3" spans="1:7" ht="14">
      <c r="A3" s="38"/>
      <c r="B3" s="38"/>
      <c r="C3" s="57"/>
      <c r="D3" s="38"/>
      <c r="E3" s="38"/>
      <c r="F3" s="38"/>
      <c r="G3" s="38"/>
    </row>
    <row r="4" spans="1:7" ht="14">
      <c r="A4" s="38"/>
      <c r="B4" s="38"/>
      <c r="C4" s="57"/>
      <c r="D4" s="38"/>
      <c r="E4" s="38"/>
      <c r="F4" s="38"/>
      <c r="G4" s="38"/>
    </row>
    <row r="5" spans="1:7" ht="14.5" thickBot="1">
      <c r="A5" s="38"/>
      <c r="B5" s="38"/>
      <c r="C5" s="57"/>
      <c r="D5" s="38"/>
      <c r="E5" s="38"/>
      <c r="F5" s="38"/>
      <c r="G5" s="38"/>
    </row>
    <row r="6" spans="1:7" ht="14">
      <c r="A6" s="38"/>
      <c r="B6" s="40"/>
      <c r="C6" s="58"/>
      <c r="D6" s="41"/>
      <c r="E6" s="42"/>
      <c r="F6" s="38"/>
      <c r="G6" s="38"/>
    </row>
    <row r="7" spans="1:7" ht="14">
      <c r="A7" s="38"/>
      <c r="B7" s="43"/>
      <c r="C7" s="252" t="s">
        <v>950</v>
      </c>
      <c r="D7" s="252"/>
      <c r="E7" s="44"/>
      <c r="F7" s="38"/>
      <c r="G7" s="38"/>
    </row>
    <row r="8" spans="1:7" ht="20.25" customHeight="1">
      <c r="A8" s="38"/>
      <c r="B8" s="43"/>
      <c r="C8" s="252"/>
      <c r="D8" s="252"/>
      <c r="E8" s="44"/>
      <c r="F8" s="38"/>
      <c r="G8" s="38"/>
    </row>
    <row r="9" spans="1:7" ht="14">
      <c r="A9" s="38"/>
      <c r="B9" s="43"/>
      <c r="C9" s="57"/>
      <c r="D9" s="38"/>
      <c r="E9" s="44"/>
      <c r="F9" s="38"/>
      <c r="G9" s="38"/>
    </row>
    <row r="10" spans="1:7" ht="28">
      <c r="A10" s="38"/>
      <c r="B10" s="43"/>
      <c r="C10" s="62" t="s">
        <v>949</v>
      </c>
      <c r="D10" s="63" t="s">
        <v>941</v>
      </c>
      <c r="E10" s="44"/>
      <c r="F10" s="38"/>
      <c r="G10" s="38"/>
    </row>
    <row r="11" spans="1:7" ht="14">
      <c r="A11" s="38"/>
      <c r="B11" s="43"/>
      <c r="C11" s="62" t="s">
        <v>955</v>
      </c>
      <c r="D11" s="63" t="s">
        <v>951</v>
      </c>
      <c r="E11" s="44"/>
      <c r="F11" s="38"/>
      <c r="G11" s="38"/>
    </row>
    <row r="12" spans="1:7" ht="28">
      <c r="A12" s="38"/>
      <c r="B12" s="43"/>
      <c r="C12" s="62" t="s">
        <v>960</v>
      </c>
      <c r="D12" s="63" t="s">
        <v>956</v>
      </c>
      <c r="E12" s="44"/>
      <c r="F12" s="38"/>
      <c r="G12" s="38"/>
    </row>
    <row r="13" spans="1:7" ht="28">
      <c r="A13" s="38"/>
      <c r="B13" s="43"/>
      <c r="C13" s="62" t="s">
        <v>965</v>
      </c>
      <c r="D13" s="63" t="s">
        <v>961</v>
      </c>
      <c r="E13" s="44"/>
      <c r="F13" s="38"/>
      <c r="G13" s="38"/>
    </row>
    <row r="14" spans="1:7" ht="14">
      <c r="A14" s="38"/>
      <c r="B14" s="43"/>
      <c r="C14" s="62" t="s">
        <v>970</v>
      </c>
      <c r="D14" s="63" t="s">
        <v>966</v>
      </c>
      <c r="E14" s="44"/>
      <c r="F14" s="38"/>
      <c r="G14" s="38"/>
    </row>
    <row r="15" spans="1:7" ht="14.5" thickBot="1">
      <c r="A15" s="38"/>
      <c r="B15" s="45"/>
      <c r="C15" s="60"/>
      <c r="D15" s="46"/>
      <c r="E15" s="47"/>
      <c r="F15" s="38"/>
    </row>
    <row r="16" spans="1:7" ht="14.25" customHeight="1">
      <c r="A16" s="38"/>
      <c r="B16" s="38"/>
      <c r="C16" s="57"/>
      <c r="D16" s="38"/>
      <c r="E16" s="38"/>
      <c r="F16" s="38"/>
    </row>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sheetData>
  <mergeCells count="1">
    <mergeCell ref="C7:D8"/>
  </mergeCells>
  <hyperlinks>
    <hyperlink ref="C10" location="'CI04'!A1" display="CI04" xr:uid="{33082F61-5128-46C0-9D1E-DB0011846AFC}"/>
    <hyperlink ref="C11" location="'CI05'!A1" display="CI05" xr:uid="{D463883A-5C90-426C-803B-49D9175928E2}"/>
    <hyperlink ref="C12" location="'CI01'!A1" display="CI01" xr:uid="{82D40E37-0CE4-4CAF-A31D-285ED845C385}"/>
    <hyperlink ref="C13" location="'CI02'!A1" display="CI02" xr:uid="{F7241B7C-5094-4D5D-B675-8C2CBFF013E6}"/>
    <hyperlink ref="C14" location="'CI03'!A1" display="CI03" xr:uid="{DA4AB96B-CEBE-41D5-8567-9C753B4361CA}"/>
  </hyperlink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006EE-C8DF-4F60-9F1A-42386C297A34}">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7.33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1161</v>
      </c>
      <c r="D7" s="82"/>
      <c r="E7" s="82"/>
      <c r="F7" s="82"/>
      <c r="G7" s="82"/>
      <c r="H7" s="82"/>
      <c r="I7" s="82"/>
      <c r="J7" s="82"/>
      <c r="K7" s="82"/>
      <c r="L7" s="82"/>
      <c r="M7" s="82"/>
      <c r="N7" s="82"/>
      <c r="O7" s="82"/>
      <c r="P7" s="82"/>
      <c r="Q7" s="82"/>
      <c r="R7" s="82"/>
      <c r="S7" s="82"/>
      <c r="T7" s="82"/>
      <c r="U7" s="82"/>
      <c r="V7" s="82"/>
      <c r="W7" s="82"/>
      <c r="X7" s="83"/>
      <c r="Y7" s="23"/>
    </row>
    <row r="8" spans="1:25" ht="60.75" customHeight="1">
      <c r="A8" s="79" t="s">
        <v>10</v>
      </c>
      <c r="B8" s="80"/>
      <c r="C8" s="8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2364</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2365</v>
      </c>
      <c r="D11" s="85"/>
      <c r="E11" s="132"/>
      <c r="F11" s="133" t="s">
        <v>2366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1168</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0.96</v>
      </c>
      <c r="C16" s="193"/>
      <c r="D16" s="192">
        <v>0.9</v>
      </c>
      <c r="E16" s="193"/>
      <c r="F16" s="169" t="s">
        <v>244</v>
      </c>
      <c r="G16" s="170"/>
      <c r="H16" s="170"/>
      <c r="I16" s="170"/>
      <c r="J16" s="178" t="s">
        <v>37</v>
      </c>
      <c r="K16" s="178"/>
      <c r="L16" s="178"/>
      <c r="M16" s="178"/>
      <c r="N16" s="179" t="s">
        <v>136</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5</v>
      </c>
      <c r="F23" s="201"/>
      <c r="G23" s="202"/>
      <c r="H23" s="203"/>
      <c r="I23" s="4"/>
      <c r="J23" s="201">
        <v>16</v>
      </c>
      <c r="K23" s="202"/>
      <c r="L23" s="203"/>
      <c r="M23" s="4"/>
      <c r="N23" s="201"/>
      <c r="O23" s="203"/>
      <c r="P23" s="201">
        <v>26</v>
      </c>
      <c r="Q23" s="202"/>
      <c r="R23" s="203"/>
      <c r="S23" s="201"/>
      <c r="T23" s="203"/>
      <c r="U23" s="201"/>
      <c r="V23" s="203"/>
      <c r="W23" s="5">
        <v>11</v>
      </c>
      <c r="X23" s="5">
        <f>SUM(C23:W23)</f>
        <v>58</v>
      </c>
      <c r="Y23" s="23"/>
    </row>
    <row r="24" spans="1:25" ht="19" customHeight="1" thickBot="1">
      <c r="A24" s="224" t="s">
        <v>76</v>
      </c>
      <c r="B24" s="225"/>
      <c r="C24" s="19"/>
      <c r="D24" s="19"/>
      <c r="E24" s="19">
        <v>5</v>
      </c>
      <c r="F24" s="210"/>
      <c r="G24" s="210"/>
      <c r="H24" s="210"/>
      <c r="I24" s="19"/>
      <c r="J24" s="210">
        <v>16</v>
      </c>
      <c r="K24" s="210"/>
      <c r="L24" s="210"/>
      <c r="M24" s="19"/>
      <c r="N24" s="210"/>
      <c r="O24" s="210"/>
      <c r="P24" s="210">
        <v>26</v>
      </c>
      <c r="Q24" s="210"/>
      <c r="R24" s="210"/>
      <c r="S24" s="210"/>
      <c r="T24" s="210"/>
      <c r="U24" s="210"/>
      <c r="V24" s="210"/>
      <c r="W24" s="6">
        <v>11</v>
      </c>
      <c r="X24" s="6">
        <f>SUM(C24:W24)</f>
        <v>58</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0.96</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2367</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2368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2369</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2370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1226</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6CC2E-B4DD-4384-B99B-8EE8478E3913}">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7.33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1225</v>
      </c>
      <c r="D7" s="82"/>
      <c r="E7" s="82"/>
      <c r="F7" s="82"/>
      <c r="G7" s="82"/>
      <c r="H7" s="82"/>
      <c r="I7" s="82"/>
      <c r="J7" s="82"/>
      <c r="K7" s="82"/>
      <c r="L7" s="82"/>
      <c r="M7" s="82"/>
      <c r="N7" s="82"/>
      <c r="O7" s="82"/>
      <c r="P7" s="82"/>
      <c r="Q7" s="82"/>
      <c r="R7" s="82"/>
      <c r="S7" s="82"/>
      <c r="T7" s="82"/>
      <c r="U7" s="82"/>
      <c r="V7" s="82"/>
      <c r="W7" s="82"/>
      <c r="X7" s="83"/>
      <c r="Y7" s="23"/>
    </row>
    <row r="8" spans="1:25" ht="60.75" customHeight="1">
      <c r="A8" s="79" t="s">
        <v>10</v>
      </c>
      <c r="B8" s="80"/>
      <c r="C8" s="8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Tablero Estratégico PEIDA: Profundizar esfuerzos para aumentar el número de vigilados que son notificados electrónicamente</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1227</v>
      </c>
      <c r="D11" s="85"/>
      <c r="E11" s="132"/>
      <c r="F11" s="133" t="s">
        <v>1229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1228</v>
      </c>
      <c r="D13" s="159"/>
      <c r="E13" s="159"/>
      <c r="F13" s="139"/>
      <c r="G13" s="140"/>
      <c r="H13" s="140"/>
      <c r="I13" s="140"/>
      <c r="J13" s="140"/>
      <c r="K13" s="140"/>
      <c r="L13" s="140"/>
      <c r="M13" s="141"/>
      <c r="N13" s="160" t="s">
        <v>132</v>
      </c>
      <c r="O13" s="161"/>
      <c r="P13" s="161"/>
      <c r="Q13" s="162"/>
      <c r="R13" s="163" t="s">
        <v>1230</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0.96</v>
      </c>
      <c r="C16" s="193"/>
      <c r="D16" s="192">
        <v>0.9</v>
      </c>
      <c r="E16" s="193"/>
      <c r="F16" s="169" t="s">
        <v>244</v>
      </c>
      <c r="G16" s="170"/>
      <c r="H16" s="170"/>
      <c r="I16" s="170"/>
      <c r="J16" s="178" t="s">
        <v>37</v>
      </c>
      <c r="K16" s="178"/>
      <c r="L16" s="178"/>
      <c r="M16" s="178"/>
      <c r="N16" s="179" t="s">
        <v>136</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1212</v>
      </c>
      <c r="F23" s="201"/>
      <c r="G23" s="202"/>
      <c r="H23" s="203"/>
      <c r="I23" s="4"/>
      <c r="J23" s="201">
        <v>4115</v>
      </c>
      <c r="K23" s="202"/>
      <c r="L23" s="203"/>
      <c r="M23" s="4"/>
      <c r="N23" s="201"/>
      <c r="O23" s="203"/>
      <c r="P23" s="201">
        <v>5805</v>
      </c>
      <c r="Q23" s="202"/>
      <c r="R23" s="203"/>
      <c r="S23" s="201"/>
      <c r="T23" s="203"/>
      <c r="U23" s="201"/>
      <c r="V23" s="203"/>
      <c r="W23" s="5">
        <v>8416</v>
      </c>
      <c r="X23" s="5">
        <f>SUM(C23:W23)</f>
        <v>19548</v>
      </c>
      <c r="Y23" s="23"/>
    </row>
    <row r="24" spans="1:25" ht="19" customHeight="1" thickBot="1">
      <c r="A24" s="224" t="s">
        <v>76</v>
      </c>
      <c r="B24" s="225"/>
      <c r="C24" s="19"/>
      <c r="D24" s="19"/>
      <c r="E24" s="19">
        <v>1212</v>
      </c>
      <c r="F24" s="210"/>
      <c r="G24" s="210"/>
      <c r="H24" s="210"/>
      <c r="I24" s="19"/>
      <c r="J24" s="210">
        <v>4281</v>
      </c>
      <c r="K24" s="210"/>
      <c r="L24" s="210"/>
      <c r="M24" s="19"/>
      <c r="N24" s="210"/>
      <c r="O24" s="210"/>
      <c r="P24" s="210">
        <v>5805</v>
      </c>
      <c r="Q24" s="210"/>
      <c r="R24" s="210"/>
      <c r="S24" s="210"/>
      <c r="T24" s="210"/>
      <c r="U24" s="210"/>
      <c r="V24" s="210"/>
      <c r="W24" s="6">
        <v>8416</v>
      </c>
      <c r="X24" s="6">
        <f>SUM(C24:W24)</f>
        <v>19714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0.96122401308105587</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0.9915795881099726</v>
      </c>
      <c r="C39" s="30">
        <v>0.96</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1869</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1870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2357</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2358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1226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E63E1-EBB6-4991-B7F3-49C079B1FF83}">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1207</v>
      </c>
      <c r="D7" s="82"/>
      <c r="E7" s="82"/>
      <c r="F7" s="82"/>
      <c r="G7" s="82"/>
      <c r="H7" s="82"/>
      <c r="I7" s="82"/>
      <c r="J7" s="82"/>
      <c r="K7" s="82"/>
      <c r="L7" s="82"/>
      <c r="M7" s="82"/>
      <c r="N7" s="82"/>
      <c r="O7" s="82"/>
      <c r="P7" s="82"/>
      <c r="Q7" s="82"/>
      <c r="R7" s="82"/>
      <c r="S7" s="82"/>
      <c r="T7" s="82"/>
      <c r="U7" s="82"/>
      <c r="V7" s="82"/>
      <c r="W7" s="82"/>
      <c r="X7" s="83"/>
      <c r="Y7" s="23"/>
    </row>
    <row r="8" spans="1:25" ht="57.75" customHeight="1">
      <c r="A8" s="79" t="s">
        <v>10</v>
      </c>
      <c r="B8" s="80"/>
      <c r="C8" s="8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Tramitar las notificaciones o comunicaciones ordenados por medios electrónicos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1205</v>
      </c>
      <c r="D11" s="85"/>
      <c r="E11" s="132"/>
      <c r="F11" s="133" t="s">
        <v>1207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1206</v>
      </c>
      <c r="D13" s="159"/>
      <c r="E13" s="159"/>
      <c r="F13" s="139"/>
      <c r="G13" s="140"/>
      <c r="H13" s="140"/>
      <c r="I13" s="140"/>
      <c r="J13" s="140"/>
      <c r="K13" s="140"/>
      <c r="L13" s="140"/>
      <c r="M13" s="141"/>
      <c r="N13" s="160" t="s">
        <v>132</v>
      </c>
      <c r="O13" s="161"/>
      <c r="P13" s="161"/>
      <c r="Q13" s="162"/>
      <c r="R13" s="163" t="s">
        <v>1208</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0.85</v>
      </c>
      <c r="C16" s="193"/>
      <c r="D16" s="192">
        <v>0.9</v>
      </c>
      <c r="E16" s="193"/>
      <c r="F16" s="169" t="s">
        <v>244</v>
      </c>
      <c r="G16" s="170"/>
      <c r="H16" s="170"/>
      <c r="I16" s="170"/>
      <c r="J16" s="178" t="s">
        <v>37</v>
      </c>
      <c r="K16" s="178"/>
      <c r="L16" s="178"/>
      <c r="M16" s="178"/>
      <c r="N16" s="179" t="s">
        <v>136</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1212</v>
      </c>
      <c r="F23" s="201"/>
      <c r="G23" s="202"/>
      <c r="H23" s="203"/>
      <c r="I23" s="4"/>
      <c r="J23" s="201">
        <v>4281</v>
      </c>
      <c r="K23" s="202"/>
      <c r="L23" s="203"/>
      <c r="M23" s="4"/>
      <c r="N23" s="201"/>
      <c r="O23" s="203"/>
      <c r="P23" s="201">
        <v>5805</v>
      </c>
      <c r="Q23" s="202"/>
      <c r="R23" s="203"/>
      <c r="S23" s="201"/>
      <c r="T23" s="203"/>
      <c r="U23" s="201"/>
      <c r="V23" s="203"/>
      <c r="W23" s="5">
        <v>8417</v>
      </c>
      <c r="X23" s="5">
        <f>SUM(C23:W23)</f>
        <v>19715</v>
      </c>
      <c r="Y23" s="23"/>
    </row>
    <row r="24" spans="1:25" ht="19" customHeight="1" thickBot="1">
      <c r="A24" s="224" t="s">
        <v>76</v>
      </c>
      <c r="B24" s="225"/>
      <c r="C24" s="19"/>
      <c r="D24" s="19"/>
      <c r="E24" s="19">
        <v>1212</v>
      </c>
      <c r="F24" s="210"/>
      <c r="G24" s="210"/>
      <c r="H24" s="210"/>
      <c r="I24" s="19"/>
      <c r="J24" s="210">
        <v>4281</v>
      </c>
      <c r="K24" s="210"/>
      <c r="L24" s="210"/>
      <c r="M24" s="19"/>
      <c r="N24" s="210"/>
      <c r="O24" s="210"/>
      <c r="P24" s="210">
        <v>5936</v>
      </c>
      <c r="Q24" s="210"/>
      <c r="R24" s="210"/>
      <c r="S24" s="210"/>
      <c r="T24" s="210"/>
      <c r="U24" s="210"/>
      <c r="V24" s="210"/>
      <c r="W24" s="6">
        <v>8610</v>
      </c>
      <c r="X24" s="6">
        <f>SUM(C24:W24)</f>
        <v>20039</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0.97793126684636122</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0.97758420441347271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0.98383152851938716</v>
      </c>
      <c r="C39" s="30">
        <v>0.85</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1863</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1864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2353</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11.25"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2354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1204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A2579-FAE1-4680-975E-2F27C99413BF}">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1209</v>
      </c>
      <c r="D7" s="82"/>
      <c r="E7" s="82"/>
      <c r="F7" s="82"/>
      <c r="G7" s="82"/>
      <c r="H7" s="82"/>
      <c r="I7" s="82"/>
      <c r="J7" s="82"/>
      <c r="K7" s="82"/>
      <c r="L7" s="82"/>
      <c r="M7" s="82"/>
      <c r="N7" s="82"/>
      <c r="O7" s="82"/>
      <c r="P7" s="82"/>
      <c r="Q7" s="82"/>
      <c r="R7" s="82"/>
      <c r="S7" s="82"/>
      <c r="T7" s="82"/>
      <c r="U7" s="82"/>
      <c r="V7" s="82"/>
      <c r="W7" s="82"/>
      <c r="X7" s="83"/>
      <c r="Y7" s="23"/>
    </row>
    <row r="8" spans="1:25" ht="54" customHeight="1">
      <c r="A8" s="79" t="s">
        <v>10</v>
      </c>
      <c r="B8" s="80"/>
      <c r="C8" s="8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campañas dirigidas a los grupos de valor para fortalecer el uso de medios electrónicos y la notificación electrónica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1211</v>
      </c>
      <c r="D11" s="85"/>
      <c r="E11" s="132"/>
      <c r="F11" s="133" t="s">
        <v>1212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1213</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v>1</v>
      </c>
      <c r="E23" s="4"/>
      <c r="F23" s="201"/>
      <c r="G23" s="202"/>
      <c r="H23" s="203"/>
      <c r="I23" s="4"/>
      <c r="J23" s="201">
        <v>1</v>
      </c>
      <c r="K23" s="202"/>
      <c r="L23" s="203"/>
      <c r="M23" s="4"/>
      <c r="N23" s="201"/>
      <c r="O23" s="203"/>
      <c r="P23" s="201"/>
      <c r="Q23" s="202"/>
      <c r="R23" s="203"/>
      <c r="S23" s="201">
        <v>1</v>
      </c>
      <c r="T23" s="203"/>
      <c r="U23" s="201"/>
      <c r="V23" s="203"/>
      <c r="W23" s="5"/>
      <c r="X23" s="5">
        <f>SUM(C23:W23)</f>
        <v>3</v>
      </c>
      <c r="Y23" s="23"/>
    </row>
    <row r="24" spans="1:25" ht="19" customHeight="1" thickBot="1">
      <c r="A24" s="224" t="s">
        <v>76</v>
      </c>
      <c r="B24" s="225"/>
      <c r="C24" s="19"/>
      <c r="D24" s="19">
        <v>1</v>
      </c>
      <c r="E24" s="19"/>
      <c r="F24" s="210"/>
      <c r="G24" s="210"/>
      <c r="H24" s="210"/>
      <c r="I24" s="19"/>
      <c r="J24" s="210">
        <v>1</v>
      </c>
      <c r="K24" s="210"/>
      <c r="L24" s="210"/>
      <c r="M24" s="19"/>
      <c r="N24" s="210"/>
      <c r="O24" s="210"/>
      <c r="P24" s="210"/>
      <c r="Q24" s="210"/>
      <c r="R24" s="210"/>
      <c r="S24" s="210">
        <v>1</v>
      </c>
      <c r="T24" s="210"/>
      <c r="U24" s="210"/>
      <c r="V24" s="210"/>
      <c r="W24" s="6"/>
      <c r="X24" s="6">
        <f>SUM(C24:W24)</f>
        <v>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1</v>
      </c>
      <c r="C28" s="10">
        <f t="shared" si="0"/>
        <v>1</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1</v>
      </c>
      <c r="C36" s="10">
        <f t="shared" si="0"/>
        <v>1</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235" t="s">
        <v>1865</v>
      </c>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5"/>
    </row>
    <row r="47" spans="1:25" s="16" customFormat="1" ht="23.25" customHeight="1">
      <c r="A47" s="253"/>
      <c r="B47" s="254"/>
      <c r="C47" s="254"/>
      <c r="D47" s="254"/>
      <c r="E47" s="254"/>
      <c r="F47" s="254"/>
      <c r="G47" s="254"/>
      <c r="H47" s="254"/>
      <c r="I47" s="254"/>
      <c r="J47" s="254"/>
      <c r="K47" s="254"/>
      <c r="L47" s="254"/>
      <c r="M47" s="254"/>
      <c r="N47" s="254"/>
      <c r="O47" s="254"/>
      <c r="P47" s="254"/>
      <c r="Q47" s="254"/>
      <c r="R47" s="254"/>
      <c r="S47" s="254"/>
      <c r="T47" s="254"/>
      <c r="U47" s="254"/>
      <c r="V47" s="254"/>
      <c r="W47" s="254"/>
      <c r="X47" s="255"/>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2355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t="s">
        <v>2356</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7.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1210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3C7FC-8E4D-4774-9DB9-A02E03447678}">
  <dimension ref="A1:Y101"/>
  <sheetViews>
    <sheetView topLeftCell="A6" zoomScaleNormal="100" zoomScaleSheetLayoutView="130" workbookViewId="0">
      <selection activeCell="W23" sqref="W23"/>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1214</v>
      </c>
      <c r="D7" s="82"/>
      <c r="E7" s="82"/>
      <c r="F7" s="82"/>
      <c r="G7" s="82"/>
      <c r="H7" s="82"/>
      <c r="I7" s="82"/>
      <c r="J7" s="82"/>
      <c r="K7" s="82"/>
      <c r="L7" s="82"/>
      <c r="M7" s="82"/>
      <c r="N7" s="82"/>
      <c r="O7" s="82"/>
      <c r="P7" s="82"/>
      <c r="Q7" s="82"/>
      <c r="R7" s="82"/>
      <c r="S7" s="82"/>
      <c r="T7" s="82"/>
      <c r="U7" s="82"/>
      <c r="V7" s="82"/>
      <c r="W7" s="82"/>
      <c r="X7" s="83"/>
      <c r="Y7" s="23"/>
    </row>
    <row r="8" spans="1:25" ht="53.25" customHeight="1">
      <c r="A8" s="79" t="s">
        <v>10</v>
      </c>
      <c r="B8" s="80"/>
      <c r="C8" s="8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acciones con el fin de incrementar el uso de medios electrónicos y el número de notificaciones electrónicas en el trámite de notificación.</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1216</v>
      </c>
      <c r="D11" s="85"/>
      <c r="E11" s="132"/>
      <c r="F11" s="133" t="s">
        <v>1217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1218</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v>1</v>
      </c>
      <c r="E23" s="4"/>
      <c r="F23" s="201"/>
      <c r="G23" s="202"/>
      <c r="H23" s="203"/>
      <c r="I23" s="4"/>
      <c r="J23" s="201">
        <v>1</v>
      </c>
      <c r="K23" s="202"/>
      <c r="L23" s="203"/>
      <c r="M23" s="4"/>
      <c r="N23" s="201"/>
      <c r="O23" s="203"/>
      <c r="P23" s="201">
        <v>1</v>
      </c>
      <c r="Q23" s="202"/>
      <c r="R23" s="203"/>
      <c r="S23" s="201"/>
      <c r="T23" s="203"/>
      <c r="U23" s="201"/>
      <c r="V23" s="203"/>
      <c r="W23" s="5">
        <v>1</v>
      </c>
      <c r="X23" s="5">
        <f>SUM(C23:W23)</f>
        <v>4</v>
      </c>
      <c r="Y23" s="23"/>
    </row>
    <row r="24" spans="1:25" ht="19" customHeight="1" thickBot="1">
      <c r="A24" s="224" t="s">
        <v>76</v>
      </c>
      <c r="B24" s="225"/>
      <c r="C24" s="19"/>
      <c r="D24" s="19">
        <v>1</v>
      </c>
      <c r="E24" s="19"/>
      <c r="F24" s="210"/>
      <c r="G24" s="210"/>
      <c r="H24" s="210"/>
      <c r="I24" s="19"/>
      <c r="J24" s="210">
        <v>1</v>
      </c>
      <c r="K24" s="210"/>
      <c r="L24" s="210"/>
      <c r="M24" s="19"/>
      <c r="N24" s="210"/>
      <c r="O24" s="210"/>
      <c r="P24" s="210">
        <v>1</v>
      </c>
      <c r="Q24" s="210"/>
      <c r="R24" s="210"/>
      <c r="S24" s="210"/>
      <c r="T24" s="210"/>
      <c r="U24" s="210"/>
      <c r="V24" s="210"/>
      <c r="W24" s="6">
        <v>1</v>
      </c>
      <c r="X24" s="6">
        <f>SUM(C24:W24)</f>
        <v>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1</v>
      </c>
      <c r="C28" s="10">
        <f t="shared" si="0"/>
        <v>1</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235"/>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5"/>
    </row>
    <row r="47" spans="1:25" s="16" customFormat="1" ht="23.25" customHeight="1">
      <c r="A47" s="253"/>
      <c r="B47" s="254"/>
      <c r="C47" s="254"/>
      <c r="D47" s="254"/>
      <c r="E47" s="254"/>
      <c r="F47" s="254"/>
      <c r="G47" s="254"/>
      <c r="H47" s="254"/>
      <c r="I47" s="254"/>
      <c r="J47" s="254"/>
      <c r="K47" s="254"/>
      <c r="L47" s="254"/>
      <c r="M47" s="254"/>
      <c r="N47" s="254"/>
      <c r="O47" s="254"/>
      <c r="P47" s="254"/>
      <c r="Q47" s="254"/>
      <c r="R47" s="254"/>
      <c r="S47" s="254"/>
      <c r="T47" s="254"/>
      <c r="U47" s="254"/>
      <c r="V47" s="254"/>
      <c r="W47" s="254"/>
      <c r="X47" s="255"/>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1866</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1215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B4FE2-8002-48E5-B909-B22E3A5E752E}">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1219</v>
      </c>
      <c r="D7" s="82"/>
      <c r="E7" s="82"/>
      <c r="F7" s="82"/>
      <c r="G7" s="82"/>
      <c r="H7" s="82"/>
      <c r="I7" s="82"/>
      <c r="J7" s="82"/>
      <c r="K7" s="82"/>
      <c r="L7" s="82"/>
      <c r="M7" s="82"/>
      <c r="N7" s="82"/>
      <c r="O7" s="82"/>
      <c r="P7" s="82"/>
      <c r="Q7" s="82"/>
      <c r="R7" s="82"/>
      <c r="S7" s="82"/>
      <c r="T7" s="82"/>
      <c r="U7" s="82"/>
      <c r="V7" s="82"/>
      <c r="W7" s="82"/>
      <c r="X7" s="83"/>
      <c r="Y7" s="23"/>
    </row>
    <row r="8" spans="1:25" ht="48.75" customHeight="1">
      <c r="A8" s="79" t="s">
        <v>10</v>
      </c>
      <c r="B8" s="80"/>
      <c r="C8" s="8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Capacitar a los Gestores  de la Superintendencia sobre el proceso de notificación (Personal - Electrónica), con el fin de que sirvan de multiplicadores de este proceso.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1221</v>
      </c>
      <c r="D11" s="85"/>
      <c r="E11" s="132"/>
      <c r="F11" s="133" t="s">
        <v>1222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1223</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135</v>
      </c>
      <c r="G16" s="170"/>
      <c r="H16" s="170"/>
      <c r="I16" s="170"/>
      <c r="J16" s="178" t="s">
        <v>37</v>
      </c>
      <c r="K16" s="178"/>
      <c r="L16" s="178"/>
      <c r="M16" s="178"/>
      <c r="N16" s="179" t="s">
        <v>136</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c r="K23" s="202"/>
      <c r="L23" s="203"/>
      <c r="M23" s="4"/>
      <c r="N23" s="201">
        <v>1</v>
      </c>
      <c r="O23" s="203"/>
      <c r="P23" s="201"/>
      <c r="Q23" s="202"/>
      <c r="R23" s="203"/>
      <c r="S23" s="201"/>
      <c r="T23" s="203"/>
      <c r="U23" s="201"/>
      <c r="V23" s="203"/>
      <c r="W23" s="5"/>
      <c r="X23" s="5">
        <f>SUM(C23:W23)</f>
        <v>2</v>
      </c>
      <c r="Y23" s="23"/>
    </row>
    <row r="24" spans="1:25" ht="19" customHeight="1" thickBot="1">
      <c r="A24" s="224" t="s">
        <v>76</v>
      </c>
      <c r="B24" s="225"/>
      <c r="C24" s="19"/>
      <c r="D24" s="19"/>
      <c r="E24" s="19">
        <v>1</v>
      </c>
      <c r="F24" s="210"/>
      <c r="G24" s="210"/>
      <c r="H24" s="210"/>
      <c r="I24" s="19"/>
      <c r="J24" s="210"/>
      <c r="K24" s="210"/>
      <c r="L24" s="210"/>
      <c r="M24" s="19"/>
      <c r="N24" s="210">
        <v>1</v>
      </c>
      <c r="O24" s="210"/>
      <c r="P24" s="210"/>
      <c r="Q24" s="210"/>
      <c r="R24" s="210"/>
      <c r="S24" s="210"/>
      <c r="T24" s="210"/>
      <c r="U24" s="210"/>
      <c r="V24" s="210"/>
      <c r="W24" s="6"/>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1867</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63"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1868</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1220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64C8E-BB81-428C-9022-C00E645AFE40}">
  <dimension ref="A1:AD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6.08203125" style="1" customWidth="1"/>
    <col min="24" max="24" width="6" style="1" customWidth="1"/>
    <col min="25" max="25" width="1.58203125" style="1" customWidth="1"/>
    <col min="26" max="29" width="4.58203125" style="1" hidden="1" customWidth="1"/>
    <col min="30" max="30" width="7.75" style="1" hidden="1" customWidth="1"/>
    <col min="31"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1231</v>
      </c>
      <c r="D7" s="82"/>
      <c r="E7" s="82"/>
      <c r="F7" s="82"/>
      <c r="G7" s="82"/>
      <c r="H7" s="82"/>
      <c r="I7" s="82"/>
      <c r="J7" s="82"/>
      <c r="K7" s="82"/>
      <c r="L7" s="82"/>
      <c r="M7" s="82"/>
      <c r="N7" s="82"/>
      <c r="O7" s="82"/>
      <c r="P7" s="82"/>
      <c r="Q7" s="82"/>
      <c r="R7" s="82"/>
      <c r="S7" s="82"/>
      <c r="T7" s="82"/>
      <c r="U7" s="82"/>
      <c r="V7" s="82"/>
      <c r="W7" s="82"/>
      <c r="X7" s="83"/>
      <c r="Y7" s="23"/>
    </row>
    <row r="8" spans="1:25" ht="57" customHeight="1">
      <c r="A8" s="79" t="s">
        <v>10</v>
      </c>
      <c r="B8" s="80"/>
      <c r="C8" s="8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Tablero Estratégico PEIDA: Profundizar esfuerzos para aumentar el número de vigilados que son notificados electrónicamente</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1232</v>
      </c>
      <c r="D11" s="85"/>
      <c r="E11" s="132"/>
      <c r="F11" s="133" t="s">
        <v>1233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1234</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12125</v>
      </c>
      <c r="F23" s="201"/>
      <c r="G23" s="202"/>
      <c r="H23" s="203"/>
      <c r="I23" s="4"/>
      <c r="J23" s="201">
        <v>12702</v>
      </c>
      <c r="K23" s="202"/>
      <c r="L23" s="203"/>
      <c r="M23" s="4"/>
      <c r="N23" s="201"/>
      <c r="O23" s="203"/>
      <c r="P23" s="201">
        <v>12838</v>
      </c>
      <c r="Q23" s="202"/>
      <c r="R23" s="203"/>
      <c r="S23" s="201"/>
      <c r="T23" s="203"/>
      <c r="U23" s="201"/>
      <c r="V23" s="203"/>
      <c r="W23" s="5">
        <v>12889</v>
      </c>
      <c r="X23" s="5">
        <f>SUM(C23:W23)</f>
        <v>50554</v>
      </c>
      <c r="Y23" s="23"/>
    </row>
    <row r="24" spans="1:25" ht="19" customHeight="1" thickBot="1">
      <c r="A24" s="224" t="s">
        <v>76</v>
      </c>
      <c r="B24" s="225"/>
      <c r="C24" s="19"/>
      <c r="D24" s="19"/>
      <c r="E24" s="19">
        <v>12125</v>
      </c>
      <c r="F24" s="210"/>
      <c r="G24" s="210"/>
      <c r="H24" s="210"/>
      <c r="I24" s="19"/>
      <c r="J24" s="210">
        <v>12250</v>
      </c>
      <c r="K24" s="210"/>
      <c r="L24" s="210"/>
      <c r="M24" s="19"/>
      <c r="N24" s="210"/>
      <c r="O24" s="210"/>
      <c r="P24" s="210">
        <v>12838</v>
      </c>
      <c r="Q24" s="210"/>
      <c r="R24" s="210"/>
      <c r="S24" s="210"/>
      <c r="T24" s="210"/>
      <c r="U24" s="210"/>
      <c r="V24" s="210"/>
      <c r="W24" s="6">
        <v>12889</v>
      </c>
      <c r="X24" s="6">
        <f>SUM(C24:W24)</f>
        <v>50102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1.0368979591836736</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1.0090215959442737</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1871</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1872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2359</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2360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8.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1226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A8576-BB08-4134-80A6-DEEF05A70E50}">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1192</v>
      </c>
      <c r="D7" s="82"/>
      <c r="E7" s="82"/>
      <c r="F7" s="82"/>
      <c r="G7" s="82"/>
      <c r="H7" s="82"/>
      <c r="I7" s="82"/>
      <c r="J7" s="82"/>
      <c r="K7" s="82"/>
      <c r="L7" s="82"/>
      <c r="M7" s="82"/>
      <c r="N7" s="82"/>
      <c r="O7" s="82"/>
      <c r="P7" s="82"/>
      <c r="Q7" s="82"/>
      <c r="R7" s="82"/>
      <c r="S7" s="82"/>
      <c r="T7" s="82"/>
      <c r="U7" s="82"/>
      <c r="V7" s="82"/>
      <c r="W7" s="82"/>
      <c r="X7" s="83"/>
      <c r="Y7" s="23"/>
    </row>
    <row r="8" spans="1:25" ht="55.5" customHeight="1">
      <c r="A8" s="79" t="s">
        <v>10</v>
      </c>
      <c r="B8" s="80"/>
      <c r="C8" s="8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Establecer mesas de trabajo con el operador de mensajería expresa para verificar la oportunidad en la entrega de las comunicaciones y así establecer lineamientos de mejora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1194</v>
      </c>
      <c r="D11" s="85"/>
      <c r="E11" s="132"/>
      <c r="F11" s="133" t="s">
        <v>1195</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1196</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13</v>
      </c>
      <c r="G23" s="202"/>
      <c r="H23" s="203"/>
      <c r="I23" s="4"/>
      <c r="J23" s="201"/>
      <c r="K23" s="202"/>
      <c r="L23" s="203"/>
      <c r="M23" s="4"/>
      <c r="N23" s="201">
        <v>3</v>
      </c>
      <c r="O23" s="203"/>
      <c r="P23" s="201"/>
      <c r="Q23" s="202"/>
      <c r="R23" s="203"/>
      <c r="S23" s="201"/>
      <c r="T23" s="203"/>
      <c r="U23" s="201"/>
      <c r="V23" s="203"/>
      <c r="W23" s="5">
        <v>3</v>
      </c>
      <c r="X23" s="5">
        <f>SUM(C23:W23)</f>
        <v>19</v>
      </c>
      <c r="Y23" s="23"/>
    </row>
    <row r="24" spans="1:25" ht="19" customHeight="1" thickBot="1">
      <c r="A24" s="224" t="s">
        <v>76</v>
      </c>
      <c r="B24" s="225"/>
      <c r="C24" s="19"/>
      <c r="D24" s="19"/>
      <c r="E24" s="19"/>
      <c r="F24" s="210">
        <v>13</v>
      </c>
      <c r="G24" s="210"/>
      <c r="H24" s="210"/>
      <c r="I24" s="19"/>
      <c r="J24" s="210"/>
      <c r="K24" s="210"/>
      <c r="L24" s="210"/>
      <c r="M24" s="19"/>
      <c r="N24" s="210">
        <v>3</v>
      </c>
      <c r="O24" s="210"/>
      <c r="P24" s="210"/>
      <c r="Q24" s="210"/>
      <c r="R24" s="210"/>
      <c r="S24" s="210"/>
      <c r="T24" s="210"/>
      <c r="U24" s="210"/>
      <c r="V24" s="210"/>
      <c r="W24" s="6">
        <v>3</v>
      </c>
      <c r="X24" s="6">
        <f>SUM(C24:W24)</f>
        <v>19</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1860</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1862</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2363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1193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767BD-3F63-4FBC-B5C2-D8F85BCF8193}">
  <dimension ref="A1:Y101"/>
  <sheetViews>
    <sheetView zoomScaleNormal="100" zoomScaleSheetLayoutView="130" workbookViewId="0">
      <selection activeCell="C7" sqref="C7:X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1028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1029</v>
      </c>
      <c r="D7" s="82"/>
      <c r="E7" s="82"/>
      <c r="F7" s="82"/>
      <c r="G7" s="82"/>
      <c r="H7" s="82"/>
      <c r="I7" s="82"/>
      <c r="J7" s="82"/>
      <c r="K7" s="82"/>
      <c r="L7" s="82"/>
      <c r="M7" s="82"/>
      <c r="N7" s="82"/>
      <c r="O7" s="82"/>
      <c r="P7" s="82"/>
      <c r="Q7" s="82"/>
      <c r="R7" s="82"/>
      <c r="S7" s="82"/>
      <c r="T7" s="82"/>
      <c r="U7" s="82"/>
      <c r="V7" s="82"/>
      <c r="W7" s="82"/>
      <c r="X7" s="83"/>
      <c r="Y7" s="23"/>
    </row>
    <row r="8" spans="1:25" ht="44.25" customHeight="1">
      <c r="A8" s="79" t="s">
        <v>10</v>
      </c>
      <c r="B8" s="80"/>
      <c r="C8" s="84" t="s">
        <v>2278</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2247</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1032</v>
      </c>
      <c r="D11" s="85"/>
      <c r="E11" s="132"/>
      <c r="F11" s="133" t="s">
        <v>1034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1033</v>
      </c>
      <c r="D13" s="159"/>
      <c r="E13" s="159"/>
      <c r="F13" s="139"/>
      <c r="G13" s="140"/>
      <c r="H13" s="140"/>
      <c r="I13" s="140"/>
      <c r="J13" s="140"/>
      <c r="K13" s="140"/>
      <c r="L13" s="140"/>
      <c r="M13" s="141"/>
      <c r="N13" s="160" t="s">
        <v>132</v>
      </c>
      <c r="O13" s="161"/>
      <c r="P13" s="161"/>
      <c r="Q13" s="162"/>
      <c r="R13" s="163" t="s">
        <v>1035</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7</v>
      </c>
      <c r="F23" s="201"/>
      <c r="G23" s="202"/>
      <c r="H23" s="203"/>
      <c r="I23" s="4"/>
      <c r="J23" s="201">
        <v>6</v>
      </c>
      <c r="K23" s="202"/>
      <c r="L23" s="203"/>
      <c r="M23" s="4"/>
      <c r="N23" s="201"/>
      <c r="O23" s="203"/>
      <c r="P23" s="201">
        <v>6</v>
      </c>
      <c r="Q23" s="202"/>
      <c r="R23" s="203"/>
      <c r="S23" s="201"/>
      <c r="T23" s="203"/>
      <c r="U23" s="201"/>
      <c r="V23" s="203"/>
      <c r="W23" s="5">
        <v>2</v>
      </c>
      <c r="X23" s="5">
        <f>SUM(C23:W23)</f>
        <v>21</v>
      </c>
      <c r="Y23" s="23"/>
    </row>
    <row r="24" spans="1:25" ht="19" customHeight="1" thickBot="1">
      <c r="A24" s="224" t="s">
        <v>76</v>
      </c>
      <c r="B24" s="225"/>
      <c r="C24" s="19"/>
      <c r="D24" s="19"/>
      <c r="E24" s="19">
        <v>7</v>
      </c>
      <c r="F24" s="210"/>
      <c r="G24" s="210"/>
      <c r="H24" s="210"/>
      <c r="I24" s="19"/>
      <c r="J24" s="210">
        <v>6</v>
      </c>
      <c r="K24" s="210"/>
      <c r="L24" s="210"/>
      <c r="M24" s="19"/>
      <c r="N24" s="210"/>
      <c r="O24" s="210"/>
      <c r="P24" s="210">
        <v>6</v>
      </c>
      <c r="Q24" s="210"/>
      <c r="R24" s="210"/>
      <c r="S24" s="210"/>
      <c r="T24" s="210"/>
      <c r="U24" s="210"/>
      <c r="V24" s="210"/>
      <c r="W24" s="6">
        <v>2</v>
      </c>
      <c r="X24" s="6">
        <f>SUM(C24:W24)</f>
        <v>21</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2248</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2249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38.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2250</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2251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9.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1030</v>
      </c>
    </row>
    <row r="95" spans="1:25" ht="21" hidden="1" customHeight="1">
      <c r="B95" s="36"/>
    </row>
    <row r="96" spans="1:25" ht="21" hidden="1" customHeight="1">
      <c r="B96" s="36"/>
    </row>
    <row r="97" spans="2:2" ht="21" hidden="1" customHeight="1">
      <c r="B97" s="36"/>
    </row>
    <row r="98" spans="2:2" ht="21" hidden="1" customHeight="1">
      <c r="B98" s="36" t="s">
        <v>1031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D093E-24CE-445C-A2CE-0234F4E9ECA0}">
  <dimension ref="A1:Y101"/>
  <sheetViews>
    <sheetView zoomScaleNormal="100" zoomScaleSheetLayoutView="130" workbookViewId="0">
      <selection activeCell="C8" sqref="C8:X8"/>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1020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1021</v>
      </c>
      <c r="D7" s="82"/>
      <c r="E7" s="82"/>
      <c r="F7" s="82"/>
      <c r="G7" s="82"/>
      <c r="H7" s="82"/>
      <c r="I7" s="82"/>
      <c r="J7" s="82"/>
      <c r="K7" s="82"/>
      <c r="L7" s="82"/>
      <c r="M7" s="82"/>
      <c r="N7" s="82"/>
      <c r="O7" s="82"/>
      <c r="P7" s="82"/>
      <c r="Q7" s="82"/>
      <c r="R7" s="82"/>
      <c r="S7" s="82"/>
      <c r="T7" s="82"/>
      <c r="U7" s="82"/>
      <c r="V7" s="82"/>
      <c r="W7" s="82"/>
      <c r="X7" s="83"/>
      <c r="Y7" s="23"/>
    </row>
    <row r="8" spans="1:25" ht="57" customHeight="1">
      <c r="A8" s="79" t="s">
        <v>10</v>
      </c>
      <c r="B8" s="80"/>
      <c r="C8" s="84" t="str">
        <f>B94&amp;B95&amp;B96</f>
        <v>Gobernar, generar, elaborar e implementar mecanismos para la gestión eficaz de administración de la información, mediante la elaboración de políticas, lineamientos, la administración de riesgos de seguridad de la información, el análisis de la calidad de datos, la implantación de controles de seguridad física y lógica y de informes de vulnerabilidades técnicas, para preservar la integridad, disponibilidad, confidencialidad, privacidad y calidad de la información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actividades que aporten al desarrollo del Gobierno y la Gestión de los Datos y la Información de la Superintendencia Nacional de Salud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1025</v>
      </c>
      <c r="D11" s="85"/>
      <c r="E11" s="132"/>
      <c r="F11" s="133" t="s">
        <v>1026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1027</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v>
      </c>
      <c r="F23" s="201"/>
      <c r="G23" s="202"/>
      <c r="H23" s="203"/>
      <c r="I23" s="4"/>
      <c r="J23" s="201">
        <v>8</v>
      </c>
      <c r="K23" s="202"/>
      <c r="L23" s="203"/>
      <c r="M23" s="4"/>
      <c r="N23" s="201"/>
      <c r="O23" s="203"/>
      <c r="P23" s="201">
        <v>18</v>
      </c>
      <c r="Q23" s="202"/>
      <c r="R23" s="203"/>
      <c r="S23" s="201"/>
      <c r="T23" s="203"/>
      <c r="U23" s="201"/>
      <c r="V23" s="203"/>
      <c r="W23" s="5">
        <v>11</v>
      </c>
      <c r="X23" s="5">
        <f>SUM(C23:W23)</f>
        <v>39</v>
      </c>
      <c r="Y23" s="23"/>
    </row>
    <row r="24" spans="1:25" ht="19" customHeight="1" thickBot="1">
      <c r="A24" s="224" t="s">
        <v>76</v>
      </c>
      <c r="B24" s="225"/>
      <c r="C24" s="19"/>
      <c r="D24" s="19"/>
      <c r="E24" s="19">
        <v>2</v>
      </c>
      <c r="F24" s="210"/>
      <c r="G24" s="210"/>
      <c r="H24" s="210"/>
      <c r="I24" s="19"/>
      <c r="J24" s="210">
        <v>8</v>
      </c>
      <c r="K24" s="210"/>
      <c r="L24" s="210"/>
      <c r="M24" s="19"/>
      <c r="N24" s="210"/>
      <c r="O24" s="210"/>
      <c r="P24" s="210">
        <v>18</v>
      </c>
      <c r="Q24" s="210"/>
      <c r="R24" s="210"/>
      <c r="S24" s="210"/>
      <c r="T24" s="210"/>
      <c r="U24" s="210"/>
      <c r="V24" s="210"/>
      <c r="W24" s="6">
        <v>11</v>
      </c>
      <c r="X24" s="6">
        <f>SUM(C24:W24)</f>
        <v>39</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1704</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94.2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1705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39.7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15.75"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2323</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2324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1022</v>
      </c>
    </row>
    <row r="95" spans="1:25" ht="21" hidden="1" customHeight="1">
      <c r="B95" s="36" t="s">
        <v>1023</v>
      </c>
    </row>
    <row r="96" spans="1:25" ht="21" hidden="1" customHeight="1">
      <c r="B96" s="36"/>
    </row>
    <row r="97" spans="2:2" ht="21" hidden="1" customHeight="1">
      <c r="B97" s="36"/>
    </row>
    <row r="98" spans="2:2" ht="21" hidden="1" customHeight="1">
      <c r="B98" s="36" t="s">
        <v>1024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C061B-3125-46AF-8E2B-31773C47B63A}">
  <dimension ref="A1:I37"/>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61" customWidth="1"/>
    <col min="4" max="4" width="50.25" customWidth="1"/>
    <col min="5" max="6" width="11" customWidth="1"/>
    <col min="7" max="9" width="0" hidden="1" customWidth="1"/>
    <col min="10" max="16384" width="11" hidden="1"/>
  </cols>
  <sheetData>
    <row r="1" spans="1:7" ht="14">
      <c r="A1" s="38"/>
      <c r="B1" s="38"/>
      <c r="C1" s="57"/>
      <c r="D1" s="38"/>
      <c r="E1" s="38"/>
      <c r="F1" s="38"/>
      <c r="G1" s="38"/>
    </row>
    <row r="2" spans="1:7" ht="14">
      <c r="A2" s="38"/>
      <c r="B2" s="38"/>
      <c r="C2" s="57"/>
      <c r="D2" s="38"/>
      <c r="E2" s="38"/>
      <c r="F2" s="38"/>
      <c r="G2" s="38"/>
    </row>
    <row r="3" spans="1:7" ht="14">
      <c r="A3" s="38"/>
      <c r="B3" s="38"/>
      <c r="C3" s="57"/>
      <c r="D3" s="38"/>
      <c r="E3" s="38"/>
      <c r="F3" s="38"/>
      <c r="G3" s="38"/>
    </row>
    <row r="4" spans="1:7" ht="14">
      <c r="A4" s="38"/>
      <c r="B4" s="38"/>
      <c r="C4" s="57"/>
      <c r="D4" s="38"/>
      <c r="E4" s="38"/>
      <c r="F4" s="38"/>
      <c r="G4" s="38"/>
    </row>
    <row r="5" spans="1:7" ht="14.5" thickBot="1">
      <c r="A5" s="38"/>
      <c r="B5" s="38"/>
      <c r="C5" s="57"/>
      <c r="D5" s="38"/>
      <c r="E5" s="38"/>
      <c r="F5" s="38"/>
      <c r="G5" s="38"/>
    </row>
    <row r="6" spans="1:7" ht="14">
      <c r="A6" s="38"/>
      <c r="B6" s="40"/>
      <c r="C6" s="58"/>
      <c r="D6" s="41"/>
      <c r="E6" s="42"/>
      <c r="F6" s="38"/>
      <c r="G6" s="38"/>
    </row>
    <row r="7" spans="1:7" ht="14">
      <c r="A7" s="38"/>
      <c r="B7" s="43"/>
      <c r="C7" s="252" t="s">
        <v>634</v>
      </c>
      <c r="D7" s="252"/>
      <c r="E7" s="44"/>
      <c r="F7" s="38"/>
      <c r="G7" s="38"/>
    </row>
    <row r="8" spans="1:7" ht="20.25" customHeight="1">
      <c r="A8" s="38"/>
      <c r="B8" s="43"/>
      <c r="C8" s="252"/>
      <c r="D8" s="252"/>
      <c r="E8" s="44"/>
      <c r="F8" s="38"/>
      <c r="G8" s="38"/>
    </row>
    <row r="9" spans="1:7" ht="14">
      <c r="A9" s="38"/>
      <c r="B9" s="43"/>
      <c r="C9" s="57"/>
      <c r="D9" s="38"/>
      <c r="E9" s="44"/>
      <c r="F9" s="38"/>
      <c r="G9" s="38"/>
    </row>
    <row r="10" spans="1:7" ht="14">
      <c r="A10" s="38"/>
      <c r="B10" s="43"/>
      <c r="C10" s="62" t="s">
        <v>633</v>
      </c>
      <c r="D10" s="63" t="s">
        <v>2185</v>
      </c>
      <c r="E10" s="44"/>
      <c r="F10" s="38"/>
      <c r="G10" s="38"/>
    </row>
    <row r="11" spans="1:7" ht="14">
      <c r="A11" s="38"/>
      <c r="B11" s="43"/>
      <c r="C11" s="62" t="s">
        <v>1543</v>
      </c>
      <c r="D11" s="63" t="s">
        <v>635</v>
      </c>
      <c r="E11" s="44"/>
      <c r="F11" s="38"/>
      <c r="G11" s="38"/>
    </row>
    <row r="12" spans="1:7" ht="14" hidden="1">
      <c r="A12" s="38"/>
      <c r="B12" s="43"/>
      <c r="C12" s="62" t="s">
        <v>1543</v>
      </c>
      <c r="D12" s="63" t="s">
        <v>639</v>
      </c>
      <c r="E12" s="44"/>
      <c r="F12" s="38"/>
      <c r="G12" s="38"/>
    </row>
    <row r="13" spans="1:7" ht="42">
      <c r="A13" s="38"/>
      <c r="B13" s="43"/>
      <c r="C13" s="62" t="s">
        <v>644</v>
      </c>
      <c r="D13" s="63" t="s">
        <v>643</v>
      </c>
      <c r="E13" s="44"/>
      <c r="F13" s="38"/>
      <c r="G13" s="38"/>
    </row>
    <row r="14" spans="1:7" ht="14" hidden="1">
      <c r="A14" s="38"/>
      <c r="B14" s="43"/>
      <c r="C14" s="62" t="s">
        <v>648</v>
      </c>
      <c r="D14" s="63" t="s">
        <v>645</v>
      </c>
      <c r="E14" s="44"/>
      <c r="F14" s="38"/>
      <c r="G14" s="38"/>
    </row>
    <row r="15" spans="1:7" ht="14">
      <c r="A15" s="38"/>
      <c r="B15" s="43"/>
      <c r="C15" s="62" t="s">
        <v>652</v>
      </c>
      <c r="D15" s="63" t="s">
        <v>649</v>
      </c>
      <c r="E15" s="44"/>
      <c r="F15" s="38"/>
      <c r="G15" s="38"/>
    </row>
    <row r="16" spans="1:7" ht="42">
      <c r="A16" s="38"/>
      <c r="B16" s="43"/>
      <c r="C16" s="62" t="s">
        <v>654</v>
      </c>
      <c r="D16" s="63" t="s">
        <v>653</v>
      </c>
      <c r="E16" s="44"/>
      <c r="F16" s="38"/>
      <c r="G16" s="38"/>
    </row>
    <row r="17" spans="1:6" s="38" customFormat="1" ht="56">
      <c r="B17" s="43"/>
      <c r="C17" s="62" t="s">
        <v>658</v>
      </c>
      <c r="D17" s="63" t="s">
        <v>655</v>
      </c>
      <c r="E17" s="44"/>
    </row>
    <row r="18" spans="1:6" ht="28">
      <c r="A18" s="38"/>
      <c r="B18" s="43"/>
      <c r="C18" s="62" t="s">
        <v>668</v>
      </c>
      <c r="D18" s="63" t="s">
        <v>661</v>
      </c>
      <c r="E18" s="44"/>
      <c r="F18" s="38"/>
    </row>
    <row r="19" spans="1:6" ht="14.5" thickBot="1">
      <c r="A19" s="38"/>
      <c r="B19" s="45"/>
      <c r="C19" s="60"/>
      <c r="D19" s="46"/>
      <c r="E19" s="47"/>
      <c r="F19" s="38"/>
    </row>
    <row r="20" spans="1:6" ht="14.25" customHeight="1">
      <c r="A20" s="38"/>
      <c r="B20" s="38"/>
      <c r="C20" s="57"/>
      <c r="D20" s="38"/>
      <c r="E20" s="38"/>
      <c r="F20" s="38"/>
    </row>
    <row r="21" spans="1:6" ht="14.25" customHeight="1"/>
    <row r="22" spans="1:6" ht="14.25" customHeight="1"/>
    <row r="23" spans="1:6" ht="14.25" customHeight="1"/>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sheetData>
  <mergeCells count="1">
    <mergeCell ref="C7:D8"/>
  </mergeCells>
  <hyperlinks>
    <hyperlink ref="C10" location="'ME03'!A1" display="ME03" xr:uid="{D7336C0B-7143-4C75-A345-8C4DA99ED66B}"/>
    <hyperlink ref="C11" location="AI07_A!A1" display="AI07" xr:uid="{64563B77-8425-45FC-8B96-A642B6572E7E}"/>
    <hyperlink ref="C12" location="AI07_B!A1" display="AI07" xr:uid="{DED533FC-1604-415B-93A8-32133CA978B0}"/>
    <hyperlink ref="C13" location="'ME06'!A1" display="ME06" xr:uid="{7D6A444C-8B1C-4029-831F-2FE0E1261FBD}"/>
    <hyperlink ref="C14" location="'ME09'!A1" display="ME09" xr:uid="{FEE0B8B4-EF93-4625-A0DB-C8CB8C385AC5}"/>
    <hyperlink ref="C15" location="'ME13'!A1" display="ME13" xr:uid="{71C80433-1B93-4D22-B756-E03002DCEC06}"/>
    <hyperlink ref="C16" location="'ME16'!A1" display="ME16" xr:uid="{7B78E9FB-8B8C-4219-B87D-7C2FA979D487}"/>
    <hyperlink ref="C17" location="'ME19'!A1" display="ME19" xr:uid="{B0326E59-A2B6-48CE-8C09-EC192216C43D}"/>
    <hyperlink ref="C18" location="'LV01'!A1" display="LV01" xr:uid="{8635E10B-DFC6-489D-A152-01E82BC5BE74}"/>
  </hyperlinks>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8C0E0-C5B1-4AA3-8A07-EBCB0542EA95}">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1020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1041</v>
      </c>
      <c r="D7" s="82"/>
      <c r="E7" s="82"/>
      <c r="F7" s="82"/>
      <c r="G7" s="82"/>
      <c r="H7" s="82"/>
      <c r="I7" s="82"/>
      <c r="J7" s="82"/>
      <c r="K7" s="82"/>
      <c r="L7" s="82"/>
      <c r="M7" s="82"/>
      <c r="N7" s="82"/>
      <c r="O7" s="82"/>
      <c r="P7" s="82"/>
      <c r="Q7" s="82"/>
      <c r="R7" s="82"/>
      <c r="S7" s="82"/>
      <c r="T7" s="82"/>
      <c r="U7" s="82"/>
      <c r="V7" s="82"/>
      <c r="W7" s="82"/>
      <c r="X7" s="83"/>
      <c r="Y7" s="23"/>
    </row>
    <row r="8" spans="1:25" ht="54" customHeight="1">
      <c r="A8" s="79" t="s">
        <v>10</v>
      </c>
      <c r="B8" s="80"/>
      <c r="C8" s="84" t="str">
        <f>B94&amp;B95&amp;B96</f>
        <v>Gobernar, generar, elaborar e implementar mecanismos para la gestión eficaz de administración de la información, mediante la elaboración de políticas, lineamientos, la administración de riesgos de seguridad de la información, el análisis de la calidad de datos, la implantación de controles de seguridad física y lógica y de informes de vulnerabilidades técnicas, para preservar la integridad, disponibilidad, confidencialidad, privacidad y calidad de la información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Implementar el Plan de Seguridad y Privacidad de la Información</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1043</v>
      </c>
      <c r="D11" s="85"/>
      <c r="E11" s="132"/>
      <c r="F11" s="133" t="s">
        <v>1044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1033</v>
      </c>
      <c r="D13" s="159"/>
      <c r="E13" s="159"/>
      <c r="F13" s="139"/>
      <c r="G13" s="140"/>
      <c r="H13" s="140"/>
      <c r="I13" s="140"/>
      <c r="J13" s="140"/>
      <c r="K13" s="140"/>
      <c r="L13" s="140"/>
      <c r="M13" s="141"/>
      <c r="N13" s="160" t="s">
        <v>132</v>
      </c>
      <c r="O13" s="161"/>
      <c r="P13" s="161"/>
      <c r="Q13" s="162"/>
      <c r="R13" s="163" t="s">
        <v>1045</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3</v>
      </c>
      <c r="F23" s="201"/>
      <c r="G23" s="202"/>
      <c r="H23" s="203"/>
      <c r="I23" s="4"/>
      <c r="J23" s="201">
        <v>11</v>
      </c>
      <c r="K23" s="202"/>
      <c r="L23" s="203"/>
      <c r="M23" s="4"/>
      <c r="N23" s="201"/>
      <c r="O23" s="203"/>
      <c r="P23" s="201">
        <v>5</v>
      </c>
      <c r="Q23" s="202"/>
      <c r="R23" s="203"/>
      <c r="S23" s="201"/>
      <c r="T23" s="203"/>
      <c r="U23" s="201"/>
      <c r="V23" s="203"/>
      <c r="W23" s="5">
        <v>26</v>
      </c>
      <c r="X23" s="5">
        <f>SUM(C23:W23)</f>
        <v>45</v>
      </c>
      <c r="Y23" s="23"/>
    </row>
    <row r="24" spans="1:25" ht="19" customHeight="1" thickBot="1">
      <c r="A24" s="224" t="s">
        <v>76</v>
      </c>
      <c r="B24" s="225"/>
      <c r="C24" s="19"/>
      <c r="D24" s="19"/>
      <c r="E24" s="19">
        <v>3</v>
      </c>
      <c r="F24" s="210"/>
      <c r="G24" s="210"/>
      <c r="H24" s="210"/>
      <c r="I24" s="19"/>
      <c r="J24" s="210">
        <v>11</v>
      </c>
      <c r="K24" s="210"/>
      <c r="L24" s="210"/>
      <c r="M24" s="19"/>
      <c r="N24" s="210"/>
      <c r="O24" s="210"/>
      <c r="P24" s="210">
        <v>5</v>
      </c>
      <c r="Q24" s="210"/>
      <c r="R24" s="210"/>
      <c r="S24" s="210"/>
      <c r="T24" s="210"/>
      <c r="U24" s="210"/>
      <c r="V24" s="210"/>
      <c r="W24" s="6">
        <v>26</v>
      </c>
      <c r="X24" s="6">
        <f>SUM(C24:W24)</f>
        <v>45</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1426</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1427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1426</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1428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1022</v>
      </c>
    </row>
    <row r="95" spans="1:25" ht="21" hidden="1" customHeight="1">
      <c r="B95" s="36" t="s">
        <v>1023</v>
      </c>
    </row>
    <row r="96" spans="1:25" ht="21" hidden="1" customHeight="1">
      <c r="B96" s="36"/>
    </row>
    <row r="97" spans="2:2" ht="21" hidden="1" customHeight="1">
      <c r="B97" s="36"/>
    </row>
    <row r="98" spans="2:2" ht="21" hidden="1" customHeight="1">
      <c r="B98" s="36" t="s">
        <v>1042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1B40-E7B1-4965-AB7C-4E4FF850469E}">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1020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1046</v>
      </c>
      <c r="D7" s="82"/>
      <c r="E7" s="82"/>
      <c r="F7" s="82"/>
      <c r="G7" s="82"/>
      <c r="H7" s="82"/>
      <c r="I7" s="82"/>
      <c r="J7" s="82"/>
      <c r="K7" s="82"/>
      <c r="L7" s="82"/>
      <c r="M7" s="82"/>
      <c r="N7" s="82"/>
      <c r="O7" s="82"/>
      <c r="P7" s="82"/>
      <c r="Q7" s="82"/>
      <c r="R7" s="82"/>
      <c r="S7" s="82"/>
      <c r="T7" s="82"/>
      <c r="U7" s="82"/>
      <c r="V7" s="82"/>
      <c r="W7" s="82"/>
      <c r="X7" s="83"/>
      <c r="Y7" s="23"/>
    </row>
    <row r="8" spans="1:25" ht="56.25" customHeight="1">
      <c r="A8" s="79" t="s">
        <v>10</v>
      </c>
      <c r="B8" s="80"/>
      <c r="C8" s="84" t="str">
        <f>B94&amp;B95&amp;B96</f>
        <v>Gobernar, generar, elaborar e implementar mecanismos para la gestión eficaz de administración de la información, mediante la elaboración de políticas, lineamientos, la administración de riesgos de seguridad de la información, el análisis de la calidad de datos, la implantación de controles de seguridad física y lógica y de informes de vulnerabilidades técnicas, para preservar la integridad, disponibilidad, confidencialidad, privacidad y calidad de la información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Implementar el Plan de Tratamiento de Riesgos de Seguridad y Privacidad de la Información</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1048</v>
      </c>
      <c r="D11" s="85"/>
      <c r="E11" s="132"/>
      <c r="F11" s="133" t="s">
        <v>1049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1033</v>
      </c>
      <c r="D13" s="159"/>
      <c r="E13" s="159"/>
      <c r="F13" s="139"/>
      <c r="G13" s="140"/>
      <c r="H13" s="140"/>
      <c r="I13" s="140"/>
      <c r="J13" s="140"/>
      <c r="K13" s="140"/>
      <c r="L13" s="140"/>
      <c r="M13" s="141"/>
      <c r="N13" s="160" t="s">
        <v>132</v>
      </c>
      <c r="O13" s="161"/>
      <c r="P13" s="161"/>
      <c r="Q13" s="162"/>
      <c r="R13" s="163" t="s">
        <v>1050</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v>
      </c>
      <c r="F23" s="201"/>
      <c r="G23" s="202"/>
      <c r="H23" s="203"/>
      <c r="I23" s="4"/>
      <c r="J23" s="201">
        <v>5</v>
      </c>
      <c r="K23" s="202"/>
      <c r="L23" s="203"/>
      <c r="M23" s="4"/>
      <c r="N23" s="201"/>
      <c r="O23" s="203"/>
      <c r="P23" s="201">
        <v>2</v>
      </c>
      <c r="Q23" s="202"/>
      <c r="R23" s="203"/>
      <c r="S23" s="201"/>
      <c r="T23" s="203"/>
      <c r="U23" s="201"/>
      <c r="V23" s="203"/>
      <c r="W23" s="5">
        <v>3</v>
      </c>
      <c r="X23" s="5">
        <f>SUM(C23:W23)</f>
        <v>12</v>
      </c>
      <c r="Y23" s="23"/>
    </row>
    <row r="24" spans="1:25" ht="19" customHeight="1" thickBot="1">
      <c r="A24" s="224" t="s">
        <v>76</v>
      </c>
      <c r="B24" s="225"/>
      <c r="C24" s="19"/>
      <c r="D24" s="19"/>
      <c r="E24" s="19">
        <v>2</v>
      </c>
      <c r="F24" s="210"/>
      <c r="G24" s="210"/>
      <c r="H24" s="210"/>
      <c r="I24" s="19"/>
      <c r="J24" s="210">
        <v>5</v>
      </c>
      <c r="K24" s="210"/>
      <c r="L24" s="210"/>
      <c r="M24" s="19"/>
      <c r="N24" s="210"/>
      <c r="O24" s="210"/>
      <c r="P24" s="210">
        <v>4</v>
      </c>
      <c r="Q24" s="210"/>
      <c r="R24" s="210"/>
      <c r="S24" s="210"/>
      <c r="T24" s="210"/>
      <c r="U24" s="210"/>
      <c r="V24" s="210"/>
      <c r="W24" s="6">
        <v>3</v>
      </c>
      <c r="X24" s="6">
        <f>SUM(C24:W24)</f>
        <v>14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0.5</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0.8571428571428571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1429</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1430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1431</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1432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c r="A87" s="253"/>
      <c r="B87" s="254"/>
      <c r="C87" s="254"/>
      <c r="D87" s="254"/>
      <c r="E87" s="254"/>
      <c r="F87" s="254"/>
      <c r="G87" s="254"/>
      <c r="H87" s="254"/>
      <c r="I87" s="254"/>
      <c r="J87" s="254"/>
      <c r="K87" s="254"/>
      <c r="L87" s="254"/>
      <c r="M87" s="254"/>
      <c r="N87" s="254"/>
      <c r="O87" s="254"/>
      <c r="P87" s="254"/>
      <c r="Q87" s="254"/>
      <c r="R87" s="254"/>
      <c r="S87" s="254"/>
      <c r="T87" s="254"/>
      <c r="U87" s="254"/>
      <c r="V87" s="254"/>
      <c r="W87" s="254"/>
      <c r="X87" s="255"/>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1022</v>
      </c>
    </row>
    <row r="95" spans="1:25" ht="21" hidden="1" customHeight="1">
      <c r="B95" s="36" t="s">
        <v>1023</v>
      </c>
    </row>
    <row r="96" spans="1:25" ht="21" hidden="1" customHeight="1">
      <c r="B96" s="36"/>
    </row>
    <row r="97" spans="2:2" ht="21" hidden="1" customHeight="1">
      <c r="B97" s="36"/>
    </row>
    <row r="98" spans="2:2" ht="21" hidden="1" customHeight="1">
      <c r="B98" s="36" t="s">
        <v>1047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B9A74-B232-49B7-B865-A08233D94C9D}">
  <dimension ref="A1:Y101"/>
  <sheetViews>
    <sheetView view="pageBreakPreview" zoomScaleNormal="130" zoomScaleSheetLayoutView="100" workbookViewId="0">
      <selection activeCell="A7" sqref="A7:B7"/>
    </sheetView>
  </sheetViews>
  <sheetFormatPr baseColWidth="10" defaultColWidth="4.58203125" defaultRowHeight="27" custom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1020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2277</v>
      </c>
      <c r="D7" s="82"/>
      <c r="E7" s="82"/>
      <c r="F7" s="82"/>
      <c r="G7" s="82"/>
      <c r="H7" s="82"/>
      <c r="I7" s="82"/>
      <c r="J7" s="82"/>
      <c r="K7" s="82"/>
      <c r="L7" s="82"/>
      <c r="M7" s="82"/>
      <c r="N7" s="82"/>
      <c r="O7" s="82"/>
      <c r="P7" s="82"/>
      <c r="Q7" s="82"/>
      <c r="R7" s="82"/>
      <c r="S7" s="82"/>
      <c r="T7" s="82"/>
      <c r="U7" s="82"/>
      <c r="V7" s="82"/>
      <c r="W7" s="82"/>
      <c r="X7" s="83"/>
      <c r="Y7" s="23"/>
    </row>
    <row r="8" spans="1:25" ht="54" customHeight="1">
      <c r="A8" s="79" t="s">
        <v>10</v>
      </c>
      <c r="B8" s="80"/>
      <c r="C8" s="84" t="s">
        <v>2278</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Implementar el Plan de Seguridad y Privacidad de la Información</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1043</v>
      </c>
      <c r="D11" s="85"/>
      <c r="E11" s="132"/>
      <c r="F11" s="133" t="s">
        <v>1044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1033</v>
      </c>
      <c r="D13" s="159"/>
      <c r="E13" s="159"/>
      <c r="F13" s="139"/>
      <c r="G13" s="140"/>
      <c r="H13" s="140"/>
      <c r="I13" s="140"/>
      <c r="J13" s="140"/>
      <c r="K13" s="140"/>
      <c r="L13" s="140"/>
      <c r="M13" s="141"/>
      <c r="N13" s="160" t="s">
        <v>132</v>
      </c>
      <c r="O13" s="161"/>
      <c r="P13" s="161"/>
      <c r="Q13" s="162"/>
      <c r="R13" s="163" t="s">
        <v>1045</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4</v>
      </c>
      <c r="F23" s="201"/>
      <c r="G23" s="202"/>
      <c r="H23" s="203"/>
      <c r="I23" s="4"/>
      <c r="J23" s="201">
        <v>4</v>
      </c>
      <c r="K23" s="202"/>
      <c r="L23" s="203"/>
      <c r="M23" s="4"/>
      <c r="N23" s="201"/>
      <c r="O23" s="203"/>
      <c r="P23" s="201">
        <v>1</v>
      </c>
      <c r="Q23" s="202"/>
      <c r="R23" s="203"/>
      <c r="S23" s="201"/>
      <c r="T23" s="203"/>
      <c r="U23" s="201"/>
      <c r="V23" s="203"/>
      <c r="W23" s="5">
        <v>1</v>
      </c>
      <c r="X23" s="5">
        <f>SUM(C23:W23)</f>
        <v>10</v>
      </c>
      <c r="Y23" s="23"/>
    </row>
    <row r="24" spans="1:25" ht="19" customHeight="1" thickBot="1">
      <c r="A24" s="224" t="s">
        <v>76</v>
      </c>
      <c r="B24" s="225"/>
      <c r="C24" s="19"/>
      <c r="D24" s="19"/>
      <c r="E24" s="19">
        <v>4</v>
      </c>
      <c r="F24" s="210"/>
      <c r="G24" s="210"/>
      <c r="H24" s="210"/>
      <c r="I24" s="19"/>
      <c r="J24" s="210">
        <v>6</v>
      </c>
      <c r="K24" s="210"/>
      <c r="L24" s="210"/>
      <c r="M24" s="19"/>
      <c r="N24" s="210"/>
      <c r="O24" s="210"/>
      <c r="P24" s="210">
        <v>2</v>
      </c>
      <c r="Q24" s="210"/>
      <c r="R24" s="210"/>
      <c r="S24" s="210"/>
      <c r="T24" s="210"/>
      <c r="U24" s="210"/>
      <c r="V24" s="210"/>
      <c r="W24" s="6">
        <v>1</v>
      </c>
      <c r="X24" s="6">
        <f>SUM(C24:W24)</f>
        <v>13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0.66666666666666663</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0.5</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0.76923076923076927</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26.25" customHeight="1">
      <c r="A50" s="235" t="s">
        <v>2279</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30"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2280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2281</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2282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1022</v>
      </c>
    </row>
    <row r="95" spans="1:25" ht="21" hidden="1" customHeight="1">
      <c r="B95" s="36" t="s">
        <v>1023</v>
      </c>
    </row>
    <row r="96" spans="1:25" ht="21" hidden="1" customHeight="1">
      <c r="B96" s="36"/>
    </row>
    <row r="97" spans="2:2" ht="21" hidden="1" customHeight="1">
      <c r="B97" s="36"/>
    </row>
    <row r="98" spans="2:2" ht="21" hidden="1" customHeight="1">
      <c r="B98" s="36" t="s">
        <v>1042</v>
      </c>
    </row>
    <row r="99" spans="2:2" ht="21" customHeight="1">
      <c r="B99" s="36"/>
    </row>
    <row r="100" spans="2:2" ht="21" customHeight="1">
      <c r="B100" s="36"/>
    </row>
    <row r="101" spans="2:2" ht="2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A287B-E9F8-47B5-8EE3-6F81413CC16F}">
  <dimension ref="A1:Y101"/>
  <sheetViews>
    <sheetView view="pageBreakPreview" zoomScaleNormal="130" zoomScaleSheetLayoutView="100" workbookViewId="0">
      <selection activeCell="A7" sqref="A7:B7"/>
    </sheetView>
  </sheetViews>
  <sheetFormatPr baseColWidth="10" defaultColWidth="4.58203125" defaultRowHeight="27" custom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1020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1046</v>
      </c>
      <c r="D7" s="82"/>
      <c r="E7" s="82"/>
      <c r="F7" s="82"/>
      <c r="G7" s="82"/>
      <c r="H7" s="82"/>
      <c r="I7" s="82"/>
      <c r="J7" s="82"/>
      <c r="K7" s="82"/>
      <c r="L7" s="82"/>
      <c r="M7" s="82"/>
      <c r="N7" s="82"/>
      <c r="O7" s="82"/>
      <c r="P7" s="82"/>
      <c r="Q7" s="82"/>
      <c r="R7" s="82"/>
      <c r="S7" s="82"/>
      <c r="T7" s="82"/>
      <c r="U7" s="82"/>
      <c r="V7" s="82"/>
      <c r="W7" s="82"/>
      <c r="X7" s="83"/>
      <c r="Y7" s="23"/>
    </row>
    <row r="8" spans="1:25" ht="56.25" customHeight="1">
      <c r="A8" s="79" t="s">
        <v>10</v>
      </c>
      <c r="B8" s="80"/>
      <c r="C8" s="84" t="s">
        <v>2278</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Implementar el Plan de Tratamiento de Riesgos de Seguridad y Privacidad de la Información</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1048</v>
      </c>
      <c r="D11" s="85"/>
      <c r="E11" s="132"/>
      <c r="F11" s="133" t="s">
        <v>1049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1033</v>
      </c>
      <c r="D13" s="159"/>
      <c r="E13" s="159"/>
      <c r="F13" s="139"/>
      <c r="G13" s="140"/>
      <c r="H13" s="140"/>
      <c r="I13" s="140"/>
      <c r="J13" s="140"/>
      <c r="K13" s="140"/>
      <c r="L13" s="140"/>
      <c r="M13" s="141"/>
      <c r="N13" s="160" t="s">
        <v>132</v>
      </c>
      <c r="O13" s="161"/>
      <c r="P13" s="161"/>
      <c r="Q13" s="162"/>
      <c r="R13" s="163" t="s">
        <v>1050</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5</v>
      </c>
      <c r="K23" s="202"/>
      <c r="L23" s="203"/>
      <c r="M23" s="4"/>
      <c r="N23" s="201"/>
      <c r="O23" s="203"/>
      <c r="P23" s="201">
        <v>3</v>
      </c>
      <c r="Q23" s="202"/>
      <c r="R23" s="203"/>
      <c r="S23" s="201"/>
      <c r="T23" s="203"/>
      <c r="U23" s="201"/>
      <c r="V23" s="203"/>
      <c r="W23" s="5">
        <v>0.6</v>
      </c>
      <c r="X23" s="5">
        <f>SUM(C23:W23)</f>
        <v>9.6</v>
      </c>
      <c r="Y23" s="23"/>
    </row>
    <row r="24" spans="1:25" ht="19" customHeight="1" thickBot="1">
      <c r="A24" s="224" t="s">
        <v>76</v>
      </c>
      <c r="B24" s="225"/>
      <c r="C24" s="19"/>
      <c r="D24" s="19"/>
      <c r="E24" s="19">
        <v>1</v>
      </c>
      <c r="F24" s="210"/>
      <c r="G24" s="210"/>
      <c r="H24" s="210"/>
      <c r="I24" s="19"/>
      <c r="J24" s="210">
        <v>5</v>
      </c>
      <c r="K24" s="210"/>
      <c r="L24" s="210"/>
      <c r="M24" s="19"/>
      <c r="N24" s="210"/>
      <c r="O24" s="210"/>
      <c r="P24" s="210">
        <v>4</v>
      </c>
      <c r="Q24" s="210"/>
      <c r="R24" s="210"/>
      <c r="S24" s="210"/>
      <c r="T24" s="210"/>
      <c r="U24" s="210"/>
      <c r="V24" s="210"/>
      <c r="W24" s="6">
        <v>1</v>
      </c>
      <c r="X24" s="6">
        <f>SUM(C24:W24)</f>
        <v>11</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0.75</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0.6</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0.87272727272727268</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2283</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2284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2285</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2286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c r="A87" s="253"/>
      <c r="B87" s="254"/>
      <c r="C87" s="254"/>
      <c r="D87" s="254"/>
      <c r="E87" s="254"/>
      <c r="F87" s="254"/>
      <c r="G87" s="254"/>
      <c r="H87" s="254"/>
      <c r="I87" s="254"/>
      <c r="J87" s="254"/>
      <c r="K87" s="254"/>
      <c r="L87" s="254"/>
      <c r="M87" s="254"/>
      <c r="N87" s="254"/>
      <c r="O87" s="254"/>
      <c r="P87" s="254"/>
      <c r="Q87" s="254"/>
      <c r="R87" s="254"/>
      <c r="S87" s="254"/>
      <c r="T87" s="254"/>
      <c r="U87" s="254"/>
      <c r="V87" s="254"/>
      <c r="W87" s="254"/>
      <c r="X87" s="255"/>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1022</v>
      </c>
    </row>
    <row r="95" spans="1:25" ht="21" hidden="1" customHeight="1">
      <c r="B95" s="36" t="s">
        <v>1023</v>
      </c>
    </row>
    <row r="96" spans="1:25" ht="21" hidden="1" customHeight="1">
      <c r="B96" s="36"/>
    </row>
    <row r="97" spans="2:2" ht="21" hidden="1" customHeight="1">
      <c r="B97" s="36"/>
    </row>
    <row r="98" spans="2:2" ht="21" hidden="1" customHeight="1">
      <c r="B98" s="36" t="s">
        <v>1047</v>
      </c>
    </row>
    <row r="99" spans="2:2" ht="21" customHeight="1">
      <c r="B99" s="36"/>
    </row>
    <row r="100" spans="2:2" ht="21" customHeight="1">
      <c r="B100" s="36"/>
    </row>
    <row r="101" spans="2:2" ht="2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B74C6-F4EA-442A-8282-C3F20D50EF59}">
  <dimension ref="A1:Y101"/>
  <sheetViews>
    <sheetView zoomScaleNormal="100" zoomScaleSheetLayoutView="130" workbookViewId="0">
      <selection activeCell="C7" sqref="C7:X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1028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1706</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
        <v>2278</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2255</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1037</v>
      </c>
      <c r="D11" s="85"/>
      <c r="E11" s="132"/>
      <c r="F11" s="133" t="s">
        <v>1039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1038</v>
      </c>
      <c r="D13" s="159"/>
      <c r="E13" s="159"/>
      <c r="F13" s="139"/>
      <c r="G13" s="140"/>
      <c r="H13" s="140"/>
      <c r="I13" s="140"/>
      <c r="J13" s="140"/>
      <c r="K13" s="140"/>
      <c r="L13" s="140"/>
      <c r="M13" s="141"/>
      <c r="N13" s="160" t="s">
        <v>132</v>
      </c>
      <c r="O13" s="161"/>
      <c r="P13" s="161"/>
      <c r="Q13" s="162"/>
      <c r="R13" s="163" t="s">
        <v>1040</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1640</v>
      </c>
      <c r="B16" s="192">
        <v>0.25</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3</v>
      </c>
      <c r="F23" s="201"/>
      <c r="G23" s="202"/>
      <c r="H23" s="203"/>
      <c r="I23" s="4"/>
      <c r="J23" s="201">
        <v>4</v>
      </c>
      <c r="K23" s="202"/>
      <c r="L23" s="203"/>
      <c r="M23" s="4"/>
      <c r="N23" s="201"/>
      <c r="O23" s="203"/>
      <c r="P23" s="201">
        <v>3</v>
      </c>
      <c r="Q23" s="202"/>
      <c r="R23" s="203"/>
      <c r="S23" s="201"/>
      <c r="T23" s="203"/>
      <c r="U23" s="201"/>
      <c r="V23" s="203"/>
      <c r="W23" s="5">
        <v>2</v>
      </c>
      <c r="X23" s="5">
        <f>SUM(C23:W23)</f>
        <v>12</v>
      </c>
      <c r="Y23" s="23"/>
    </row>
    <row r="24" spans="1:25" ht="19" customHeight="1" thickBot="1">
      <c r="A24" s="224" t="s">
        <v>76</v>
      </c>
      <c r="B24" s="225"/>
      <c r="C24" s="19"/>
      <c r="D24" s="19"/>
      <c r="E24" s="19">
        <v>3</v>
      </c>
      <c r="F24" s="210"/>
      <c r="G24" s="210"/>
      <c r="H24" s="210"/>
      <c r="I24" s="19"/>
      <c r="J24" s="210">
        <v>4</v>
      </c>
      <c r="K24" s="210"/>
      <c r="L24" s="210"/>
      <c r="M24" s="19"/>
      <c r="N24" s="210"/>
      <c r="O24" s="210"/>
      <c r="P24" s="210">
        <v>3</v>
      </c>
      <c r="Q24" s="210"/>
      <c r="R24" s="210"/>
      <c r="S24" s="210"/>
      <c r="T24" s="210"/>
      <c r="U24" s="210"/>
      <c r="V24" s="210"/>
      <c r="W24" s="6">
        <v>2</v>
      </c>
      <c r="X24" s="6">
        <f>SUM(C24:W24)</f>
        <v>12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0.25</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1707</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4.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1708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2327</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2328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1030</v>
      </c>
    </row>
    <row r="95" spans="1:25" ht="21" hidden="1" customHeight="1">
      <c r="B95" s="36"/>
    </row>
    <row r="96" spans="1:25" ht="21" hidden="1" customHeight="1">
      <c r="B96" s="36"/>
    </row>
    <row r="97" spans="2:2" ht="21" hidden="1" customHeight="1">
      <c r="B97" s="36"/>
    </row>
    <row r="98" spans="2:2" ht="21" hidden="1" customHeight="1">
      <c r="B98" s="36" t="s">
        <v>1031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15FF4-5E01-4685-B68A-F29198708529}">
  <dimension ref="A1:Y101"/>
  <sheetViews>
    <sheetView zoomScaleNormal="100" zoomScaleSheetLayoutView="130" workbookViewId="0">
      <selection activeCell="C7" sqref="C7:X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2256</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2254</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
        <v>2278</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2258</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2259</v>
      </c>
      <c r="D11" s="85"/>
      <c r="E11" s="132"/>
      <c r="F11" s="133" t="s">
        <v>2262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2252</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1640</v>
      </c>
      <c r="B16" s="192">
        <v>1</v>
      </c>
      <c r="C16" s="193"/>
      <c r="D16" s="192">
        <v>0.9</v>
      </c>
      <c r="E16" s="193"/>
      <c r="F16" s="169" t="s">
        <v>135</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c r="X23" s="5">
        <f>SUM(C23:W23)</f>
        <v>1</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c r="X24" s="6">
        <f>SUM(C24:W24)</f>
        <v>1</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0.25</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15.75" customHeight="1" thickBo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hidden="1"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3.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2260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1030</v>
      </c>
    </row>
    <row r="95" spans="1:25" ht="21" hidden="1" customHeight="1">
      <c r="B95" s="36"/>
    </row>
    <row r="96" spans="1:25" ht="21" hidden="1" customHeight="1">
      <c r="B96" s="36"/>
    </row>
    <row r="97" spans="2:2" ht="21" hidden="1" customHeight="1">
      <c r="B97" s="36"/>
    </row>
    <row r="98" spans="2:2" ht="21" hidden="1" customHeight="1">
      <c r="B98" s="36" t="s">
        <v>1031</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25C4A-29D7-4E6D-B862-EDC36E69CC1F}">
  <dimension ref="A1:Y101"/>
  <sheetViews>
    <sheetView zoomScaleNormal="100" zoomScaleSheetLayoutView="130" workbookViewId="0">
      <selection activeCell="C9" sqref="C9:X9"/>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1028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2261</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
        <v>2278</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2258</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2263</v>
      </c>
      <c r="D11" s="85"/>
      <c r="E11" s="132"/>
      <c r="F11" s="133" t="s">
        <v>2264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2257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1640</v>
      </c>
      <c r="B16" s="192">
        <v>1</v>
      </c>
      <c r="C16" s="193"/>
      <c r="D16" s="192">
        <v>0.9</v>
      </c>
      <c r="E16" s="193"/>
      <c r="F16" s="169" t="s">
        <v>135</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0</v>
      </c>
      <c r="X23" s="5">
        <f>SUM(C23:W23)</f>
        <v>1</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1</v>
      </c>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0.5</v>
      </c>
      <c r="C39" s="30">
        <v>0.25</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15.75" customHeight="1" thickBo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hidden="1"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3.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2265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2266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1030</v>
      </c>
    </row>
    <row r="95" spans="1:25" ht="21" hidden="1" customHeight="1">
      <c r="B95" s="36"/>
    </row>
    <row r="96" spans="1:25" ht="21" hidden="1" customHeight="1">
      <c r="B96" s="36"/>
    </row>
    <row r="97" spans="2:2" ht="21" hidden="1" customHeight="1">
      <c r="B97" s="36"/>
    </row>
    <row r="98" spans="2:2" ht="21" hidden="1" customHeight="1">
      <c r="B98" s="36" t="s">
        <v>1031</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60ECA-DEEA-44E9-8AD4-AB7C77C7F654}">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1371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1372</v>
      </c>
      <c r="D7" s="82"/>
      <c r="E7" s="82"/>
      <c r="F7" s="82"/>
      <c r="G7" s="82"/>
      <c r="H7" s="82"/>
      <c r="I7" s="82"/>
      <c r="J7" s="82"/>
      <c r="K7" s="82"/>
      <c r="L7" s="82"/>
      <c r="M7" s="82"/>
      <c r="N7" s="82"/>
      <c r="O7" s="82"/>
      <c r="P7" s="82"/>
      <c r="Q7" s="82"/>
      <c r="R7" s="82"/>
      <c r="S7" s="82"/>
      <c r="T7" s="82"/>
      <c r="U7" s="82"/>
      <c r="V7" s="82"/>
      <c r="W7" s="82"/>
      <c r="X7" s="83"/>
      <c r="Y7" s="23"/>
    </row>
    <row r="8" spans="1:25" ht="85.5" customHeight="1">
      <c r="A8" s="79" t="s">
        <v>10</v>
      </c>
      <c r="B8" s="80"/>
      <c r="C8" s="84" t="str">
        <f>B94&amp;B95&amp;B96</f>
        <v>Verificar el cumplimiento de las metas y objetivos institucionales y sus posibles desviaciones, a través de la elaboración y presentación de informes de seguimiento y evaluación de resultados a Planes Institucionales, Planes de Mejoramiento u otro asunto objeto de seguimiento, previa verificación del cumplimiento de requisitos legales, competencias institucionales y procedimientos mediante la aplicación de herramientas, instrumentos, manuales y guías metodológicas, entre otros, adoptados por laEntidad o establecidos por organismos reguladores, con el fin de presentar  las recomendaciones y los hallazgos que den lugar, que fortalezcan el cumplimiento de la misión y objetivo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Programa Anual Seguimiento a la Gestión Institucional</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1377</v>
      </c>
      <c r="D11" s="85"/>
      <c r="E11" s="132"/>
      <c r="F11" s="133" t="s">
        <v>1378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1379</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1369</v>
      </c>
      <c r="B16" s="192">
        <v>1</v>
      </c>
      <c r="C16" s="193"/>
      <c r="D16" s="192">
        <v>0.9</v>
      </c>
      <c r="E16" s="193"/>
      <c r="F16" s="169" t="s">
        <v>244</v>
      </c>
      <c r="G16" s="170"/>
      <c r="H16" s="170"/>
      <c r="I16" s="170"/>
      <c r="J16" s="178" t="s">
        <v>37</v>
      </c>
      <c r="K16" s="178"/>
      <c r="L16" s="178"/>
      <c r="M16" s="178"/>
      <c r="N16" s="179" t="s">
        <v>136</v>
      </c>
      <c r="O16" s="180"/>
      <c r="P16" s="180"/>
      <c r="Q16" s="180"/>
      <c r="R16" s="181"/>
      <c r="S16" s="169" t="s">
        <v>1370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45</v>
      </c>
      <c r="F23" s="201"/>
      <c r="G23" s="202"/>
      <c r="H23" s="203"/>
      <c r="I23" s="4"/>
      <c r="J23" s="201">
        <v>30</v>
      </c>
      <c r="K23" s="202"/>
      <c r="L23" s="203"/>
      <c r="M23" s="4"/>
      <c r="N23" s="201"/>
      <c r="O23" s="203"/>
      <c r="P23" s="201">
        <v>29</v>
      </c>
      <c r="Q23" s="202"/>
      <c r="R23" s="203"/>
      <c r="S23" s="201"/>
      <c r="T23" s="203"/>
      <c r="U23" s="201"/>
      <c r="V23" s="203"/>
      <c r="W23" s="5">
        <v>29</v>
      </c>
      <c r="X23" s="5">
        <f>SUM(C23:W23)</f>
        <v>133</v>
      </c>
      <c r="Y23" s="23"/>
    </row>
    <row r="24" spans="1:25" ht="19" customHeight="1" thickBot="1">
      <c r="A24" s="224" t="s">
        <v>76</v>
      </c>
      <c r="B24" s="225"/>
      <c r="C24" s="19"/>
      <c r="D24" s="19"/>
      <c r="E24" s="19">
        <v>45</v>
      </c>
      <c r="F24" s="210"/>
      <c r="G24" s="210"/>
      <c r="H24" s="210"/>
      <c r="I24" s="19"/>
      <c r="J24" s="210">
        <v>30</v>
      </c>
      <c r="K24" s="210"/>
      <c r="L24" s="210"/>
      <c r="M24" s="19"/>
      <c r="N24" s="210"/>
      <c r="O24" s="210"/>
      <c r="P24" s="210">
        <v>29</v>
      </c>
      <c r="Q24" s="210"/>
      <c r="R24" s="210"/>
      <c r="S24" s="210"/>
      <c r="T24" s="210"/>
      <c r="U24" s="210"/>
      <c r="V24" s="210"/>
      <c r="W24" s="6">
        <v>29</v>
      </c>
      <c r="X24" s="6">
        <f>SUM(C24:W24)</f>
        <v>133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1816</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14"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1817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14.7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2067</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2068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1373</v>
      </c>
    </row>
    <row r="95" spans="1:25" ht="21" hidden="1" customHeight="1">
      <c r="B95" s="36" t="s">
        <v>1374</v>
      </c>
    </row>
    <row r="96" spans="1:25" ht="21" hidden="1" customHeight="1">
      <c r="B96" s="36" t="s">
        <v>1375</v>
      </c>
    </row>
    <row r="97" spans="2:2" ht="21" hidden="1" customHeight="1">
      <c r="B97" s="36"/>
    </row>
    <row r="98" spans="2:2" ht="21" hidden="1" customHeight="1">
      <c r="B98" s="36" t="s">
        <v>1376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F82D8-C10B-404E-8F1B-03B259DB8CAD}">
  <dimension ref="A1:Y101"/>
  <sheetViews>
    <sheetView zoomScaleNormal="100" zoomScaleSheetLayoutView="130" workbookViewId="0">
      <selection activeCell="A7" sqref="A7:B7"/>
    </sheetView>
  </sheetViews>
  <sheetFormatPr baseColWidth="10" defaultColWidth="0" defaultRowHeight="0"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1371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1380</v>
      </c>
      <c r="D7" s="82"/>
      <c r="E7" s="82"/>
      <c r="F7" s="82"/>
      <c r="G7" s="82"/>
      <c r="H7" s="82"/>
      <c r="I7" s="82"/>
      <c r="J7" s="82"/>
      <c r="K7" s="82"/>
      <c r="L7" s="82"/>
      <c r="M7" s="82"/>
      <c r="N7" s="82"/>
      <c r="O7" s="82"/>
      <c r="P7" s="82"/>
      <c r="Q7" s="82"/>
      <c r="R7" s="82"/>
      <c r="S7" s="82"/>
      <c r="T7" s="82"/>
      <c r="U7" s="82"/>
      <c r="V7" s="82"/>
      <c r="W7" s="82"/>
      <c r="X7" s="83"/>
      <c r="Y7" s="23"/>
    </row>
    <row r="8" spans="1:25" ht="74.25" customHeight="1">
      <c r="A8" s="79" t="s">
        <v>10</v>
      </c>
      <c r="B8" s="80"/>
      <c r="C8" s="84" t="str">
        <f>B94&amp;B95&amp;B96</f>
        <v>Verificar el cumplimiento de las metas y objetivos institucionales y sus posibles desviaciones, a través de la elaboración y presentación de informes de seguimiento y evaluación de resultados a Planes Institucionales, Planes de Mejoramiento u otro asunto objeto de seguimiento, previa verificación del cumplimiento de requisitos legales, competencias institucionales y procedimientos mediante la aplicación de herramientas, instrumentos, manuales y guías metodológicas, entre otros, adoptados por laEntidad o establecidos por organismos reguladores, con el fin de presentar  las recomendaciones y los hallazgos que den lugar, que fortalezcan el cumplimiento de la misión y objetivo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1814</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1377</v>
      </c>
      <c r="D11" s="85"/>
      <c r="E11" s="132"/>
      <c r="F11" s="133" t="s">
        <v>1382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1383</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1369</v>
      </c>
      <c r="B16" s="192">
        <v>1</v>
      </c>
      <c r="C16" s="193"/>
      <c r="D16" s="192">
        <v>0.9</v>
      </c>
      <c r="E16" s="193"/>
      <c r="F16" s="169" t="s">
        <v>135</v>
      </c>
      <c r="G16" s="170"/>
      <c r="H16" s="170"/>
      <c r="I16" s="170"/>
      <c r="J16" s="178" t="s">
        <v>37</v>
      </c>
      <c r="K16" s="178"/>
      <c r="L16" s="178"/>
      <c r="M16" s="178"/>
      <c r="N16" s="179" t="s">
        <v>136</v>
      </c>
      <c r="O16" s="180"/>
      <c r="P16" s="180"/>
      <c r="Q16" s="180"/>
      <c r="R16" s="181"/>
      <c r="S16" s="169" t="s">
        <v>1370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1</v>
      </c>
      <c r="G23" s="202"/>
      <c r="H23" s="203"/>
      <c r="I23" s="4"/>
      <c r="J23" s="201"/>
      <c r="K23" s="202"/>
      <c r="L23" s="203"/>
      <c r="M23" s="4"/>
      <c r="N23" s="201"/>
      <c r="O23" s="203"/>
      <c r="P23" s="201"/>
      <c r="Q23" s="202"/>
      <c r="R23" s="203"/>
      <c r="S23" s="201">
        <v>1</v>
      </c>
      <c r="T23" s="203"/>
      <c r="U23" s="201"/>
      <c r="V23" s="203"/>
      <c r="W23" s="5"/>
      <c r="X23" s="5">
        <f>SUM(C23:W23)</f>
        <v>2</v>
      </c>
      <c r="Y23" s="23"/>
    </row>
    <row r="24" spans="1:25" ht="19" customHeight="1" thickBot="1">
      <c r="A24" s="224" t="s">
        <v>76</v>
      </c>
      <c r="B24" s="225"/>
      <c r="C24" s="19"/>
      <c r="D24" s="19"/>
      <c r="E24" s="19"/>
      <c r="F24" s="210">
        <v>1</v>
      </c>
      <c r="G24" s="210"/>
      <c r="H24" s="210"/>
      <c r="I24" s="19"/>
      <c r="J24" s="210"/>
      <c r="K24" s="210"/>
      <c r="L24" s="210"/>
      <c r="M24" s="19"/>
      <c r="N24" s="210"/>
      <c r="O24" s="210"/>
      <c r="P24" s="210"/>
      <c r="Q24" s="210"/>
      <c r="R24" s="210"/>
      <c r="S24" s="210">
        <v>1</v>
      </c>
      <c r="T24" s="210"/>
      <c r="U24" s="210"/>
      <c r="V24" s="210"/>
      <c r="W24" s="6"/>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 t="shared" ref="D27:D38" si="1">$D$16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si="1"/>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1</v>
      </c>
      <c r="C36" s="10">
        <f t="shared" si="0"/>
        <v>1</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1815</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69"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t="s">
        <v>2069</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1373</v>
      </c>
    </row>
    <row r="95" spans="1:25" ht="21" hidden="1" customHeight="1">
      <c r="B95" s="36" t="s">
        <v>1374</v>
      </c>
    </row>
    <row r="96" spans="1:25" ht="21" hidden="1" customHeight="1">
      <c r="B96" s="36" t="s">
        <v>1375</v>
      </c>
    </row>
    <row r="97" spans="2:2" ht="21" hidden="1" customHeight="1">
      <c r="B97" s="36"/>
    </row>
    <row r="98" spans="2:2" ht="21" hidden="1" customHeight="1">
      <c r="B98" s="36" t="s">
        <v>1381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EFD22-CF37-4E9F-8DD9-60F8A8E6DE6D}">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1261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1290</v>
      </c>
      <c r="D7" s="82"/>
      <c r="E7" s="82"/>
      <c r="F7" s="82"/>
      <c r="G7" s="82"/>
      <c r="H7" s="82"/>
      <c r="I7" s="82"/>
      <c r="J7" s="82"/>
      <c r="K7" s="82"/>
      <c r="L7" s="82"/>
      <c r="M7" s="82"/>
      <c r="N7" s="82"/>
      <c r="O7" s="82"/>
      <c r="P7" s="82"/>
      <c r="Q7" s="82"/>
      <c r="R7" s="82"/>
      <c r="S7" s="82"/>
      <c r="T7" s="82"/>
      <c r="U7" s="82"/>
      <c r="V7" s="82"/>
      <c r="W7" s="82"/>
      <c r="X7" s="83"/>
      <c r="Y7" s="23"/>
    </row>
    <row r="8" spans="1:25" ht="57" customHeight="1">
      <c r="A8" s="79" t="s">
        <v>10</v>
      </c>
      <c r="B8" s="80"/>
      <c r="C8" s="8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socializaciones a las diferentes dependencias responsables de la ejecución sobre el manejo presupuestal y casos específicos.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1292</v>
      </c>
      <c r="D11" s="85"/>
      <c r="E11" s="132"/>
      <c r="F11" s="133" t="s">
        <v>1293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1294</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135</v>
      </c>
      <c r="G16" s="170"/>
      <c r="H16" s="170"/>
      <c r="I16" s="170"/>
      <c r="J16" s="178" t="s">
        <v>37</v>
      </c>
      <c r="K16" s="178"/>
      <c r="L16" s="178"/>
      <c r="M16" s="178"/>
      <c r="N16" s="179" t="s">
        <v>136</v>
      </c>
      <c r="O16" s="180"/>
      <c r="P16" s="180"/>
      <c r="Q16" s="180"/>
      <c r="R16" s="181"/>
      <c r="S16" s="169" t="s">
        <v>1271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224" t="s">
        <v>76</v>
      </c>
      <c r="B24" s="225"/>
      <c r="C24" s="19">
        <v>0</v>
      </c>
      <c r="D24" s="19">
        <v>0</v>
      </c>
      <c r="E24" s="19">
        <v>0</v>
      </c>
      <c r="F24" s="210">
        <v>0</v>
      </c>
      <c r="G24" s="210"/>
      <c r="H24" s="210"/>
      <c r="I24" s="19">
        <v>0</v>
      </c>
      <c r="J24" s="210">
        <v>1</v>
      </c>
      <c r="K24" s="210"/>
      <c r="L24" s="210"/>
      <c r="M24" s="19">
        <v>0</v>
      </c>
      <c r="N24" s="210">
        <v>0</v>
      </c>
      <c r="O24" s="210"/>
      <c r="P24" s="210">
        <v>0</v>
      </c>
      <c r="Q24" s="210"/>
      <c r="R24" s="210"/>
      <c r="S24" s="210">
        <v>0</v>
      </c>
      <c r="T24" s="210"/>
      <c r="U24" s="210">
        <v>0</v>
      </c>
      <c r="V24" s="210"/>
      <c r="W24" s="6">
        <v>1</v>
      </c>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1433</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1434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1263</v>
      </c>
    </row>
    <row r="95" spans="1:25" ht="21" hidden="1" customHeight="1">
      <c r="B95" s="36" t="s">
        <v>1264</v>
      </c>
    </row>
    <row r="96" spans="1:25" ht="21" hidden="1" customHeight="1">
      <c r="B96" s="36" t="s">
        <v>1265</v>
      </c>
    </row>
    <row r="97" spans="2:2" ht="21" hidden="1" customHeight="1">
      <c r="B97" s="36"/>
    </row>
    <row r="98" spans="2:2" ht="21" hidden="1" customHeight="1">
      <c r="B98" s="36" t="s">
        <v>1291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1FD1A-2D25-4964-A16C-D0FE54180EB3}">
  <dimension ref="A1:I57"/>
  <sheetViews>
    <sheetView workbookViewId="0">
      <pane ySplit="9" topLeftCell="A21" activePane="bottomLeft" state="frozen"/>
      <selection pane="bottomLeft"/>
    </sheetView>
  </sheetViews>
  <sheetFormatPr baseColWidth="10" defaultColWidth="0" defaultRowHeight="14.25" customHeight="1" zeroHeight="1"/>
  <cols>
    <col min="1" max="2" width="11" customWidth="1"/>
    <col min="3" max="3" width="11" style="61" customWidth="1"/>
    <col min="4" max="4" width="50.25" customWidth="1"/>
    <col min="5" max="6" width="11" customWidth="1"/>
    <col min="7" max="9" width="0" hidden="1" customWidth="1"/>
    <col min="10" max="16384" width="11" hidden="1"/>
  </cols>
  <sheetData>
    <row r="1" spans="1:7" ht="14">
      <c r="A1" s="38"/>
      <c r="B1" s="38"/>
      <c r="C1" s="57"/>
      <c r="D1" s="38"/>
      <c r="E1" s="38"/>
      <c r="F1" s="38"/>
      <c r="G1" s="38"/>
    </row>
    <row r="2" spans="1:7" ht="14">
      <c r="A2" s="38"/>
      <c r="B2" s="38"/>
      <c r="C2" s="57"/>
      <c r="D2" s="38"/>
      <c r="E2" s="38"/>
      <c r="F2" s="38"/>
      <c r="G2" s="38"/>
    </row>
    <row r="3" spans="1:7" ht="14">
      <c r="A3" s="38"/>
      <c r="B3" s="38"/>
      <c r="C3" s="57"/>
      <c r="D3" s="38"/>
      <c r="E3" s="38"/>
      <c r="F3" s="38"/>
      <c r="G3" s="38"/>
    </row>
    <row r="4" spans="1:7" ht="14">
      <c r="A4" s="38"/>
      <c r="B4" s="38"/>
      <c r="C4" s="57"/>
      <c r="D4" s="38"/>
      <c r="E4" s="38"/>
      <c r="F4" s="38"/>
      <c r="G4" s="38"/>
    </row>
    <row r="5" spans="1:7" ht="14.5" thickBot="1">
      <c r="A5" s="38"/>
      <c r="B5" s="38"/>
      <c r="C5" s="57"/>
      <c r="D5" s="38"/>
      <c r="E5" s="38"/>
      <c r="F5" s="38"/>
      <c r="G5" s="38"/>
    </row>
    <row r="6" spans="1:7" ht="14">
      <c r="A6" s="38"/>
      <c r="B6" s="40"/>
      <c r="C6" s="58"/>
      <c r="D6" s="41"/>
      <c r="E6" s="42"/>
      <c r="F6" s="38"/>
      <c r="G6" s="38"/>
    </row>
    <row r="7" spans="1:7" ht="14">
      <c r="A7" s="38"/>
      <c r="B7" s="43"/>
      <c r="C7" s="252" t="s">
        <v>1542</v>
      </c>
      <c r="D7" s="252"/>
      <c r="E7" s="44"/>
      <c r="F7" s="38"/>
      <c r="G7" s="38"/>
    </row>
    <row r="8" spans="1:7" ht="20.25" customHeight="1">
      <c r="A8" s="38"/>
      <c r="B8" s="43"/>
      <c r="C8" s="252"/>
      <c r="D8" s="252"/>
      <c r="E8" s="44"/>
      <c r="F8" s="38"/>
      <c r="G8" s="38"/>
    </row>
    <row r="9" spans="1:7" ht="14">
      <c r="A9" s="38"/>
      <c r="B9" s="43"/>
      <c r="C9" s="57"/>
      <c r="D9" s="38"/>
      <c r="E9" s="44"/>
      <c r="F9" s="38"/>
      <c r="G9" s="38"/>
    </row>
    <row r="10" spans="1:7" ht="28">
      <c r="A10" s="38"/>
      <c r="B10" s="43"/>
      <c r="C10" s="62" t="s">
        <v>860</v>
      </c>
      <c r="D10" s="63" t="s">
        <v>853</v>
      </c>
      <c r="E10" s="44"/>
      <c r="F10" s="38"/>
      <c r="G10" s="38"/>
    </row>
    <row r="11" spans="1:7" ht="28">
      <c r="A11" s="38"/>
      <c r="B11" s="43"/>
      <c r="C11" s="62" t="s">
        <v>867</v>
      </c>
      <c r="D11" s="63" t="s">
        <v>862</v>
      </c>
      <c r="E11" s="44"/>
      <c r="F11" s="38"/>
      <c r="G11" s="38"/>
    </row>
    <row r="12" spans="1:7" ht="42">
      <c r="A12" s="38"/>
      <c r="B12" s="43"/>
      <c r="C12" s="62" t="s">
        <v>1722</v>
      </c>
      <c r="D12" s="63" t="s">
        <v>1723</v>
      </c>
      <c r="E12" s="44"/>
      <c r="F12" s="38"/>
      <c r="G12" s="38"/>
    </row>
    <row r="13" spans="1:7" ht="42">
      <c r="A13" s="38"/>
      <c r="B13" s="43"/>
      <c r="C13" s="62" t="s">
        <v>873</v>
      </c>
      <c r="D13" s="63" t="s">
        <v>868</v>
      </c>
      <c r="E13" s="44"/>
      <c r="F13" s="38"/>
      <c r="G13" s="38"/>
    </row>
    <row r="14" spans="1:7" ht="42">
      <c r="A14" s="38"/>
      <c r="B14" s="43"/>
      <c r="C14" s="62" t="s">
        <v>879</v>
      </c>
      <c r="D14" s="63" t="s">
        <v>874</v>
      </c>
      <c r="E14" s="44"/>
      <c r="F14" s="38"/>
      <c r="G14" s="38"/>
    </row>
    <row r="15" spans="1:7" ht="42">
      <c r="A15" s="38"/>
      <c r="B15" s="43"/>
      <c r="C15" s="62" t="s">
        <v>885</v>
      </c>
      <c r="D15" s="63" t="s">
        <v>880</v>
      </c>
      <c r="E15" s="44"/>
      <c r="F15" s="38"/>
      <c r="G15" s="38"/>
    </row>
    <row r="16" spans="1:7" ht="28">
      <c r="A16" s="38"/>
      <c r="B16" s="43"/>
      <c r="C16" s="62" t="s">
        <v>908</v>
      </c>
      <c r="D16" s="63" t="s">
        <v>901</v>
      </c>
      <c r="E16" s="44"/>
      <c r="F16" s="38"/>
      <c r="G16" s="38"/>
    </row>
    <row r="17" spans="1:7" ht="28">
      <c r="A17" s="38"/>
      <c r="B17" s="43"/>
      <c r="C17" s="62" t="s">
        <v>913</v>
      </c>
      <c r="D17" s="63" t="s">
        <v>909</v>
      </c>
      <c r="E17" s="44"/>
      <c r="F17" s="38"/>
      <c r="G17" s="38"/>
    </row>
    <row r="18" spans="1:7" ht="28">
      <c r="A18" s="38"/>
      <c r="B18" s="43"/>
      <c r="C18" s="62" t="s">
        <v>860</v>
      </c>
      <c r="D18" s="63" t="s">
        <v>853</v>
      </c>
      <c r="E18" s="44"/>
      <c r="F18" s="38"/>
      <c r="G18" s="38"/>
    </row>
    <row r="19" spans="1:7" ht="28">
      <c r="A19" s="38"/>
      <c r="B19" s="43"/>
      <c r="C19" s="62" t="s">
        <v>867</v>
      </c>
      <c r="D19" s="63" t="s">
        <v>862</v>
      </c>
      <c r="E19" s="44"/>
      <c r="F19" s="38"/>
      <c r="G19" s="38"/>
    </row>
    <row r="20" spans="1:7" ht="42">
      <c r="A20" s="38"/>
      <c r="B20" s="43"/>
      <c r="C20" s="62" t="s">
        <v>1722</v>
      </c>
      <c r="D20" s="63" t="s">
        <v>1723</v>
      </c>
      <c r="E20" s="44"/>
      <c r="F20" s="38"/>
      <c r="G20" s="38"/>
    </row>
    <row r="21" spans="1:7" ht="14">
      <c r="A21" s="38"/>
      <c r="B21" s="43"/>
      <c r="C21" s="62"/>
      <c r="D21" s="63"/>
      <c r="E21" s="44"/>
      <c r="F21" s="38"/>
      <c r="G21" s="38"/>
    </row>
    <row r="22" spans="1:7" ht="28">
      <c r="A22" s="38"/>
      <c r="B22" s="43"/>
      <c r="C22" s="62" t="s">
        <v>922</v>
      </c>
      <c r="D22" s="63" t="s">
        <v>915</v>
      </c>
      <c r="E22" s="44"/>
      <c r="F22" s="38"/>
      <c r="G22" s="38"/>
    </row>
    <row r="23" spans="1:7" s="38" customFormat="1" ht="28">
      <c r="B23" s="43"/>
      <c r="C23" s="62" t="s">
        <v>928</v>
      </c>
      <c r="D23" s="63" t="s">
        <v>923</v>
      </c>
      <c r="E23" s="44"/>
    </row>
    <row r="24" spans="1:7" ht="28">
      <c r="A24" s="38"/>
      <c r="B24" s="43"/>
      <c r="C24" s="62" t="s">
        <v>934</v>
      </c>
      <c r="D24" s="63" t="s">
        <v>929</v>
      </c>
      <c r="E24" s="44"/>
      <c r="F24" s="38"/>
    </row>
    <row r="25" spans="1:7" ht="42">
      <c r="A25" s="38"/>
      <c r="B25" s="43"/>
      <c r="C25" s="62" t="s">
        <v>1746</v>
      </c>
      <c r="D25" s="63" t="s">
        <v>1747</v>
      </c>
      <c r="E25" s="44"/>
      <c r="F25" s="38"/>
    </row>
    <row r="26" spans="1:7" ht="28">
      <c r="A26" s="38"/>
      <c r="B26" s="43"/>
      <c r="C26" s="62" t="s">
        <v>1752</v>
      </c>
      <c r="D26" s="63" t="s">
        <v>1753</v>
      </c>
      <c r="E26" s="44"/>
      <c r="F26" s="38"/>
    </row>
    <row r="27" spans="1:7" ht="28">
      <c r="A27" s="38"/>
      <c r="B27" s="43"/>
      <c r="C27" s="62" t="s">
        <v>939</v>
      </c>
      <c r="D27" s="63" t="s">
        <v>935</v>
      </c>
      <c r="E27" s="44"/>
      <c r="F27" s="38"/>
    </row>
    <row r="28" spans="1:7" ht="14.5" thickBot="1">
      <c r="A28" s="38"/>
      <c r="B28" s="45"/>
      <c r="C28" s="60"/>
      <c r="D28" s="46"/>
      <c r="E28" s="47"/>
      <c r="F28" s="38"/>
    </row>
    <row r="29" spans="1:7" ht="14.25" customHeight="1">
      <c r="A29" s="38"/>
      <c r="B29" s="38"/>
      <c r="C29" s="57"/>
      <c r="D29" s="38"/>
      <c r="E29" s="38"/>
      <c r="F29" s="38"/>
    </row>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sheetData>
  <mergeCells count="1">
    <mergeCell ref="C7:D8"/>
  </mergeCells>
  <hyperlinks>
    <hyperlink ref="C10" location="'JT01'!A1" display="JT01" xr:uid="{E069A3E0-8FFA-434E-AA17-EE11AC4C03DE}"/>
    <hyperlink ref="C11" location="'JT02'!A1" display="JT02" xr:uid="{A5354061-73BC-4E83-B473-1CBFE00FD081}"/>
    <hyperlink ref="C13" location="'PA09'!A1" display="PA09" xr:uid="{E6938935-E3F9-4EC9-9E9C-37BFC9F2A5C6}"/>
    <hyperlink ref="C14" location="'PA10'!A1" display="PA10" xr:uid="{BCD61BD8-2D4C-4592-984B-0E324608DF94}"/>
    <hyperlink ref="C15" location="'TS05'!A1" display="TS05" xr:uid="{AA4FC62D-A5C0-420D-AAED-8A0083291FD8}"/>
    <hyperlink ref="C16" location="'AJ02'!A1" display="AJ02" xr:uid="{6F55898B-2EE9-4C18-9ECC-39F51160A78B}"/>
    <hyperlink ref="C17" location="'AJ03'!A1" display="AJ03" xr:uid="{5CDF9A03-F4F2-4F05-961D-78E5509DBC7A}"/>
    <hyperlink ref="C22" location="'JE01'!A1" display="JE01" xr:uid="{A9CBCD6F-3C80-451A-A48C-F103FE8CCD69}"/>
    <hyperlink ref="C23" location="'JE02'!A1" display="JE02" xr:uid="{3FA61242-DBC2-42FE-8E77-CD2E13746BB1}"/>
    <hyperlink ref="C24" location="'JE03'!A1" display="JE03" xr:uid="{860C29D4-1179-4214-B095-09296BAE3A4C}"/>
    <hyperlink ref="C27" location="'JE04'!A1" display="JE04" xr:uid="{A6E35D13-F7F3-4383-9BD4-240006C9A2ED}"/>
    <hyperlink ref="C12" location="DJ!A1" display="JT03" xr:uid="{472DD178-328E-4F12-99B2-2080BF78C9B8}"/>
    <hyperlink ref="C25" location="DJ!A1" display="JE06" xr:uid="{F9C52BCB-C224-41D9-B908-5D896E5D680D}"/>
    <hyperlink ref="C26" location="'JE04'!A1" display="JE04" xr:uid="{72604F0E-4B57-4983-A0E3-DD8A9C42A943}"/>
  </hyperlinks>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48C-7B82-4D66-A8C0-19E4671A331C}">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1261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1285</v>
      </c>
      <c r="D7" s="82"/>
      <c r="E7" s="82"/>
      <c r="F7" s="82"/>
      <c r="G7" s="82"/>
      <c r="H7" s="82"/>
      <c r="I7" s="82"/>
      <c r="J7" s="82"/>
      <c r="K7" s="82"/>
      <c r="L7" s="82"/>
      <c r="M7" s="82"/>
      <c r="N7" s="82"/>
      <c r="O7" s="82"/>
      <c r="P7" s="82"/>
      <c r="Q7" s="82"/>
      <c r="R7" s="82"/>
      <c r="S7" s="82"/>
      <c r="T7" s="82"/>
      <c r="U7" s="82"/>
      <c r="V7" s="82"/>
      <c r="W7" s="82"/>
      <c r="X7" s="83"/>
      <c r="Y7" s="23"/>
    </row>
    <row r="8" spans="1:25" ht="56.25" customHeight="1">
      <c r="A8" s="79" t="s">
        <v>10</v>
      </c>
      <c r="B8" s="80"/>
      <c r="C8" s="8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y entregar informes de ejecución presupuestal a las Dependencias Ejecutoras con el fin de que sirva de herramienta para el análisis por parte de cada responsable.</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1287</v>
      </c>
      <c r="D11" s="85"/>
      <c r="E11" s="132"/>
      <c r="F11" s="133" t="s">
        <v>1288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1289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839</v>
      </c>
      <c r="G16" s="170"/>
      <c r="H16" s="170"/>
      <c r="I16" s="170"/>
      <c r="J16" s="178" t="s">
        <v>37</v>
      </c>
      <c r="K16" s="178"/>
      <c r="L16" s="178"/>
      <c r="M16" s="178"/>
      <c r="N16" s="179" t="s">
        <v>136</v>
      </c>
      <c r="O16" s="180"/>
      <c r="P16" s="180"/>
      <c r="Q16" s="180"/>
      <c r="R16" s="181"/>
      <c r="S16" s="169" t="s">
        <v>1271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v>1</v>
      </c>
      <c r="D23" s="4">
        <v>1</v>
      </c>
      <c r="E23" s="4">
        <v>1</v>
      </c>
      <c r="F23" s="201">
        <v>1</v>
      </c>
      <c r="G23" s="202"/>
      <c r="H23" s="203"/>
      <c r="I23" s="4">
        <v>1</v>
      </c>
      <c r="J23" s="201">
        <v>1</v>
      </c>
      <c r="K23" s="202"/>
      <c r="L23" s="203"/>
      <c r="M23" s="4">
        <v>1</v>
      </c>
      <c r="N23" s="201">
        <v>1</v>
      </c>
      <c r="O23" s="203"/>
      <c r="P23" s="201">
        <v>1</v>
      </c>
      <c r="Q23" s="202"/>
      <c r="R23" s="203"/>
      <c r="S23" s="201">
        <v>1</v>
      </c>
      <c r="T23" s="203"/>
      <c r="U23" s="201">
        <v>1</v>
      </c>
      <c r="V23" s="203"/>
      <c r="W23" s="5">
        <v>1</v>
      </c>
      <c r="X23" s="5">
        <f>SUM(C23:W23)</f>
        <v>12</v>
      </c>
      <c r="Y23" s="23"/>
    </row>
    <row r="24" spans="1:25" ht="19" customHeight="1" thickBot="1">
      <c r="A24" s="224" t="s">
        <v>76</v>
      </c>
      <c r="B24" s="225"/>
      <c r="C24" s="19">
        <v>1</v>
      </c>
      <c r="D24" s="19">
        <v>1</v>
      </c>
      <c r="E24" s="19">
        <v>1</v>
      </c>
      <c r="F24" s="210">
        <v>1</v>
      </c>
      <c r="G24" s="210"/>
      <c r="H24" s="210"/>
      <c r="I24" s="19">
        <v>1</v>
      </c>
      <c r="J24" s="210">
        <v>1</v>
      </c>
      <c r="K24" s="210"/>
      <c r="L24" s="210"/>
      <c r="M24" s="19">
        <v>1</v>
      </c>
      <c r="N24" s="210">
        <v>1</v>
      </c>
      <c r="O24" s="210"/>
      <c r="P24" s="210">
        <v>1</v>
      </c>
      <c r="Q24" s="210"/>
      <c r="R24" s="210"/>
      <c r="S24" s="210">
        <v>1</v>
      </c>
      <c r="T24" s="210"/>
      <c r="U24" s="210">
        <v>1</v>
      </c>
      <c r="V24" s="210"/>
      <c r="W24" s="6">
        <v>1</v>
      </c>
      <c r="X24" s="6">
        <f>SUM(C24:W24)</f>
        <v>12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1</v>
      </c>
      <c r="C27" s="10">
        <f t="shared" ref="C27:C38" si="0">IF(B27=0,0,100%)</f>
        <v>1</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1</v>
      </c>
      <c r="C28" s="10">
        <f t="shared" si="0"/>
        <v>1</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1</v>
      </c>
      <c r="C31" s="10">
        <f t="shared" si="0"/>
        <v>1</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1</v>
      </c>
      <c r="C36" s="10">
        <f t="shared" si="0"/>
        <v>1</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1</v>
      </c>
      <c r="C37" s="10">
        <f t="shared" si="0"/>
        <v>1</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235" t="s">
        <v>1435</v>
      </c>
      <c r="B42" s="236"/>
      <c r="C42" s="236"/>
      <c r="D42" s="236"/>
      <c r="E42" s="236"/>
      <c r="F42" s="236"/>
      <c r="G42" s="236"/>
      <c r="H42" s="236"/>
      <c r="I42" s="236"/>
      <c r="J42" s="236"/>
      <c r="K42" s="236"/>
      <c r="L42" s="236"/>
      <c r="M42" s="236"/>
      <c r="N42" s="236"/>
      <c r="O42" s="236"/>
      <c r="P42" s="236"/>
      <c r="Q42" s="236"/>
      <c r="R42" s="236"/>
      <c r="S42" s="236"/>
      <c r="T42" s="236"/>
      <c r="U42" s="236"/>
      <c r="V42" s="236"/>
      <c r="W42" s="236"/>
      <c r="X42" s="237"/>
      <c r="Y42" s="23"/>
    </row>
    <row r="43" spans="1:25" ht="23.25" customHeight="1">
      <c r="A43" s="253"/>
      <c r="B43" s="254"/>
      <c r="C43" s="254"/>
      <c r="D43" s="254"/>
      <c r="E43" s="254"/>
      <c r="F43" s="254"/>
      <c r="G43" s="254"/>
      <c r="H43" s="254"/>
      <c r="I43" s="254"/>
      <c r="J43" s="254"/>
      <c r="K43" s="254"/>
      <c r="L43" s="254"/>
      <c r="M43" s="254"/>
      <c r="N43" s="254"/>
      <c r="O43" s="254"/>
      <c r="P43" s="254"/>
      <c r="Q43" s="254"/>
      <c r="R43" s="254"/>
      <c r="S43" s="254"/>
      <c r="T43" s="254"/>
      <c r="U43" s="254"/>
      <c r="V43" s="254"/>
      <c r="W43" s="254"/>
      <c r="X43" s="255"/>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235" t="s">
        <v>1435</v>
      </c>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5"/>
    </row>
    <row r="47" spans="1:25" s="16" customFormat="1" ht="23.25" customHeight="1">
      <c r="A47" s="253"/>
      <c r="B47" s="254"/>
      <c r="C47" s="254"/>
      <c r="D47" s="254"/>
      <c r="E47" s="254"/>
      <c r="F47" s="254"/>
      <c r="G47" s="254"/>
      <c r="H47" s="254"/>
      <c r="I47" s="254"/>
      <c r="J47" s="254"/>
      <c r="K47" s="254"/>
      <c r="L47" s="254"/>
      <c r="M47" s="254"/>
      <c r="N47" s="254"/>
      <c r="O47" s="254"/>
      <c r="P47" s="254"/>
      <c r="Q47" s="254"/>
      <c r="R47" s="254"/>
      <c r="S47" s="254"/>
      <c r="T47" s="254"/>
      <c r="U47" s="254"/>
      <c r="V47" s="254"/>
      <c r="W47" s="254"/>
      <c r="X47" s="255"/>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1435</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1435</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235" t="s">
        <v>1436</v>
      </c>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5"/>
    </row>
    <row r="59" spans="1:25" s="16" customFormat="1" ht="18.75" customHeight="1">
      <c r="A59" s="253"/>
      <c r="B59" s="254"/>
      <c r="C59" s="254"/>
      <c r="D59" s="254"/>
      <c r="E59" s="254"/>
      <c r="F59" s="254"/>
      <c r="G59" s="254"/>
      <c r="H59" s="254"/>
      <c r="I59" s="254"/>
      <c r="J59" s="254"/>
      <c r="K59" s="254"/>
      <c r="L59" s="254"/>
      <c r="M59" s="254"/>
      <c r="N59" s="254"/>
      <c r="O59" s="254"/>
      <c r="P59" s="254"/>
      <c r="Q59" s="254"/>
      <c r="R59" s="254"/>
      <c r="S59" s="254"/>
      <c r="T59" s="254"/>
      <c r="U59" s="254"/>
      <c r="V59" s="254"/>
      <c r="W59" s="254"/>
      <c r="X59" s="255"/>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1437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1438</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1439</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1440</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t="s">
        <v>1441</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235" t="s">
        <v>1442</v>
      </c>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5"/>
    </row>
    <row r="83" spans="1:25" s="16" customFormat="1" ht="24.75" customHeight="1">
      <c r="A83" s="253"/>
      <c r="B83" s="254"/>
      <c r="C83" s="254"/>
      <c r="D83" s="254"/>
      <c r="E83" s="254"/>
      <c r="F83" s="254"/>
      <c r="G83" s="254"/>
      <c r="H83" s="254"/>
      <c r="I83" s="254"/>
      <c r="J83" s="254"/>
      <c r="K83" s="254"/>
      <c r="L83" s="254"/>
      <c r="M83" s="254"/>
      <c r="N83" s="254"/>
      <c r="O83" s="254"/>
      <c r="P83" s="254"/>
      <c r="Q83" s="254"/>
      <c r="R83" s="254"/>
      <c r="S83" s="254"/>
      <c r="T83" s="254"/>
      <c r="U83" s="254"/>
      <c r="V83" s="254"/>
      <c r="W83" s="254"/>
      <c r="X83" s="255"/>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1443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1263</v>
      </c>
    </row>
    <row r="95" spans="1:25" ht="21" hidden="1" customHeight="1">
      <c r="B95" s="36" t="s">
        <v>1264</v>
      </c>
    </row>
    <row r="96" spans="1:25" ht="21" hidden="1" customHeight="1">
      <c r="B96" s="36" t="s">
        <v>1265</v>
      </c>
    </row>
    <row r="97" spans="2:2" ht="21" hidden="1" customHeight="1">
      <c r="B97" s="36"/>
    </row>
    <row r="98" spans="2:2" ht="21" hidden="1" customHeight="1">
      <c r="B98" s="36" t="s">
        <v>1286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DBF07-414C-4470-993B-67FE7372839B}">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11.7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7.58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4" width="10.5"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1261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1262</v>
      </c>
      <c r="D7" s="82"/>
      <c r="E7" s="82"/>
      <c r="F7" s="82"/>
      <c r="G7" s="82"/>
      <c r="H7" s="82"/>
      <c r="I7" s="82"/>
      <c r="J7" s="82"/>
      <c r="K7" s="82"/>
      <c r="L7" s="82"/>
      <c r="M7" s="82"/>
      <c r="N7" s="82"/>
      <c r="O7" s="82"/>
      <c r="P7" s="82"/>
      <c r="Q7" s="82"/>
      <c r="R7" s="82"/>
      <c r="S7" s="82"/>
      <c r="T7" s="82"/>
      <c r="U7" s="82"/>
      <c r="V7" s="82"/>
      <c r="W7" s="82"/>
      <c r="X7" s="83"/>
      <c r="Y7" s="23"/>
    </row>
    <row r="8" spans="1:25" ht="69" customHeight="1">
      <c r="A8" s="79" t="s">
        <v>10</v>
      </c>
      <c r="B8" s="80"/>
      <c r="C8" s="8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seguimiento y emitir alertar tempranas sobre la ejecución del presupuesto.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1267</v>
      </c>
      <c r="D11" s="85"/>
      <c r="E11" s="132"/>
      <c r="F11" s="133" t="s">
        <v>1269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1268</v>
      </c>
      <c r="D13" s="159"/>
      <c r="E13" s="159"/>
      <c r="F13" s="139"/>
      <c r="G13" s="140"/>
      <c r="H13" s="140"/>
      <c r="I13" s="140"/>
      <c r="J13" s="140"/>
      <c r="K13" s="140"/>
      <c r="L13" s="140"/>
      <c r="M13" s="141"/>
      <c r="N13" s="160" t="s">
        <v>284</v>
      </c>
      <c r="O13" s="161"/>
      <c r="P13" s="161"/>
      <c r="Q13" s="162"/>
      <c r="R13" s="163" t="s">
        <v>1270</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0.95</v>
      </c>
      <c r="C16" s="193"/>
      <c r="D16" s="256" t="s">
        <v>256</v>
      </c>
      <c r="E16" s="193"/>
      <c r="F16" s="169" t="s">
        <v>200</v>
      </c>
      <c r="G16" s="170"/>
      <c r="H16" s="170"/>
      <c r="I16" s="170"/>
      <c r="J16" s="178" t="s">
        <v>37</v>
      </c>
      <c r="K16" s="178"/>
      <c r="L16" s="178"/>
      <c r="M16" s="178"/>
      <c r="N16" s="179" t="s">
        <v>257</v>
      </c>
      <c r="O16" s="180"/>
      <c r="P16" s="180"/>
      <c r="Q16" s="180"/>
      <c r="R16" s="181"/>
      <c r="S16" s="169" t="s">
        <v>1271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74902983805</v>
      </c>
      <c r="F23" s="201"/>
      <c r="G23" s="202"/>
      <c r="H23" s="203"/>
      <c r="I23" s="4"/>
      <c r="J23" s="201">
        <v>103769296692</v>
      </c>
      <c r="K23" s="202"/>
      <c r="L23" s="203"/>
      <c r="M23" s="4"/>
      <c r="N23" s="201"/>
      <c r="O23" s="203"/>
      <c r="P23" s="201"/>
      <c r="Q23" s="202"/>
      <c r="R23" s="203"/>
      <c r="S23" s="201"/>
      <c r="T23" s="203"/>
      <c r="U23" s="201"/>
      <c r="V23" s="203"/>
      <c r="W23" s="5">
        <v>166363957634</v>
      </c>
      <c r="X23" s="5">
        <f>SUM(C23:W23)</f>
        <v>345036238131</v>
      </c>
      <c r="Y23" s="23"/>
    </row>
    <row r="24" spans="1:25" ht="19" customHeight="1" thickBot="1">
      <c r="A24" s="224" t="s">
        <v>76</v>
      </c>
      <c r="B24" s="225"/>
      <c r="C24" s="19">
        <v>0</v>
      </c>
      <c r="D24" s="19">
        <v>0</v>
      </c>
      <c r="E24" s="19">
        <v>194523112248</v>
      </c>
      <c r="F24" s="210">
        <v>0</v>
      </c>
      <c r="G24" s="210"/>
      <c r="H24" s="210"/>
      <c r="I24" s="19">
        <v>0</v>
      </c>
      <c r="J24" s="210">
        <v>194523112248</v>
      </c>
      <c r="K24" s="210"/>
      <c r="L24" s="210"/>
      <c r="M24" s="19">
        <v>0</v>
      </c>
      <c r="N24" s="210">
        <v>0</v>
      </c>
      <c r="O24" s="210"/>
      <c r="P24" s="210"/>
      <c r="Q24" s="210"/>
      <c r="R24" s="210"/>
      <c r="S24" s="210">
        <v>0</v>
      </c>
      <c r="T24" s="210"/>
      <c r="U24" s="210">
        <v>0</v>
      </c>
      <c r="V24" s="210"/>
      <c r="W24" s="6">
        <v>194523112248</v>
      </c>
      <c r="X24" s="6">
        <f>SUM(C24:W24)</f>
        <v>583569336744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0.38505955893562527</v>
      </c>
      <c r="C29" s="10">
        <f t="shared" si="0"/>
        <v>1</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0.53345484499396245</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0.85524005713984497</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0.59125148702314423</v>
      </c>
      <c r="C39" s="30">
        <v>0.95</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1444</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1445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1446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c r="A87" s="253"/>
      <c r="B87" s="254"/>
      <c r="C87" s="254"/>
      <c r="D87" s="254"/>
      <c r="E87" s="254"/>
      <c r="F87" s="254"/>
      <c r="G87" s="254"/>
      <c r="H87" s="254"/>
      <c r="I87" s="254"/>
      <c r="J87" s="254"/>
      <c r="K87" s="254"/>
      <c r="L87" s="254"/>
      <c r="M87" s="254"/>
      <c r="N87" s="254"/>
      <c r="O87" s="254"/>
      <c r="P87" s="254"/>
      <c r="Q87" s="254"/>
      <c r="R87" s="254"/>
      <c r="S87" s="254"/>
      <c r="T87" s="254"/>
      <c r="U87" s="254"/>
      <c r="V87" s="254"/>
      <c r="W87" s="254"/>
      <c r="X87" s="255"/>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1263</v>
      </c>
    </row>
    <row r="95" spans="1:25" ht="21" hidden="1" customHeight="1">
      <c r="B95" s="36" t="s">
        <v>1264</v>
      </c>
    </row>
    <row r="96" spans="1:25" ht="21" hidden="1" customHeight="1">
      <c r="B96" s="36" t="s">
        <v>1265</v>
      </c>
    </row>
    <row r="97" spans="2:2" ht="21" hidden="1" customHeight="1">
      <c r="B97" s="36"/>
    </row>
    <row r="98" spans="2:2" ht="21" hidden="1" customHeight="1">
      <c r="B98" s="36" t="s">
        <v>1266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76" firstPageNumber="0" pageOrder="overThenDown" orientation="portrait"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C753F-1904-4293-96CB-7AB0765BBB05}">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10.33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8.25" style="1" customWidth="1"/>
    <col min="13" max="13" width="6.08203125" style="1" customWidth="1"/>
    <col min="14" max="14" width="4.5" style="1" customWidth="1"/>
    <col min="15" max="15" width="2" style="1" customWidth="1"/>
    <col min="16" max="16" width="1.5" style="1" customWidth="1"/>
    <col min="17" max="17" width="2.83203125" style="1" customWidth="1"/>
    <col min="18" max="18" width="8.33203125" style="1" customWidth="1"/>
    <col min="19" max="19" width="1.25" style="1" customWidth="1"/>
    <col min="20" max="20" width="3.83203125" style="1" customWidth="1"/>
    <col min="21" max="21" width="2.25" style="1" customWidth="1"/>
    <col min="22" max="22" width="2.58203125" style="1" customWidth="1"/>
    <col min="23" max="23" width="10.58203125" style="1" customWidth="1"/>
    <col min="24" max="24" width="12.25"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1261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1272</v>
      </c>
      <c r="D7" s="82"/>
      <c r="E7" s="82"/>
      <c r="F7" s="82"/>
      <c r="G7" s="82"/>
      <c r="H7" s="82"/>
      <c r="I7" s="82"/>
      <c r="J7" s="82"/>
      <c r="K7" s="82"/>
      <c r="L7" s="82"/>
      <c r="M7" s="82"/>
      <c r="N7" s="82"/>
      <c r="O7" s="82"/>
      <c r="P7" s="82"/>
      <c r="Q7" s="82"/>
      <c r="R7" s="82"/>
      <c r="S7" s="82"/>
      <c r="T7" s="82"/>
      <c r="U7" s="82"/>
      <c r="V7" s="82"/>
      <c r="W7" s="82"/>
      <c r="X7" s="83"/>
      <c r="Y7" s="23"/>
    </row>
    <row r="8" spans="1:25" ht="51.75" customHeight="1">
      <c r="A8" s="79" t="s">
        <v>10</v>
      </c>
      <c r="B8" s="80"/>
      <c r="C8" s="8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seguimiento y emitir alertar tempranas sobre la ejecución del presupuesto.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1273</v>
      </c>
      <c r="D11" s="85"/>
      <c r="E11" s="132"/>
      <c r="F11" s="133" t="s">
        <v>1269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1268</v>
      </c>
      <c r="D13" s="159"/>
      <c r="E13" s="159"/>
      <c r="F13" s="139"/>
      <c r="G13" s="140"/>
      <c r="H13" s="140"/>
      <c r="I13" s="140"/>
      <c r="J13" s="140"/>
      <c r="K13" s="140"/>
      <c r="L13" s="140"/>
      <c r="M13" s="141"/>
      <c r="N13" s="160" t="s">
        <v>284</v>
      </c>
      <c r="O13" s="161"/>
      <c r="P13" s="161"/>
      <c r="Q13" s="162"/>
      <c r="R13" s="163" t="s">
        <v>1274</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0.85</v>
      </c>
      <c r="C16" s="193"/>
      <c r="D16" s="256" t="s">
        <v>256</v>
      </c>
      <c r="E16" s="193"/>
      <c r="F16" s="169" t="s">
        <v>244</v>
      </c>
      <c r="G16" s="170"/>
      <c r="H16" s="170"/>
      <c r="I16" s="170"/>
      <c r="J16" s="178" t="s">
        <v>37</v>
      </c>
      <c r="K16" s="178"/>
      <c r="L16" s="178"/>
      <c r="M16" s="178"/>
      <c r="N16" s="179" t="s">
        <v>257</v>
      </c>
      <c r="O16" s="180"/>
      <c r="P16" s="180"/>
      <c r="Q16" s="180"/>
      <c r="R16" s="181"/>
      <c r="S16" s="169" t="s">
        <v>1271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2536936035166</v>
      </c>
      <c r="F23" s="201"/>
      <c r="G23" s="202"/>
      <c r="H23" s="203"/>
      <c r="I23" s="4"/>
      <c r="J23" s="201">
        <v>65138309842.010002</v>
      </c>
      <c r="K23" s="202"/>
      <c r="L23" s="203"/>
      <c r="M23" s="4"/>
      <c r="N23" s="201"/>
      <c r="O23" s="203"/>
      <c r="P23" s="201">
        <v>107567134232</v>
      </c>
      <c r="Q23" s="202"/>
      <c r="R23" s="203"/>
      <c r="S23" s="201"/>
      <c r="T23" s="203"/>
      <c r="U23" s="201"/>
      <c r="V23" s="203"/>
      <c r="W23" s="5">
        <v>163691299205</v>
      </c>
      <c r="X23" s="5">
        <f>SUM(C23:W23)</f>
        <v>2873332778445.0098</v>
      </c>
      <c r="Y23" s="23"/>
    </row>
    <row r="24" spans="1:25" ht="19" customHeight="1" thickBot="1">
      <c r="A24" s="224" t="s">
        <v>76</v>
      </c>
      <c r="B24" s="225"/>
      <c r="C24" s="19">
        <v>0</v>
      </c>
      <c r="D24" s="19"/>
      <c r="E24" s="19">
        <v>194523112248</v>
      </c>
      <c r="F24" s="210">
        <v>0</v>
      </c>
      <c r="G24" s="210"/>
      <c r="H24" s="210"/>
      <c r="I24" s="19">
        <v>0</v>
      </c>
      <c r="J24" s="210">
        <v>194523112248</v>
      </c>
      <c r="K24" s="210"/>
      <c r="L24" s="210"/>
      <c r="M24" s="19">
        <v>0</v>
      </c>
      <c r="N24" s="210">
        <v>0</v>
      </c>
      <c r="O24" s="210"/>
      <c r="P24" s="210">
        <v>194523112248</v>
      </c>
      <c r="Q24" s="210"/>
      <c r="R24" s="210"/>
      <c r="S24" s="210">
        <v>0</v>
      </c>
      <c r="T24" s="210"/>
      <c r="U24" s="210">
        <v>0</v>
      </c>
      <c r="V24" s="210"/>
      <c r="W24" s="6">
        <v>194523112248</v>
      </c>
      <c r="X24" s="6">
        <f>SUM(C24:W24)</f>
        <v>778092448992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13.041823184134685</v>
      </c>
      <c r="C29" s="10">
        <f t="shared" si="0"/>
        <v>1</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0.33486154467323315</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0.55297868201317535</v>
      </c>
      <c r="C35" s="10">
        <f t="shared" si="0"/>
        <v>1</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0.84150051535422621</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3.6927909815438293</v>
      </c>
      <c r="C39" s="30">
        <v>0.85</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1447</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1448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1449</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1450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1263</v>
      </c>
    </row>
    <row r="95" spans="1:25" ht="21" hidden="1" customHeight="1">
      <c r="B95" s="36" t="s">
        <v>1264</v>
      </c>
    </row>
    <row r="96" spans="1:25" ht="21" hidden="1" customHeight="1">
      <c r="B96" s="36" t="s">
        <v>1265</v>
      </c>
    </row>
    <row r="97" spans="2:2" ht="21" hidden="1" customHeight="1">
      <c r="B97" s="36"/>
    </row>
    <row r="98" spans="2:2" ht="21" hidden="1" customHeight="1">
      <c r="B98" s="36" t="s">
        <v>1266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73" firstPageNumber="0" pageOrder="overThenDown" orientation="portrait"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33E85-C4FD-4499-9AF2-7EF9D1A1B1A5}">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10"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7.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10.7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1261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1275</v>
      </c>
      <c r="D7" s="82"/>
      <c r="E7" s="82"/>
      <c r="F7" s="82"/>
      <c r="G7" s="82"/>
      <c r="H7" s="82"/>
      <c r="I7" s="82"/>
      <c r="J7" s="82"/>
      <c r="K7" s="82"/>
      <c r="L7" s="82"/>
      <c r="M7" s="82"/>
      <c r="N7" s="82"/>
      <c r="O7" s="82"/>
      <c r="P7" s="82"/>
      <c r="Q7" s="82"/>
      <c r="R7" s="82"/>
      <c r="S7" s="82"/>
      <c r="T7" s="82"/>
      <c r="U7" s="82"/>
      <c r="V7" s="82"/>
      <c r="W7" s="82"/>
      <c r="X7" s="83"/>
      <c r="Y7" s="23"/>
    </row>
    <row r="8" spans="1:25" ht="56.25" customHeight="1">
      <c r="A8" s="79" t="s">
        <v>10</v>
      </c>
      <c r="B8" s="80"/>
      <c r="C8" s="8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seguimiento y emitir alertar tempranas sobre la ejecución del presupuesto.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1276</v>
      </c>
      <c r="D11" s="85"/>
      <c r="E11" s="132"/>
      <c r="F11" s="133" t="s">
        <v>1278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1277</v>
      </c>
      <c r="D13" s="159"/>
      <c r="E13" s="159"/>
      <c r="F13" s="139"/>
      <c r="G13" s="140"/>
      <c r="H13" s="140"/>
      <c r="I13" s="140"/>
      <c r="J13" s="140"/>
      <c r="K13" s="140"/>
      <c r="L13" s="140"/>
      <c r="M13" s="141"/>
      <c r="N13" s="160" t="s">
        <v>284</v>
      </c>
      <c r="O13" s="161"/>
      <c r="P13" s="161"/>
      <c r="Q13" s="162"/>
      <c r="R13" s="163" t="s">
        <v>1279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0.94</v>
      </c>
      <c r="C16" s="193"/>
      <c r="D16" s="256" t="s">
        <v>256</v>
      </c>
      <c r="E16" s="193"/>
      <c r="F16" s="169" t="s">
        <v>200</v>
      </c>
      <c r="G16" s="170"/>
      <c r="H16" s="170"/>
      <c r="I16" s="170"/>
      <c r="J16" s="178" t="s">
        <v>37</v>
      </c>
      <c r="K16" s="178"/>
      <c r="L16" s="178"/>
      <c r="M16" s="178"/>
      <c r="N16" s="179" t="s">
        <v>257</v>
      </c>
      <c r="O16" s="180"/>
      <c r="P16" s="180"/>
      <c r="Q16" s="180"/>
      <c r="R16" s="181"/>
      <c r="S16" s="169" t="s">
        <v>1271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35477294423</v>
      </c>
      <c r="F23" s="201"/>
      <c r="G23" s="202"/>
      <c r="H23" s="203"/>
      <c r="I23" s="4"/>
      <c r="J23" s="201">
        <v>54793901573.050003</v>
      </c>
      <c r="K23" s="202"/>
      <c r="L23" s="203"/>
      <c r="M23" s="4"/>
      <c r="N23" s="201"/>
      <c r="O23" s="203"/>
      <c r="P23" s="201"/>
      <c r="Q23" s="202"/>
      <c r="R23" s="203"/>
      <c r="S23" s="201"/>
      <c r="T23" s="203"/>
      <c r="U23" s="201"/>
      <c r="V23" s="203"/>
      <c r="W23" s="5">
        <v>105534511583</v>
      </c>
      <c r="X23" s="5">
        <f>SUM(C23:W23)</f>
        <v>195805707579.04999</v>
      </c>
      <c r="Y23" s="23"/>
    </row>
    <row r="24" spans="1:25" ht="19" customHeight="1" thickBot="1">
      <c r="A24" s="224" t="s">
        <v>76</v>
      </c>
      <c r="B24" s="225"/>
      <c r="C24" s="19">
        <v>0</v>
      </c>
      <c r="D24" s="19">
        <v>0</v>
      </c>
      <c r="E24" s="19">
        <v>131532344000</v>
      </c>
      <c r="F24" s="210">
        <v>0</v>
      </c>
      <c r="G24" s="210"/>
      <c r="H24" s="210"/>
      <c r="I24" s="19">
        <v>0</v>
      </c>
      <c r="J24" s="210">
        <v>131532344000</v>
      </c>
      <c r="K24" s="210"/>
      <c r="L24" s="210"/>
      <c r="M24" s="19">
        <v>0</v>
      </c>
      <c r="N24" s="210">
        <v>0</v>
      </c>
      <c r="O24" s="210"/>
      <c r="P24" s="210"/>
      <c r="Q24" s="210"/>
      <c r="R24" s="210"/>
      <c r="S24" s="210">
        <v>0</v>
      </c>
      <c r="T24" s="210"/>
      <c r="U24" s="210">
        <v>0</v>
      </c>
      <c r="V24" s="210"/>
      <c r="W24" s="6">
        <v>131532344000</v>
      </c>
      <c r="X24" s="6">
        <f>SUM(C24:W24)</f>
        <v>394597032000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0.2697229696066239</v>
      </c>
      <c r="C29" s="10">
        <f t="shared" si="0"/>
        <v>1</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0.41658119901710261</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0.80234646759583328</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0.49621687873985326</v>
      </c>
      <c r="C39" s="30">
        <v>0.94</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1451</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1452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1453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1263</v>
      </c>
    </row>
    <row r="95" spans="1:25" ht="21" hidden="1" customHeight="1">
      <c r="B95" s="36" t="s">
        <v>1264</v>
      </c>
    </row>
    <row r="96" spans="1:25" ht="21" hidden="1" customHeight="1">
      <c r="B96" s="36" t="s">
        <v>1265</v>
      </c>
    </row>
    <row r="97" spans="2:2" ht="21" hidden="1" customHeight="1">
      <c r="B97" s="36"/>
    </row>
    <row r="98" spans="2:2" ht="21" hidden="1" customHeight="1">
      <c r="B98" s="36" t="s">
        <v>1266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A96CA-3DDF-4693-AC27-00D1F541B259}">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1261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1280</v>
      </c>
      <c r="D7" s="82"/>
      <c r="E7" s="82"/>
      <c r="F7" s="82"/>
      <c r="G7" s="82"/>
      <c r="H7" s="82"/>
      <c r="I7" s="82"/>
      <c r="J7" s="82"/>
      <c r="K7" s="82"/>
      <c r="L7" s="82"/>
      <c r="M7" s="82"/>
      <c r="N7" s="82"/>
      <c r="O7" s="82"/>
      <c r="P7" s="82"/>
      <c r="Q7" s="82"/>
      <c r="R7" s="82"/>
      <c r="S7" s="82"/>
      <c r="T7" s="82"/>
      <c r="U7" s="82"/>
      <c r="V7" s="82"/>
      <c r="W7" s="82"/>
      <c r="X7" s="83"/>
      <c r="Y7" s="23"/>
    </row>
    <row r="8" spans="1:25" ht="61.5" customHeight="1">
      <c r="A8" s="79" t="s">
        <v>10</v>
      </c>
      <c r="B8" s="80"/>
      <c r="C8" s="8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e">
        <f>B98&amp;#REF!&amp;B99</f>
        <v>#REF!</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1086</v>
      </c>
      <c r="D11" s="85"/>
      <c r="E11" s="132"/>
      <c r="F11" s="133" t="s">
        <v>1283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1282</v>
      </c>
      <c r="D13" s="159"/>
      <c r="E13" s="159"/>
      <c r="F13" s="139"/>
      <c r="G13" s="140"/>
      <c r="H13" s="140"/>
      <c r="I13" s="140"/>
      <c r="J13" s="140"/>
      <c r="K13" s="140"/>
      <c r="L13" s="140"/>
      <c r="M13" s="141"/>
      <c r="N13" s="160" t="s">
        <v>197</v>
      </c>
      <c r="O13" s="161"/>
      <c r="P13" s="161"/>
      <c r="Q13" s="162"/>
      <c r="R13" s="163" t="s">
        <v>1284</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1271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6</v>
      </c>
      <c r="F23" s="201"/>
      <c r="G23" s="202"/>
      <c r="H23" s="203"/>
      <c r="I23" s="4"/>
      <c r="J23" s="201">
        <v>3</v>
      </c>
      <c r="K23" s="202"/>
      <c r="L23" s="203"/>
      <c r="M23" s="4"/>
      <c r="N23" s="201"/>
      <c r="O23" s="203"/>
      <c r="P23" s="201">
        <v>5</v>
      </c>
      <c r="Q23" s="202"/>
      <c r="R23" s="203"/>
      <c r="S23" s="201"/>
      <c r="T23" s="203"/>
      <c r="U23" s="201"/>
      <c r="V23" s="203"/>
      <c r="W23" s="5">
        <v>3</v>
      </c>
      <c r="X23" s="5">
        <f>SUM(C23:W23)</f>
        <v>17</v>
      </c>
      <c r="Y23" s="23"/>
    </row>
    <row r="24" spans="1:25" ht="19" customHeight="1" thickBot="1">
      <c r="A24" s="224" t="s">
        <v>76</v>
      </c>
      <c r="B24" s="225"/>
      <c r="C24" s="19">
        <v>0</v>
      </c>
      <c r="D24" s="19">
        <v>0</v>
      </c>
      <c r="E24" s="19">
        <v>6</v>
      </c>
      <c r="F24" s="210">
        <v>0</v>
      </c>
      <c r="G24" s="210"/>
      <c r="H24" s="210"/>
      <c r="I24" s="19">
        <v>0</v>
      </c>
      <c r="J24" s="210">
        <v>3</v>
      </c>
      <c r="K24" s="210"/>
      <c r="L24" s="210"/>
      <c r="M24" s="19">
        <v>0</v>
      </c>
      <c r="N24" s="210">
        <v>0</v>
      </c>
      <c r="O24" s="210"/>
      <c r="P24" s="210">
        <v>5</v>
      </c>
      <c r="Q24" s="210"/>
      <c r="R24" s="210"/>
      <c r="S24" s="210">
        <v>0</v>
      </c>
      <c r="T24" s="210"/>
      <c r="U24" s="210">
        <v>0</v>
      </c>
      <c r="V24" s="210"/>
      <c r="W24" s="6">
        <v>3</v>
      </c>
      <c r="X24" s="6">
        <f>SUM(C24:W24)</f>
        <v>17</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1454</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1455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1456</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1457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6"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1263</v>
      </c>
    </row>
    <row r="95" spans="1:25" ht="21" hidden="1" customHeight="1">
      <c r="B95" s="36" t="s">
        <v>1264</v>
      </c>
    </row>
    <row r="96" spans="1:25" ht="21" hidden="1" customHeight="1">
      <c r="B96" s="36" t="s">
        <v>1265</v>
      </c>
    </row>
    <row r="97" spans="2:2" ht="21" hidden="1" customHeight="1">
      <c r="B97" s="36"/>
    </row>
    <row r="98" spans="2:2" ht="21" hidden="1" customHeight="1">
      <c r="B98" s="36" t="s">
        <v>1281</v>
      </c>
    </row>
    <row r="99" spans="2:2" ht="21" hidden="1" customHeight="1">
      <c r="B99" s="36"/>
    </row>
    <row r="100" spans="2:2" ht="21" hidden="1" customHeight="1"/>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011CC-CCA0-495B-9A4D-2652204FE2D4}">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1261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1326</v>
      </c>
      <c r="D7" s="82"/>
      <c r="E7" s="82"/>
      <c r="F7" s="82"/>
      <c r="G7" s="82"/>
      <c r="H7" s="82"/>
      <c r="I7" s="82"/>
      <c r="J7" s="82"/>
      <c r="K7" s="82"/>
      <c r="L7" s="82"/>
      <c r="M7" s="82"/>
      <c r="N7" s="82"/>
      <c r="O7" s="82"/>
      <c r="P7" s="82"/>
      <c r="Q7" s="82"/>
      <c r="R7" s="82"/>
      <c r="S7" s="82"/>
      <c r="T7" s="82"/>
      <c r="U7" s="82"/>
      <c r="V7" s="82"/>
      <c r="W7" s="82"/>
      <c r="X7" s="83"/>
      <c r="Y7" s="23"/>
    </row>
    <row r="8" spans="1:25" ht="55.5" customHeight="1">
      <c r="A8" s="79" t="s">
        <v>10</v>
      </c>
      <c r="B8" s="80"/>
      <c r="C8" s="8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el cronograma de actividades que permiten presentar el avance de la gestión de la Contribución</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1328</v>
      </c>
      <c r="D11" s="85"/>
      <c r="E11" s="132"/>
      <c r="F11" s="133" t="s">
        <v>1330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1329</v>
      </c>
      <c r="D13" s="159"/>
      <c r="E13" s="159"/>
      <c r="F13" s="139"/>
      <c r="G13" s="140"/>
      <c r="H13" s="140"/>
      <c r="I13" s="140"/>
      <c r="J13" s="140"/>
      <c r="K13" s="140"/>
      <c r="L13" s="140"/>
      <c r="M13" s="141"/>
      <c r="N13" s="160" t="s">
        <v>132</v>
      </c>
      <c r="O13" s="161"/>
      <c r="P13" s="161"/>
      <c r="Q13" s="162"/>
      <c r="R13" s="163" t="s">
        <v>1331</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1271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11</v>
      </c>
      <c r="F23" s="201"/>
      <c r="G23" s="202"/>
      <c r="H23" s="203"/>
      <c r="I23" s="4"/>
      <c r="J23" s="201">
        <v>7</v>
      </c>
      <c r="K23" s="202"/>
      <c r="L23" s="203"/>
      <c r="M23" s="4"/>
      <c r="N23" s="201"/>
      <c r="O23" s="203"/>
      <c r="P23" s="201">
        <v>4</v>
      </c>
      <c r="Q23" s="202"/>
      <c r="R23" s="203"/>
      <c r="S23" s="201"/>
      <c r="T23" s="203"/>
      <c r="U23" s="201"/>
      <c r="V23" s="203"/>
      <c r="W23" s="5">
        <v>5</v>
      </c>
      <c r="X23" s="5">
        <f>SUM(C23:W23)</f>
        <v>27</v>
      </c>
      <c r="Y23" s="23"/>
    </row>
    <row r="24" spans="1:25" ht="19" customHeight="1" thickBot="1">
      <c r="A24" s="224" t="s">
        <v>76</v>
      </c>
      <c r="B24" s="225"/>
      <c r="C24" s="19">
        <v>0</v>
      </c>
      <c r="D24" s="19">
        <v>0</v>
      </c>
      <c r="E24" s="19">
        <v>11</v>
      </c>
      <c r="F24" s="210">
        <v>0</v>
      </c>
      <c r="G24" s="210"/>
      <c r="H24" s="210"/>
      <c r="I24" s="19">
        <v>0</v>
      </c>
      <c r="J24" s="210">
        <v>7</v>
      </c>
      <c r="K24" s="210"/>
      <c r="L24" s="210"/>
      <c r="M24" s="19">
        <v>0</v>
      </c>
      <c r="N24" s="210">
        <v>0</v>
      </c>
      <c r="O24" s="210"/>
      <c r="P24" s="210">
        <v>4</v>
      </c>
      <c r="Q24" s="210"/>
      <c r="R24" s="210"/>
      <c r="S24" s="210">
        <v>0</v>
      </c>
      <c r="T24" s="210"/>
      <c r="U24" s="210">
        <v>0</v>
      </c>
      <c r="V24" s="210"/>
      <c r="W24" s="6">
        <v>5</v>
      </c>
      <c r="X24" s="6">
        <f>SUM(C24:W24)</f>
        <v>27</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1458</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1459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1460</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1461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1263</v>
      </c>
    </row>
    <row r="95" spans="1:25" ht="21" hidden="1" customHeight="1">
      <c r="B95" s="36" t="s">
        <v>1264</v>
      </c>
    </row>
    <row r="96" spans="1:25" ht="21" hidden="1" customHeight="1">
      <c r="B96" s="36" t="s">
        <v>1265</v>
      </c>
    </row>
    <row r="97" spans="2:2" ht="21" hidden="1" customHeight="1">
      <c r="B97" s="36"/>
    </row>
    <row r="98" spans="2:2" ht="21" hidden="1" customHeight="1">
      <c r="B98" s="36" t="s">
        <v>1327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19E4E-D15A-42D5-BE26-222233DEF054}">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9.75" style="1" customWidth="1"/>
    <col min="14" max="14" width="4.5" style="1" customWidth="1"/>
    <col min="15" max="15" width="7"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1261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1332</v>
      </c>
      <c r="D7" s="82"/>
      <c r="E7" s="82"/>
      <c r="F7" s="82"/>
      <c r="G7" s="82"/>
      <c r="H7" s="82"/>
      <c r="I7" s="82"/>
      <c r="J7" s="82"/>
      <c r="K7" s="82"/>
      <c r="L7" s="82"/>
      <c r="M7" s="82"/>
      <c r="N7" s="82"/>
      <c r="O7" s="82"/>
      <c r="P7" s="82"/>
      <c r="Q7" s="82"/>
      <c r="R7" s="82"/>
      <c r="S7" s="82"/>
      <c r="T7" s="82"/>
      <c r="U7" s="82"/>
      <c r="V7" s="82"/>
      <c r="W7" s="82"/>
      <c r="X7" s="83"/>
      <c r="Y7" s="23"/>
    </row>
    <row r="8" spans="1:25" ht="62.25" customHeight="1">
      <c r="A8" s="79" t="s">
        <v>10</v>
      </c>
      <c r="B8" s="80"/>
      <c r="C8" s="8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Recaudar la Contribución mínimo en un 70%</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1334</v>
      </c>
      <c r="D11" s="85"/>
      <c r="E11" s="132"/>
      <c r="F11" s="133" t="s">
        <v>1336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1335</v>
      </c>
      <c r="D13" s="159"/>
      <c r="E13" s="159"/>
      <c r="F13" s="139"/>
      <c r="G13" s="140"/>
      <c r="H13" s="140"/>
      <c r="I13" s="140"/>
      <c r="J13" s="140"/>
      <c r="K13" s="140"/>
      <c r="L13" s="140"/>
      <c r="M13" s="141"/>
      <c r="N13" s="160" t="s">
        <v>132</v>
      </c>
      <c r="O13" s="161"/>
      <c r="P13" s="161"/>
      <c r="Q13" s="162"/>
      <c r="R13" s="163" t="s">
        <v>1337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0.7</v>
      </c>
      <c r="C16" s="193"/>
      <c r="D16" s="256" t="s">
        <v>256</v>
      </c>
      <c r="E16" s="193"/>
      <c r="F16" s="169" t="s">
        <v>135</v>
      </c>
      <c r="G16" s="170"/>
      <c r="H16" s="170"/>
      <c r="I16" s="170"/>
      <c r="J16" s="178" t="s">
        <v>37</v>
      </c>
      <c r="K16" s="178"/>
      <c r="L16" s="178"/>
      <c r="M16" s="178"/>
      <c r="N16" s="179" t="s">
        <v>257</v>
      </c>
      <c r="O16" s="180"/>
      <c r="P16" s="180"/>
      <c r="Q16" s="180"/>
      <c r="R16" s="181"/>
      <c r="S16" s="169" t="s">
        <v>1271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v>46041997376</v>
      </c>
      <c r="N23" s="201">
        <v>46703431138</v>
      </c>
      <c r="O23" s="203"/>
      <c r="P23" s="201"/>
      <c r="Q23" s="202"/>
      <c r="R23" s="203"/>
      <c r="S23" s="201"/>
      <c r="T23" s="203"/>
      <c r="U23" s="201"/>
      <c r="V23" s="203"/>
      <c r="W23" s="5"/>
      <c r="X23" s="5">
        <f>SUM(C23:W23)</f>
        <v>92745428514</v>
      </c>
      <c r="Y23" s="23"/>
    </row>
    <row r="24" spans="1:25" ht="19" customHeight="1" thickBot="1">
      <c r="A24" s="224" t="s">
        <v>76</v>
      </c>
      <c r="B24" s="225"/>
      <c r="C24" s="19">
        <v>0</v>
      </c>
      <c r="D24" s="19">
        <v>0</v>
      </c>
      <c r="E24" s="19">
        <v>0</v>
      </c>
      <c r="F24" s="210">
        <v>0</v>
      </c>
      <c r="G24" s="210"/>
      <c r="H24" s="210"/>
      <c r="I24" s="19">
        <v>0</v>
      </c>
      <c r="J24" s="210">
        <v>0</v>
      </c>
      <c r="K24" s="210"/>
      <c r="L24" s="210"/>
      <c r="M24" s="19">
        <v>51011266531</v>
      </c>
      <c r="N24" s="210">
        <v>5106840456</v>
      </c>
      <c r="O24" s="210"/>
      <c r="P24" s="210">
        <v>0</v>
      </c>
      <c r="Q24" s="210"/>
      <c r="R24" s="210"/>
      <c r="S24" s="210">
        <v>0</v>
      </c>
      <c r="T24" s="210"/>
      <c r="U24" s="210">
        <v>0</v>
      </c>
      <c r="V24" s="210"/>
      <c r="W24" s="6">
        <v>0</v>
      </c>
      <c r="X24" s="6">
        <f>SUM(C24:W24)</f>
        <v>56118106987</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0.90258487010942712</v>
      </c>
      <c r="C33" s="10">
        <f t="shared" si="0"/>
        <v>1</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9.1452692795852641</v>
      </c>
      <c r="C34" s="10">
        <f t="shared" si="0"/>
        <v>1</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1.6526827702061453</v>
      </c>
      <c r="C39" s="30">
        <v>0.7</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1462</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1463</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1263</v>
      </c>
    </row>
    <row r="95" spans="1:25" ht="21" hidden="1" customHeight="1">
      <c r="B95" s="36" t="s">
        <v>1264</v>
      </c>
    </row>
    <row r="96" spans="1:25" ht="21" hidden="1" customHeight="1">
      <c r="B96" s="36" t="s">
        <v>1265</v>
      </c>
    </row>
    <row r="97" spans="2:2" ht="21" hidden="1" customHeight="1">
      <c r="B97" s="36"/>
    </row>
    <row r="98" spans="2:2" ht="21" hidden="1" customHeight="1">
      <c r="B98" s="36" t="s">
        <v>1333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15539-B053-4864-A691-418591308EF1}">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1028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1064</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Proveer servicios tecnológicos mediante la atención y solución de incidentes, problemas, requerimientos y gestión de cambios  para garantizar  el desarrollo y cumplimiento de las labores de los usuarios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Cumplir con la prestación de  servicios de TI</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1066</v>
      </c>
      <c r="D11" s="85"/>
      <c r="E11" s="132"/>
      <c r="F11" s="133" t="s">
        <v>1068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1067</v>
      </c>
      <c r="D13" s="159"/>
      <c r="E13" s="159"/>
      <c r="F13" s="139"/>
      <c r="G13" s="140"/>
      <c r="H13" s="140"/>
      <c r="I13" s="140"/>
      <c r="J13" s="140"/>
      <c r="K13" s="140"/>
      <c r="L13" s="140"/>
      <c r="M13" s="141"/>
      <c r="N13" s="160" t="s">
        <v>197</v>
      </c>
      <c r="O13" s="161"/>
      <c r="P13" s="161"/>
      <c r="Q13" s="162"/>
      <c r="R13" s="163" t="s">
        <v>1069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0.9</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6127</v>
      </c>
      <c r="F23" s="201"/>
      <c r="G23" s="202"/>
      <c r="H23" s="203"/>
      <c r="I23" s="4"/>
      <c r="J23" s="201">
        <v>7543</v>
      </c>
      <c r="K23" s="202"/>
      <c r="L23" s="203"/>
      <c r="M23" s="4"/>
      <c r="N23" s="201"/>
      <c r="O23" s="203"/>
      <c r="P23" s="201">
        <v>10107</v>
      </c>
      <c r="Q23" s="202"/>
      <c r="R23" s="203"/>
      <c r="S23" s="201"/>
      <c r="T23" s="203"/>
      <c r="U23" s="201"/>
      <c r="V23" s="203"/>
      <c r="W23" s="5">
        <v>9561</v>
      </c>
      <c r="X23" s="5">
        <f>SUM(C23:W23)</f>
        <v>33338</v>
      </c>
      <c r="Y23" s="23"/>
    </row>
    <row r="24" spans="1:25" ht="19" customHeight="1" thickBot="1">
      <c r="A24" s="224" t="s">
        <v>76</v>
      </c>
      <c r="B24" s="225"/>
      <c r="C24" s="19"/>
      <c r="D24" s="19"/>
      <c r="E24" s="19">
        <v>6542</v>
      </c>
      <c r="F24" s="210"/>
      <c r="G24" s="210"/>
      <c r="H24" s="210"/>
      <c r="I24" s="19"/>
      <c r="J24" s="210">
        <v>7948</v>
      </c>
      <c r="K24" s="210"/>
      <c r="L24" s="210"/>
      <c r="M24" s="19"/>
      <c r="N24" s="210"/>
      <c r="O24" s="210"/>
      <c r="P24" s="210">
        <v>10526</v>
      </c>
      <c r="Q24" s="210"/>
      <c r="R24" s="210"/>
      <c r="S24" s="210"/>
      <c r="T24" s="210"/>
      <c r="U24" s="210"/>
      <c r="V24" s="210"/>
      <c r="W24" s="6">
        <v>10536</v>
      </c>
      <c r="X24" s="6">
        <f>SUM(C24:W24)</f>
        <v>35552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0.9365637419749312</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0.94904378459989935</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0.96019380581417446</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0.90746013667425973</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0.93772502250225021</v>
      </c>
      <c r="C39" s="30">
        <v>0.9</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1464</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1465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1466</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1467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1030</v>
      </c>
    </row>
    <row r="95" spans="1:25" ht="21" hidden="1" customHeight="1">
      <c r="B95" s="36"/>
    </row>
    <row r="96" spans="1:25" ht="21" hidden="1" customHeight="1">
      <c r="B96" s="36"/>
    </row>
    <row r="97" spans="2:2" ht="21" hidden="1" customHeight="1">
      <c r="B97" s="36"/>
    </row>
    <row r="98" spans="2:2" ht="21" hidden="1" customHeight="1">
      <c r="B98" s="36" t="s">
        <v>1065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C1539-BADC-4E2C-AE43-FB54E3B69A4B}">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1028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1075</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Proveer servicios tecnológicos mediante la atención y solución de incidentes, problemas, requerimientos y gestión de cambios  para garantizar  el desarrollo y cumplimiento de las labores de los usuarios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las actividades plasmadas en el plan de acción de (FURAG y Autodiagnóstico de MIPG), correspondiente a las políticas de "Gobierno y Seguridad Digital"</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1077</v>
      </c>
      <c r="D11" s="85"/>
      <c r="E11" s="132"/>
      <c r="F11" s="133" t="s">
        <v>1078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1079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200</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4</v>
      </c>
      <c r="K23" s="202"/>
      <c r="L23" s="203"/>
      <c r="M23" s="4"/>
      <c r="N23" s="201"/>
      <c r="O23" s="203"/>
      <c r="P23" s="201">
        <v>1</v>
      </c>
      <c r="Q23" s="202"/>
      <c r="R23" s="203"/>
      <c r="S23" s="201"/>
      <c r="T23" s="203"/>
      <c r="U23" s="201"/>
      <c r="V23" s="203"/>
      <c r="W23" s="5">
        <v>8</v>
      </c>
      <c r="X23" s="5">
        <f>SUM(C23:W23)</f>
        <v>13</v>
      </c>
      <c r="Y23" s="23"/>
    </row>
    <row r="24" spans="1:25" ht="19" customHeight="1" thickBot="1">
      <c r="A24" s="224" t="s">
        <v>76</v>
      </c>
      <c r="B24" s="225"/>
      <c r="C24" s="19"/>
      <c r="D24" s="19"/>
      <c r="E24" s="19"/>
      <c r="F24" s="210"/>
      <c r="G24" s="210"/>
      <c r="H24" s="210"/>
      <c r="I24" s="19"/>
      <c r="J24" s="210">
        <v>4</v>
      </c>
      <c r="K24" s="210"/>
      <c r="L24" s="210"/>
      <c r="M24" s="19"/>
      <c r="N24" s="210"/>
      <c r="O24" s="210"/>
      <c r="P24" s="210">
        <v>1</v>
      </c>
      <c r="Q24" s="210"/>
      <c r="R24" s="210"/>
      <c r="S24" s="210"/>
      <c r="T24" s="210"/>
      <c r="U24" s="210"/>
      <c r="V24" s="210"/>
      <c r="W24" s="6">
        <v>8</v>
      </c>
      <c r="X24" s="6">
        <f>SUM(C24:W24)</f>
        <v>13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1468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1469</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1470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1030</v>
      </c>
    </row>
    <row r="95" spans="1:25" ht="21" hidden="1" customHeight="1">
      <c r="B95" s="36"/>
    </row>
    <row r="96" spans="1:25" ht="21" hidden="1" customHeight="1">
      <c r="B96" s="36"/>
    </row>
    <row r="97" spans="2:2" ht="21" hidden="1" customHeight="1">
      <c r="B97" s="36"/>
    </row>
    <row r="98" spans="2:2" ht="21" hidden="1" customHeight="1">
      <c r="B98" s="36" t="s">
        <v>1076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5F155-CFAB-4F6D-B0EB-28174596F048}">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1028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1058</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Proveer servicios tecnológicos mediante la atención y solución de incidentes, problemas, requerimientos y gestión de cambios  para garantizar  el desarrollo y cumplimiento de las labores de los usuarios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Gestionar la operación y garantizar el funcionamiento de los componentes tecnológicos desde la Oficina de Tecnologías de la Información para la Superintendencia Nacional de Salud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59.25" customHeight="1">
      <c r="A11" s="124"/>
      <c r="B11" s="125"/>
      <c r="C11" s="84" t="s">
        <v>1060</v>
      </c>
      <c r="D11" s="85"/>
      <c r="E11" s="132"/>
      <c r="F11" s="133" t="s">
        <v>1062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53.25" customHeight="1" thickBot="1">
      <c r="A13" s="126"/>
      <c r="B13" s="127"/>
      <c r="C13" s="159" t="s">
        <v>1061</v>
      </c>
      <c r="D13" s="159"/>
      <c r="E13" s="159"/>
      <c r="F13" s="139"/>
      <c r="G13" s="140"/>
      <c r="H13" s="140"/>
      <c r="I13" s="140"/>
      <c r="J13" s="140"/>
      <c r="K13" s="140"/>
      <c r="L13" s="140"/>
      <c r="M13" s="141"/>
      <c r="N13" s="160" t="s">
        <v>197</v>
      </c>
      <c r="O13" s="161"/>
      <c r="P13" s="161"/>
      <c r="Q13" s="162"/>
      <c r="R13" s="163" t="s">
        <v>1063</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14</v>
      </c>
      <c r="F23" s="201"/>
      <c r="G23" s="202"/>
      <c r="H23" s="203"/>
      <c r="I23" s="4"/>
      <c r="J23" s="201">
        <v>8</v>
      </c>
      <c r="K23" s="202"/>
      <c r="L23" s="203"/>
      <c r="M23" s="4"/>
      <c r="N23" s="201"/>
      <c r="O23" s="203"/>
      <c r="P23" s="201">
        <v>7</v>
      </c>
      <c r="Q23" s="202"/>
      <c r="R23" s="203"/>
      <c r="S23" s="201"/>
      <c r="T23" s="203"/>
      <c r="U23" s="201"/>
      <c r="V23" s="203"/>
      <c r="W23" s="5">
        <v>12</v>
      </c>
      <c r="X23" s="5">
        <f>SUM(C23:W23)</f>
        <v>41</v>
      </c>
      <c r="Y23" s="23"/>
    </row>
    <row r="24" spans="1:25" ht="19" customHeight="1" thickBot="1">
      <c r="A24" s="224" t="s">
        <v>76</v>
      </c>
      <c r="B24" s="225"/>
      <c r="C24" s="19"/>
      <c r="D24" s="19"/>
      <c r="E24" s="19">
        <v>16</v>
      </c>
      <c r="F24" s="210"/>
      <c r="G24" s="210"/>
      <c r="H24" s="210"/>
      <c r="I24" s="19"/>
      <c r="J24" s="210">
        <v>8</v>
      </c>
      <c r="K24" s="210"/>
      <c r="L24" s="210"/>
      <c r="M24" s="19"/>
      <c r="N24" s="210"/>
      <c r="O24" s="210"/>
      <c r="P24" s="210">
        <v>7</v>
      </c>
      <c r="Q24" s="210"/>
      <c r="R24" s="210"/>
      <c r="S24" s="210"/>
      <c r="T24" s="210"/>
      <c r="U24" s="210"/>
      <c r="V24" s="210"/>
      <c r="W24" s="6">
        <v>12</v>
      </c>
      <c r="X24" s="6">
        <f>SUM(C24:W24)</f>
        <v>43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0.875</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0.95348837209302328</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1471</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1472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1473</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1474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1030</v>
      </c>
    </row>
    <row r="95" spans="1:25" ht="21" hidden="1" customHeight="1">
      <c r="B95" s="36"/>
    </row>
    <row r="96" spans="1:25" ht="21" hidden="1" customHeight="1">
      <c r="B96" s="36"/>
    </row>
    <row r="97" spans="2:2" ht="21" hidden="1" customHeight="1">
      <c r="B97" s="36"/>
    </row>
    <row r="98" spans="2:2" ht="21" hidden="1" customHeight="1">
      <c r="B98" s="36" t="s">
        <v>1059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1999D-33B2-4F2E-B893-7D75BBEC17AB}">
  <dimension ref="A1:I37"/>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61" customWidth="1"/>
    <col min="4" max="4" width="50.25" customWidth="1"/>
    <col min="5" max="6" width="11" customWidth="1"/>
    <col min="7" max="9" width="0" hidden="1" customWidth="1"/>
    <col min="10" max="16384" width="11" hidden="1"/>
  </cols>
  <sheetData>
    <row r="1" spans="1:7" ht="14">
      <c r="A1" s="38"/>
      <c r="B1" s="38"/>
      <c r="C1" s="57"/>
      <c r="D1" s="38"/>
      <c r="E1" s="38"/>
      <c r="F1" s="38"/>
      <c r="G1" s="38"/>
    </row>
    <row r="2" spans="1:7" ht="14">
      <c r="A2" s="38"/>
      <c r="B2" s="38"/>
      <c r="C2" s="57"/>
      <c r="D2" s="38"/>
      <c r="E2" s="38"/>
      <c r="F2" s="38"/>
      <c r="G2" s="38"/>
    </row>
    <row r="3" spans="1:7" ht="14">
      <c r="A3" s="38"/>
      <c r="B3" s="38"/>
      <c r="C3" s="57"/>
      <c r="D3" s="38"/>
      <c r="E3" s="38"/>
      <c r="F3" s="38"/>
      <c r="G3" s="38"/>
    </row>
    <row r="4" spans="1:7" ht="14">
      <c r="A4" s="38"/>
      <c r="B4" s="38"/>
      <c r="C4" s="57"/>
      <c r="D4" s="38"/>
      <c r="E4" s="38"/>
      <c r="F4" s="38"/>
      <c r="G4" s="38"/>
    </row>
    <row r="5" spans="1:7" ht="14.5" thickBot="1">
      <c r="A5" s="38"/>
      <c r="B5" s="38"/>
      <c r="C5" s="57"/>
      <c r="D5" s="38"/>
      <c r="E5" s="38"/>
      <c r="F5" s="38"/>
      <c r="G5" s="38"/>
    </row>
    <row r="6" spans="1:7" ht="14">
      <c r="A6" s="38"/>
      <c r="B6" s="40"/>
      <c r="C6" s="58"/>
      <c r="D6" s="41"/>
      <c r="E6" s="42"/>
      <c r="F6" s="38"/>
      <c r="G6" s="38"/>
    </row>
    <row r="7" spans="1:7" ht="14">
      <c r="A7" s="38"/>
      <c r="B7" s="43"/>
      <c r="C7" s="252" t="s">
        <v>772</v>
      </c>
      <c r="D7" s="252"/>
      <c r="E7" s="44"/>
      <c r="F7" s="38"/>
      <c r="G7" s="38"/>
    </row>
    <row r="8" spans="1:7" ht="20.25" customHeight="1">
      <c r="A8" s="38"/>
      <c r="B8" s="43"/>
      <c r="C8" s="252"/>
      <c r="D8" s="252"/>
      <c r="E8" s="44"/>
      <c r="F8" s="38"/>
      <c r="G8" s="38"/>
    </row>
    <row r="9" spans="1:7" ht="14">
      <c r="A9" s="38"/>
      <c r="B9" s="43"/>
      <c r="C9" s="57"/>
      <c r="D9" s="38"/>
      <c r="E9" s="44"/>
      <c r="F9" s="38"/>
      <c r="G9" s="38"/>
    </row>
    <row r="10" spans="1:7" ht="14">
      <c r="A10" s="38"/>
      <c r="B10" s="43"/>
      <c r="C10" s="62" t="s">
        <v>771</v>
      </c>
      <c r="D10" s="63" t="s">
        <v>765</v>
      </c>
      <c r="E10" s="44"/>
      <c r="F10" s="38"/>
      <c r="G10" s="38"/>
    </row>
    <row r="11" spans="1:7" ht="14">
      <c r="A11" s="38"/>
      <c r="B11" s="43"/>
      <c r="C11" s="62" t="s">
        <v>777</v>
      </c>
      <c r="D11" s="63" t="s">
        <v>773</v>
      </c>
      <c r="E11" s="44"/>
      <c r="F11" s="38"/>
      <c r="G11" s="38"/>
    </row>
    <row r="12" spans="1:7" ht="28" hidden="1">
      <c r="A12" s="38"/>
      <c r="B12" s="43"/>
      <c r="C12" s="62" t="s">
        <v>782</v>
      </c>
      <c r="D12" s="63" t="s">
        <v>778</v>
      </c>
      <c r="E12" s="44"/>
      <c r="F12" s="38"/>
      <c r="G12" s="38"/>
    </row>
    <row r="13" spans="1:7" ht="42">
      <c r="A13" s="38"/>
      <c r="B13" s="43"/>
      <c r="C13" s="62" t="s">
        <v>787</v>
      </c>
      <c r="D13" s="63" t="s">
        <v>783</v>
      </c>
      <c r="E13" s="44"/>
      <c r="F13" s="38"/>
      <c r="G13" s="38"/>
    </row>
    <row r="14" spans="1:7" ht="42">
      <c r="A14" s="38"/>
      <c r="B14" s="43"/>
      <c r="C14" s="62" t="s">
        <v>792</v>
      </c>
      <c r="D14" s="63" t="s">
        <v>788</v>
      </c>
      <c r="E14" s="44"/>
      <c r="F14" s="38"/>
      <c r="G14" s="38"/>
    </row>
    <row r="15" spans="1:7" ht="42">
      <c r="A15" s="38"/>
      <c r="B15" s="43"/>
      <c r="C15" s="62" t="s">
        <v>800</v>
      </c>
      <c r="D15" s="63" t="s">
        <v>794</v>
      </c>
      <c r="E15" s="44"/>
      <c r="F15" s="38"/>
      <c r="G15" s="38"/>
    </row>
    <row r="16" spans="1:7" ht="28">
      <c r="A16" s="38"/>
      <c r="B16" s="43"/>
      <c r="C16" s="62" t="s">
        <v>805</v>
      </c>
      <c r="D16" s="63" t="s">
        <v>801</v>
      </c>
      <c r="E16" s="44"/>
      <c r="F16" s="38"/>
      <c r="G16" s="38"/>
    </row>
    <row r="17" spans="1:6" s="38" customFormat="1" ht="28">
      <c r="B17" s="43"/>
      <c r="C17" s="62" t="s">
        <v>810</v>
      </c>
      <c r="D17" s="63" t="s">
        <v>806</v>
      </c>
      <c r="E17" s="44"/>
    </row>
    <row r="18" spans="1:6" ht="42">
      <c r="A18" s="38"/>
      <c r="B18" s="43"/>
      <c r="C18" s="62" t="s">
        <v>815</v>
      </c>
      <c r="D18" s="63" t="s">
        <v>811</v>
      </c>
      <c r="E18" s="44"/>
      <c r="F18" s="38"/>
    </row>
    <row r="19" spans="1:6" ht="42" hidden="1">
      <c r="A19" s="38"/>
      <c r="B19" s="43"/>
      <c r="C19" s="62" t="s">
        <v>820</v>
      </c>
      <c r="D19" s="63" t="s">
        <v>816</v>
      </c>
      <c r="E19" s="44"/>
      <c r="F19" s="38"/>
    </row>
    <row r="20" spans="1:6" ht="42" hidden="1">
      <c r="A20" s="38"/>
      <c r="B20" s="43"/>
      <c r="C20" s="62" t="s">
        <v>825</v>
      </c>
      <c r="D20" s="63" t="s">
        <v>821</v>
      </c>
      <c r="E20" s="44"/>
      <c r="F20" s="38"/>
    </row>
    <row r="21" spans="1:6" ht="28">
      <c r="A21" s="38"/>
      <c r="B21" s="43"/>
      <c r="C21" s="62" t="s">
        <v>830</v>
      </c>
      <c r="D21" s="63" t="s">
        <v>826</v>
      </c>
      <c r="E21" s="44"/>
      <c r="F21" s="38"/>
    </row>
    <row r="22" spans="1:6" ht="42">
      <c r="A22" s="38"/>
      <c r="B22" s="43"/>
      <c r="C22" s="62" t="s">
        <v>838</v>
      </c>
      <c r="D22" s="63" t="s">
        <v>832</v>
      </c>
      <c r="E22" s="44"/>
      <c r="F22" s="38"/>
    </row>
    <row r="23" spans="1:6" ht="42">
      <c r="A23" s="38"/>
      <c r="B23" s="43"/>
      <c r="C23" s="62" t="s">
        <v>1802</v>
      </c>
      <c r="D23" s="63" t="s">
        <v>2243</v>
      </c>
      <c r="E23" s="44"/>
      <c r="F23" s="38"/>
    </row>
    <row r="24" spans="1:6" ht="14">
      <c r="A24" s="38"/>
      <c r="B24" s="43"/>
      <c r="C24" s="62" t="s">
        <v>851</v>
      </c>
      <c r="D24" s="63" t="s">
        <v>846</v>
      </c>
      <c r="E24" s="44"/>
      <c r="F24" s="38"/>
    </row>
    <row r="25" spans="1:6" ht="14.5" thickBot="1">
      <c r="A25" s="38"/>
      <c r="B25" s="45"/>
      <c r="C25" s="60"/>
      <c r="D25" s="46"/>
      <c r="E25" s="47"/>
      <c r="F25" s="38"/>
    </row>
    <row r="26" spans="1:6" ht="14.25" customHeight="1">
      <c r="A26" s="38"/>
      <c r="B26" s="38"/>
      <c r="C26" s="57"/>
      <c r="D26" s="38"/>
      <c r="E26" s="38"/>
      <c r="F26" s="38"/>
    </row>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sheetData>
  <mergeCells count="1">
    <mergeCell ref="C7:D8"/>
  </mergeCells>
  <hyperlinks>
    <hyperlink ref="C10" location="'PI01'!A1" display="PI01" xr:uid="{77139EB7-0B8D-44C4-B258-801FC1C3F63D}"/>
    <hyperlink ref="C11" location="'PI03'!A1" display="PI03" xr:uid="{940D3270-2680-4479-A9E3-612E45F90A4E}"/>
    <hyperlink ref="C12" location="'PI02'!A1" display="PI02" xr:uid="{7B6163B1-51D0-439C-BFF0-05794C3660C6}"/>
    <hyperlink ref="C13" location="'PI04'!A1" display="PI04" xr:uid="{93818653-FF07-4422-B961-E5DA3C626339}"/>
    <hyperlink ref="C14" location="'PI05'!A1" display="PI05" xr:uid="{3CFBDB19-72AA-4880-8593-BF4938DA60B4}"/>
    <hyperlink ref="C15" location="'AS08'!A1" display="AS08" xr:uid="{54A3DB15-1692-4DBD-8A6C-B4A0572572E9}"/>
    <hyperlink ref="C16" location="'AS07'!A1" display="AS07" xr:uid="{07DFEE4C-D042-4DDD-B3F9-E5CBB023211C}"/>
    <hyperlink ref="C17" location="'AS02'!A1" display="AS02" xr:uid="{D7CC3871-F0F1-426E-92CB-8575273930D3}"/>
    <hyperlink ref="C18" location="'AS01'!A1" display="AS01" xr:uid="{F1DEF2C9-5CCA-4B20-9358-9FA22B568538}"/>
    <hyperlink ref="C19" location="'AS03'!A1" display="AS03" xr:uid="{9BECAD32-0F29-42B2-B14C-7CDDE5F10B8C}"/>
    <hyperlink ref="C22" location="'EP01'!A1" display="EP01" xr:uid="{EE4C11ED-4A7C-42E9-ABF7-EE484FDEBEE1}"/>
    <hyperlink ref="C23" location="'EP02'!A1" display="EP02" xr:uid="{2B477807-641B-4779-8359-C41C99AB9FD8}"/>
    <hyperlink ref="C24" location="'EP05'!A1" display="EP05" xr:uid="{BE000C77-E588-44FD-85E3-A6C9233716A0}"/>
    <hyperlink ref="C20" location="'AS04'!A1" display="AS04" xr:uid="{85BB0EA1-58E4-49E3-9B1D-8D3882F8D0F4}"/>
    <hyperlink ref="C21" location="'AS10'!A1" display="AS10" xr:uid="{2C578A45-5E8C-4B0D-BF8E-EDC005250D89}"/>
  </hyperlinks>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D7A5E-391A-4C53-A925-836A1E8E5BCD}">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1295</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1303</v>
      </c>
      <c r="D7" s="82"/>
      <c r="E7" s="82"/>
      <c r="F7" s="82"/>
      <c r="G7" s="82"/>
      <c r="H7" s="82"/>
      <c r="I7" s="82"/>
      <c r="J7" s="82"/>
      <c r="K7" s="82"/>
      <c r="L7" s="82"/>
      <c r="M7" s="82"/>
      <c r="N7" s="82"/>
      <c r="O7" s="82"/>
      <c r="P7" s="82"/>
      <c r="Q7" s="82"/>
      <c r="R7" s="82"/>
      <c r="S7" s="82"/>
      <c r="T7" s="82"/>
      <c r="U7" s="82"/>
      <c r="V7" s="82"/>
      <c r="W7" s="82"/>
      <c r="X7" s="83"/>
      <c r="Y7" s="23"/>
    </row>
    <row r="8" spans="1:25" ht="41.25" customHeight="1">
      <c r="A8" s="79" t="s">
        <v>10</v>
      </c>
      <c r="B8" s="80"/>
      <c r="C8" s="84" t="str">
        <f>B94&amp;B95&amp;B96</f>
        <v>Gestionar eficientemente los recursos financieros de la Superintendencia Nacional de Salud mediante la programación mensual de PAC, las transferencias a la Cuenta Única Nacional y el control de las cuentas bancarias con el fin de garantizar el flujode recursos económicos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Enviar informes de seguimiento del PAC a las áreas responsables de  la ejecución.</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1305</v>
      </c>
      <c r="D11" s="85"/>
      <c r="E11" s="132"/>
      <c r="F11" s="133" t="s">
        <v>1306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1307</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1271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v>1</v>
      </c>
      <c r="E23" s="4">
        <v>3</v>
      </c>
      <c r="F23" s="201"/>
      <c r="G23" s="202"/>
      <c r="H23" s="203"/>
      <c r="I23" s="4"/>
      <c r="J23" s="201">
        <v>3</v>
      </c>
      <c r="K23" s="202"/>
      <c r="L23" s="203"/>
      <c r="M23" s="4"/>
      <c r="N23" s="201"/>
      <c r="O23" s="203"/>
      <c r="P23" s="201">
        <v>3</v>
      </c>
      <c r="Q23" s="202"/>
      <c r="R23" s="203"/>
      <c r="S23" s="201"/>
      <c r="T23" s="203"/>
      <c r="U23" s="201"/>
      <c r="V23" s="203"/>
      <c r="W23" s="5">
        <v>2</v>
      </c>
      <c r="X23" s="5">
        <f>SUM(C23:W23)</f>
        <v>12</v>
      </c>
      <c r="Y23" s="23"/>
    </row>
    <row r="24" spans="1:25" ht="19" customHeight="1" thickBot="1">
      <c r="A24" s="224" t="s">
        <v>76</v>
      </c>
      <c r="B24" s="225"/>
      <c r="C24" s="19"/>
      <c r="D24" s="19">
        <v>1</v>
      </c>
      <c r="E24" s="19">
        <v>3</v>
      </c>
      <c r="F24" s="210"/>
      <c r="G24" s="210"/>
      <c r="H24" s="210"/>
      <c r="I24" s="19"/>
      <c r="J24" s="210">
        <v>3</v>
      </c>
      <c r="K24" s="210"/>
      <c r="L24" s="210"/>
      <c r="M24" s="19"/>
      <c r="N24" s="210"/>
      <c r="O24" s="210"/>
      <c r="P24" s="210">
        <v>3</v>
      </c>
      <c r="Q24" s="210"/>
      <c r="R24" s="210"/>
      <c r="S24" s="210"/>
      <c r="T24" s="210"/>
      <c r="U24" s="210"/>
      <c r="V24" s="210"/>
      <c r="W24" s="6">
        <v>2</v>
      </c>
      <c r="X24" s="6">
        <f>SUM(C24:W24)</f>
        <v>12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1</v>
      </c>
      <c r="C28" s="10">
        <f t="shared" si="0"/>
        <v>1</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235" t="s">
        <v>1885</v>
      </c>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5"/>
    </row>
    <row r="47" spans="1:25" s="16" customFormat="1" ht="23.25" customHeight="1">
      <c r="A47" s="253"/>
      <c r="B47" s="254"/>
      <c r="C47" s="254"/>
      <c r="D47" s="254"/>
      <c r="E47" s="254"/>
      <c r="F47" s="254"/>
      <c r="G47" s="254"/>
      <c r="H47" s="254"/>
      <c r="I47" s="254"/>
      <c r="J47" s="254"/>
      <c r="K47" s="254"/>
      <c r="L47" s="254"/>
      <c r="M47" s="254"/>
      <c r="N47" s="254"/>
      <c r="O47" s="254"/>
      <c r="P47" s="254"/>
      <c r="Q47" s="254"/>
      <c r="R47" s="254"/>
      <c r="S47" s="254"/>
      <c r="T47" s="254"/>
      <c r="U47" s="254"/>
      <c r="V47" s="254"/>
      <c r="W47" s="254"/>
      <c r="X47" s="255"/>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1886</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1887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2453</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2454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1297</v>
      </c>
    </row>
    <row r="95" spans="1:25" ht="21" hidden="1" customHeight="1">
      <c r="B95" s="36" t="s">
        <v>1298</v>
      </c>
    </row>
    <row r="96" spans="1:25" ht="21" hidden="1" customHeight="1">
      <c r="B96" s="36"/>
    </row>
    <row r="97" spans="2:2" ht="21" hidden="1" customHeight="1">
      <c r="B97" s="36"/>
    </row>
    <row r="98" spans="2:2" ht="21" hidden="1" customHeight="1">
      <c r="B98" s="36" t="s">
        <v>1304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8047-0F41-4B6B-BE1D-55DFC58CD642}">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1295</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1296</v>
      </c>
      <c r="D7" s="82"/>
      <c r="E7" s="82"/>
      <c r="F7" s="82"/>
      <c r="G7" s="82"/>
      <c r="H7" s="82"/>
      <c r="I7" s="82"/>
      <c r="J7" s="82"/>
      <c r="K7" s="82"/>
      <c r="L7" s="82"/>
      <c r="M7" s="82"/>
      <c r="N7" s="82"/>
      <c r="O7" s="82"/>
      <c r="P7" s="82"/>
      <c r="Q7" s="82"/>
      <c r="R7" s="82"/>
      <c r="S7" s="82"/>
      <c r="T7" s="82"/>
      <c r="U7" s="82"/>
      <c r="V7" s="82"/>
      <c r="W7" s="82"/>
      <c r="X7" s="83"/>
      <c r="Y7" s="23"/>
    </row>
    <row r="8" spans="1:25" ht="42" customHeight="1">
      <c r="A8" s="79" t="s">
        <v>10</v>
      </c>
      <c r="B8" s="80"/>
      <c r="C8" s="84" t="str">
        <f>B94&amp;B95&amp;B96</f>
        <v>Gestionar eficientemente los recursos financieros de la Superintendencia Nacional de Salud mediante la programación mensual de PAC, las transferencias a la Cuenta Única Nacional y el control de las cuentas bancarias con el fin de garantizar el flujode recursos económicos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Enviar informe  de las comisiones gestionadas, legalizadas y pendientes de legalizar a cada jefe de área.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1300</v>
      </c>
      <c r="D11" s="85"/>
      <c r="E11" s="132"/>
      <c r="F11" s="133" t="s">
        <v>1301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1302</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1271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3</v>
      </c>
      <c r="F23" s="201"/>
      <c r="G23" s="202"/>
      <c r="H23" s="203"/>
      <c r="I23" s="4"/>
      <c r="J23" s="201">
        <v>3</v>
      </c>
      <c r="K23" s="202"/>
      <c r="L23" s="203"/>
      <c r="M23" s="4"/>
      <c r="N23" s="201"/>
      <c r="O23" s="203"/>
      <c r="P23" s="201">
        <v>3</v>
      </c>
      <c r="Q23" s="202"/>
      <c r="R23" s="203"/>
      <c r="S23" s="201"/>
      <c r="T23" s="203"/>
      <c r="U23" s="201"/>
      <c r="V23" s="203"/>
      <c r="W23" s="5">
        <v>3</v>
      </c>
      <c r="X23" s="5">
        <f>SUM(C23:W23)</f>
        <v>12</v>
      </c>
      <c r="Y23" s="23"/>
    </row>
    <row r="24" spans="1:25" ht="19" customHeight="1" thickBot="1">
      <c r="A24" s="224" t="s">
        <v>76</v>
      </c>
      <c r="B24" s="225"/>
      <c r="C24" s="19"/>
      <c r="D24" s="19"/>
      <c r="E24" s="19">
        <v>3</v>
      </c>
      <c r="F24" s="210"/>
      <c r="G24" s="210"/>
      <c r="H24" s="210"/>
      <c r="I24" s="19"/>
      <c r="J24" s="210">
        <v>3</v>
      </c>
      <c r="K24" s="210"/>
      <c r="L24" s="210"/>
      <c r="M24" s="19"/>
      <c r="N24" s="210"/>
      <c r="O24" s="210"/>
      <c r="P24" s="210">
        <v>3</v>
      </c>
      <c r="Q24" s="210"/>
      <c r="R24" s="210"/>
      <c r="S24" s="210"/>
      <c r="T24" s="210"/>
      <c r="U24" s="210"/>
      <c r="V24" s="210"/>
      <c r="W24" s="6">
        <v>3</v>
      </c>
      <c r="X24" s="6">
        <f>SUM(C24:W24)</f>
        <v>12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62" t="s">
        <v>110</v>
      </c>
      <c r="B49" s="263"/>
      <c r="C49" s="263"/>
      <c r="D49" s="263"/>
      <c r="E49" s="263"/>
      <c r="F49" s="263"/>
      <c r="G49" s="263"/>
      <c r="H49" s="263"/>
      <c r="I49" s="263"/>
      <c r="J49" s="263"/>
      <c r="K49" s="263"/>
      <c r="L49" s="263"/>
      <c r="M49" s="263"/>
      <c r="N49" s="263"/>
      <c r="O49" s="263"/>
      <c r="P49" s="263"/>
      <c r="Q49" s="263"/>
      <c r="R49" s="263"/>
      <c r="S49" s="263"/>
      <c r="T49" s="263"/>
      <c r="U49" s="263"/>
      <c r="V49" s="263"/>
      <c r="W49" s="263"/>
      <c r="X49" s="264"/>
      <c r="Y49" s="23"/>
    </row>
    <row r="50" spans="1:25" s="16" customFormat="1" ht="30.75" customHeight="1">
      <c r="A50" s="235" t="s">
        <v>1883</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1884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39.7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2451</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2452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hidden="1" customHeight="1"/>
    <row r="94" spans="1:25" ht="21" hidden="1" customHeight="1">
      <c r="B94" s="36" t="s">
        <v>1297</v>
      </c>
    </row>
    <row r="95" spans="1:25" ht="21" hidden="1" customHeight="1">
      <c r="B95" s="36" t="s">
        <v>1298</v>
      </c>
    </row>
    <row r="96" spans="1:25" ht="21" hidden="1" customHeight="1">
      <c r="B96" s="36"/>
    </row>
    <row r="97" spans="2:2" ht="21" hidden="1" customHeight="1">
      <c r="B97" s="36"/>
    </row>
    <row r="98" spans="2:2" ht="21" hidden="1" customHeight="1">
      <c r="B98" s="36" t="s">
        <v>1299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E0746-8282-4172-BD94-AD8979ED978C}">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7.33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1926</v>
      </c>
      <c r="D7" s="82"/>
      <c r="E7" s="82"/>
      <c r="F7" s="82"/>
      <c r="G7" s="82"/>
      <c r="H7" s="82"/>
      <c r="I7" s="82"/>
      <c r="J7" s="82"/>
      <c r="K7" s="82"/>
      <c r="L7" s="82"/>
      <c r="M7" s="82"/>
      <c r="N7" s="82"/>
      <c r="O7" s="82"/>
      <c r="P7" s="82"/>
      <c r="Q7" s="82"/>
      <c r="R7" s="82"/>
      <c r="S7" s="82"/>
      <c r="T7" s="82"/>
      <c r="U7" s="82"/>
      <c r="V7" s="82"/>
      <c r="W7" s="82"/>
      <c r="X7" s="83"/>
      <c r="Y7" s="23"/>
    </row>
    <row r="8" spans="1:25" ht="60.75" customHeight="1">
      <c r="A8" s="79" t="s">
        <v>10</v>
      </c>
      <c r="B8" s="80"/>
      <c r="C8" s="84" t="s">
        <v>1927</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1928</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1929</v>
      </c>
      <c r="D11" s="85"/>
      <c r="E11" s="132"/>
      <c r="F11" s="133" t="s">
        <v>1930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1925</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0.96</v>
      </c>
      <c r="C16" s="193"/>
      <c r="D16" s="192">
        <v>0.9</v>
      </c>
      <c r="E16" s="193"/>
      <c r="F16" s="169" t="s">
        <v>839</v>
      </c>
      <c r="G16" s="170"/>
      <c r="H16" s="170"/>
      <c r="I16" s="170"/>
      <c r="J16" s="178" t="s">
        <v>37</v>
      </c>
      <c r="K16" s="178"/>
      <c r="L16" s="178"/>
      <c r="M16" s="178"/>
      <c r="N16" s="179" t="s">
        <v>136</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v>21</v>
      </c>
      <c r="D23" s="4">
        <v>104</v>
      </c>
      <c r="E23" s="4">
        <v>175</v>
      </c>
      <c r="F23" s="201">
        <v>143</v>
      </c>
      <c r="G23" s="202"/>
      <c r="H23" s="203"/>
      <c r="I23" s="4">
        <v>134</v>
      </c>
      <c r="J23" s="201">
        <v>145</v>
      </c>
      <c r="K23" s="202"/>
      <c r="L23" s="203"/>
      <c r="M23" s="4">
        <v>145</v>
      </c>
      <c r="N23" s="201">
        <v>159</v>
      </c>
      <c r="O23" s="203"/>
      <c r="P23" s="201">
        <v>157</v>
      </c>
      <c r="Q23" s="202"/>
      <c r="R23" s="203"/>
      <c r="S23" s="201">
        <v>156</v>
      </c>
      <c r="T23" s="203"/>
      <c r="U23" s="201">
        <v>116</v>
      </c>
      <c r="V23" s="203"/>
      <c r="W23" s="5">
        <v>252</v>
      </c>
      <c r="X23" s="5">
        <f>SUM(C23:W23)</f>
        <v>1707</v>
      </c>
      <c r="Y23" s="23"/>
    </row>
    <row r="24" spans="1:25" ht="19" customHeight="1" thickBot="1">
      <c r="A24" s="224" t="s">
        <v>76</v>
      </c>
      <c r="B24" s="225"/>
      <c r="C24" s="19">
        <v>23</v>
      </c>
      <c r="D24" s="19">
        <v>14</v>
      </c>
      <c r="E24" s="19">
        <v>175</v>
      </c>
      <c r="F24" s="210">
        <v>143</v>
      </c>
      <c r="G24" s="210"/>
      <c r="H24" s="210"/>
      <c r="I24" s="19">
        <v>134</v>
      </c>
      <c r="J24" s="210">
        <v>145</v>
      </c>
      <c r="K24" s="210"/>
      <c r="L24" s="210"/>
      <c r="M24" s="19">
        <v>145</v>
      </c>
      <c r="N24" s="210">
        <v>159</v>
      </c>
      <c r="O24" s="210"/>
      <c r="P24" s="210">
        <v>157</v>
      </c>
      <c r="Q24" s="210"/>
      <c r="R24" s="210"/>
      <c r="S24" s="210">
        <v>156</v>
      </c>
      <c r="T24" s="210"/>
      <c r="U24" s="210">
        <v>116</v>
      </c>
      <c r="V24" s="210"/>
      <c r="W24" s="6">
        <v>275</v>
      </c>
      <c r="X24" s="6">
        <f>SUM(C24:W24)</f>
        <v>1642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0.91304347826086951</v>
      </c>
      <c r="C27" s="10">
        <f t="shared" ref="C27:C38" si="0">IF(B27=0,0,100%)</f>
        <v>1</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7.4285714285714288</v>
      </c>
      <c r="C28" s="10">
        <f t="shared" si="0"/>
        <v>1</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1</v>
      </c>
      <c r="C31" s="10">
        <f t="shared" si="0"/>
        <v>1</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1</v>
      </c>
      <c r="C36" s="10">
        <f t="shared" si="0"/>
        <v>1</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1</v>
      </c>
      <c r="C37" s="10">
        <f t="shared" si="0"/>
        <v>1</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0.91636363636363638</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1.0395858708891597</v>
      </c>
      <c r="C39" s="30">
        <v>0.96</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235" t="s">
        <v>1931</v>
      </c>
      <c r="B42" s="236"/>
      <c r="C42" s="236"/>
      <c r="D42" s="236"/>
      <c r="E42" s="236"/>
      <c r="F42" s="236"/>
      <c r="G42" s="236"/>
      <c r="H42" s="236"/>
      <c r="I42" s="236"/>
      <c r="J42" s="236"/>
      <c r="K42" s="236"/>
      <c r="L42" s="236"/>
      <c r="M42" s="236"/>
      <c r="N42" s="236"/>
      <c r="O42" s="236"/>
      <c r="P42" s="236"/>
      <c r="Q42" s="236"/>
      <c r="R42" s="236"/>
      <c r="S42" s="236"/>
      <c r="T42" s="236"/>
      <c r="U42" s="236"/>
      <c r="V42" s="236"/>
      <c r="W42" s="236"/>
      <c r="X42" s="237"/>
      <c r="Y42" s="23"/>
    </row>
    <row r="43" spans="1:25" ht="23.25" customHeight="1">
      <c r="A43" s="253"/>
      <c r="B43" s="254"/>
      <c r="C43" s="254"/>
      <c r="D43" s="254"/>
      <c r="E43" s="254"/>
      <c r="F43" s="254"/>
      <c r="G43" s="254"/>
      <c r="H43" s="254"/>
      <c r="I43" s="254"/>
      <c r="J43" s="254"/>
      <c r="K43" s="254"/>
      <c r="L43" s="254"/>
      <c r="M43" s="254"/>
      <c r="N43" s="254"/>
      <c r="O43" s="254"/>
      <c r="P43" s="254"/>
      <c r="Q43" s="254"/>
      <c r="R43" s="254"/>
      <c r="S43" s="254"/>
      <c r="T43" s="254"/>
      <c r="U43" s="254"/>
      <c r="V43" s="254"/>
      <c r="W43" s="254"/>
      <c r="X43" s="255"/>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235" t="s">
        <v>1932</v>
      </c>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5"/>
    </row>
    <row r="47" spans="1:25" s="16" customFormat="1" ht="23.25" customHeight="1">
      <c r="A47" s="253"/>
      <c r="B47" s="254"/>
      <c r="C47" s="254"/>
      <c r="D47" s="254"/>
      <c r="E47" s="254"/>
      <c r="F47" s="254"/>
      <c r="G47" s="254"/>
      <c r="H47" s="254"/>
      <c r="I47" s="254"/>
      <c r="J47" s="254"/>
      <c r="K47" s="254"/>
      <c r="L47" s="254"/>
      <c r="M47" s="254"/>
      <c r="N47" s="254"/>
      <c r="O47" s="254"/>
      <c r="P47" s="254"/>
      <c r="Q47" s="254"/>
      <c r="R47" s="254"/>
      <c r="S47" s="254"/>
      <c r="T47" s="254"/>
      <c r="U47" s="254"/>
      <c r="V47" s="254"/>
      <c r="W47" s="254"/>
      <c r="X47" s="255"/>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1933</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1934</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235" t="s">
        <v>1935</v>
      </c>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5"/>
    </row>
    <row r="59" spans="1:25" s="16" customFormat="1" ht="18.75" customHeight="1">
      <c r="A59" s="253"/>
      <c r="B59" s="254"/>
      <c r="C59" s="254"/>
      <c r="D59" s="254"/>
      <c r="E59" s="254"/>
      <c r="F59" s="254"/>
      <c r="G59" s="254"/>
      <c r="H59" s="254"/>
      <c r="I59" s="254"/>
      <c r="J59" s="254"/>
      <c r="K59" s="254"/>
      <c r="L59" s="254"/>
      <c r="M59" s="254"/>
      <c r="N59" s="254"/>
      <c r="O59" s="254"/>
      <c r="P59" s="254"/>
      <c r="Q59" s="254"/>
      <c r="R59" s="254"/>
      <c r="S59" s="254"/>
      <c r="T59" s="254"/>
      <c r="U59" s="254"/>
      <c r="V59" s="254"/>
      <c r="W59" s="254"/>
      <c r="X59" s="255"/>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1936</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1937</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1938</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2455</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t="s">
        <v>2456</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235" t="s">
        <v>2457</v>
      </c>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5"/>
    </row>
    <row r="83" spans="1:25" s="16" customFormat="1" ht="24.75" customHeight="1">
      <c r="A83" s="253"/>
      <c r="B83" s="254"/>
      <c r="C83" s="254"/>
      <c r="D83" s="254"/>
      <c r="E83" s="254"/>
      <c r="F83" s="254"/>
      <c r="G83" s="254"/>
      <c r="H83" s="254"/>
      <c r="I83" s="254"/>
      <c r="J83" s="254"/>
      <c r="K83" s="254"/>
      <c r="L83" s="254"/>
      <c r="M83" s="254"/>
      <c r="N83" s="254"/>
      <c r="O83" s="254"/>
      <c r="P83" s="254"/>
      <c r="Q83" s="254"/>
      <c r="R83" s="254"/>
      <c r="S83" s="254"/>
      <c r="T83" s="254"/>
      <c r="U83" s="254"/>
      <c r="V83" s="254"/>
      <c r="W83" s="254"/>
      <c r="X83" s="255"/>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2458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1226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7F068-1FE3-4AF5-ADCD-8B7BC746737D}">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1360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1361</v>
      </c>
      <c r="D7" s="82"/>
      <c r="E7" s="82"/>
      <c r="F7" s="82"/>
      <c r="G7" s="82"/>
      <c r="H7" s="82"/>
      <c r="I7" s="82"/>
      <c r="J7" s="82"/>
      <c r="K7" s="82"/>
      <c r="L7" s="82"/>
      <c r="M7" s="82"/>
      <c r="N7" s="82"/>
      <c r="O7" s="82"/>
      <c r="P7" s="82"/>
      <c r="Q7" s="82"/>
      <c r="R7" s="82"/>
      <c r="S7" s="82"/>
      <c r="T7" s="82"/>
      <c r="U7" s="82"/>
      <c r="V7" s="82"/>
      <c r="W7" s="82"/>
      <c r="X7" s="83"/>
      <c r="Y7" s="23"/>
    </row>
    <row r="8" spans="1:25" ht="62.25" customHeight="1">
      <c r="A8" s="79" t="s">
        <v>10</v>
      </c>
      <c r="B8" s="80"/>
      <c r="C8" s="84" t="str">
        <f>B94&amp;B95&amp;B96</f>
        <v>Verificar el cumplimiento de los objetivos institucionales y sus posibles desviaciones, alineados con el rol de tercera línea y control independiente, a través de la elaboración y presentación de informes de Auditorías Internas de Gestión a planes, programas, proyectos, procesos, procedimientos, actividades y resultados de gestión u otro asunto de la Superintendencia Nacional de Salud, bajo los principios de autocontrol, autogestión y autorregulación, a fin de identificar recomendaciones y hallazgos, contribuyendo al mejoramiento continuo y fortalecimiento institucional.</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Programa Anual de Auditorías Internas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1366</v>
      </c>
      <c r="D11" s="85"/>
      <c r="E11" s="132"/>
      <c r="F11" s="133" t="s">
        <v>1367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1368</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1369</v>
      </c>
      <c r="B16" s="192">
        <v>1</v>
      </c>
      <c r="C16" s="193"/>
      <c r="D16" s="192">
        <v>0.9</v>
      </c>
      <c r="E16" s="193"/>
      <c r="F16" s="169" t="s">
        <v>135</v>
      </c>
      <c r="G16" s="170"/>
      <c r="H16" s="170"/>
      <c r="I16" s="170"/>
      <c r="J16" s="178" t="s">
        <v>37</v>
      </c>
      <c r="K16" s="178"/>
      <c r="L16" s="178"/>
      <c r="M16" s="178"/>
      <c r="N16" s="179" t="s">
        <v>136</v>
      </c>
      <c r="O16" s="180"/>
      <c r="P16" s="180"/>
      <c r="Q16" s="180"/>
      <c r="R16" s="181"/>
      <c r="S16" s="169" t="s">
        <v>1370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3</v>
      </c>
      <c r="K23" s="202"/>
      <c r="L23" s="203"/>
      <c r="M23" s="4"/>
      <c r="N23" s="201"/>
      <c r="O23" s="203"/>
      <c r="P23" s="201"/>
      <c r="Q23" s="202"/>
      <c r="R23" s="203"/>
      <c r="S23" s="201"/>
      <c r="T23" s="203"/>
      <c r="U23" s="201"/>
      <c r="V23" s="203"/>
      <c r="W23" s="5">
        <v>5</v>
      </c>
      <c r="X23" s="5">
        <f>SUM(C23:W23)</f>
        <v>8</v>
      </c>
      <c r="Y23" s="23"/>
    </row>
    <row r="24" spans="1:25" ht="19" customHeight="1" thickBot="1">
      <c r="A24" s="224" t="s">
        <v>76</v>
      </c>
      <c r="B24" s="225"/>
      <c r="C24" s="19"/>
      <c r="D24" s="19"/>
      <c r="E24" s="19"/>
      <c r="F24" s="210"/>
      <c r="G24" s="210"/>
      <c r="H24" s="210"/>
      <c r="I24" s="19"/>
      <c r="J24" s="210">
        <v>3</v>
      </c>
      <c r="K24" s="210"/>
      <c r="L24" s="210"/>
      <c r="M24" s="19"/>
      <c r="N24" s="210"/>
      <c r="O24" s="210"/>
      <c r="P24" s="210"/>
      <c r="Q24" s="210"/>
      <c r="R24" s="210"/>
      <c r="S24" s="210"/>
      <c r="T24" s="210"/>
      <c r="U24" s="210"/>
      <c r="V24" s="210"/>
      <c r="W24" s="6">
        <v>5</v>
      </c>
      <c r="X24" s="6">
        <f>SUM(C24:W24)</f>
        <v>8</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1813</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67.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2066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c r="A87" s="253"/>
      <c r="B87" s="254"/>
      <c r="C87" s="254"/>
      <c r="D87" s="254"/>
      <c r="E87" s="254"/>
      <c r="F87" s="254"/>
      <c r="G87" s="254"/>
      <c r="H87" s="254"/>
      <c r="I87" s="254"/>
      <c r="J87" s="254"/>
      <c r="K87" s="254"/>
      <c r="L87" s="254"/>
      <c r="M87" s="254"/>
      <c r="N87" s="254"/>
      <c r="O87" s="254"/>
      <c r="P87" s="254"/>
      <c r="Q87" s="254"/>
      <c r="R87" s="254"/>
      <c r="S87" s="254"/>
      <c r="T87" s="254"/>
      <c r="U87" s="254"/>
      <c r="V87" s="254"/>
      <c r="W87" s="254"/>
      <c r="X87" s="255"/>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1362</v>
      </c>
    </row>
    <row r="95" spans="1:25" ht="21" hidden="1" customHeight="1">
      <c r="B95" s="36" t="s">
        <v>1363</v>
      </c>
    </row>
    <row r="96" spans="1:25" ht="21" hidden="1" customHeight="1">
      <c r="B96" s="36" t="s">
        <v>1364</v>
      </c>
    </row>
    <row r="97" spans="2:2" ht="21" hidden="1" customHeight="1">
      <c r="B97" s="36"/>
    </row>
    <row r="98" spans="2:2" ht="21" hidden="1" customHeight="1">
      <c r="B98" s="36" t="s">
        <v>1365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03914-A991-4089-9796-364996BAEABD}">
  <dimension ref="A1:Y101"/>
  <sheetViews>
    <sheetView view="pageBreakPreview" zoomScaleNormal="130" zoomScaleSheetLayoutView="100" workbookViewId="0">
      <selection activeCell="A7" sqref="A7:B7"/>
    </sheetView>
  </sheetViews>
  <sheetFormatPr baseColWidth="10" defaultColWidth="4.58203125" defaultRowHeight="27" custom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1028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2300</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
        <v>2278</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1076</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2301</v>
      </c>
      <c r="D11" s="85"/>
      <c r="E11" s="132"/>
      <c r="F11" s="133" t="s">
        <v>2303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3" customHeight="1" thickBot="1">
      <c r="A13" s="126"/>
      <c r="B13" s="127"/>
      <c r="C13" s="159" t="s">
        <v>2302</v>
      </c>
      <c r="D13" s="159"/>
      <c r="E13" s="159"/>
      <c r="F13" s="139"/>
      <c r="G13" s="140"/>
      <c r="H13" s="140"/>
      <c r="I13" s="140"/>
      <c r="J13" s="140"/>
      <c r="K13" s="140"/>
      <c r="L13" s="140"/>
      <c r="M13" s="141"/>
      <c r="N13" s="160" t="s">
        <v>132</v>
      </c>
      <c r="O13" s="161"/>
      <c r="P13" s="161"/>
      <c r="Q13" s="162"/>
      <c r="R13" s="163" t="s">
        <v>1069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0.25</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15471</v>
      </c>
      <c r="F23" s="201"/>
      <c r="G23" s="202"/>
      <c r="H23" s="203"/>
      <c r="I23" s="4"/>
      <c r="J23" s="201">
        <v>1</v>
      </c>
      <c r="K23" s="202"/>
      <c r="L23" s="203"/>
      <c r="M23" s="4"/>
      <c r="N23" s="201"/>
      <c r="O23" s="203"/>
      <c r="P23" s="201">
        <v>92</v>
      </c>
      <c r="Q23" s="202"/>
      <c r="R23" s="203"/>
      <c r="S23" s="201"/>
      <c r="T23" s="203"/>
      <c r="U23" s="201"/>
      <c r="V23" s="203"/>
      <c r="W23" s="5">
        <v>1</v>
      </c>
      <c r="X23" s="5">
        <f>SUM(C23:W23)</f>
        <v>15565</v>
      </c>
      <c r="Y23" s="23"/>
    </row>
    <row r="24" spans="1:25" ht="19" customHeight="1" thickBot="1">
      <c r="A24" s="224" t="s">
        <v>76</v>
      </c>
      <c r="B24" s="225"/>
      <c r="C24" s="19"/>
      <c r="D24" s="19"/>
      <c r="E24" s="19">
        <v>16053</v>
      </c>
      <c r="F24" s="210"/>
      <c r="G24" s="210"/>
      <c r="H24" s="210"/>
      <c r="I24" s="19"/>
      <c r="J24" s="210">
        <v>1</v>
      </c>
      <c r="K24" s="210"/>
      <c r="L24" s="210"/>
      <c r="M24" s="19"/>
      <c r="N24" s="210"/>
      <c r="O24" s="210"/>
      <c r="P24" s="210">
        <v>91</v>
      </c>
      <c r="Q24" s="210"/>
      <c r="R24" s="210"/>
      <c r="S24" s="210"/>
      <c r="T24" s="210"/>
      <c r="U24" s="210"/>
      <c r="V24" s="210"/>
      <c r="W24" s="6">
        <v>1</v>
      </c>
      <c r="X24" s="6">
        <f>SUM(C24:W24)</f>
        <v>16146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0.9637450943748832</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1.0109890109890109</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0.96401585532020317</v>
      </c>
      <c r="C39" s="30">
        <v>0.25</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2304</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2305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2306</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2307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1030</v>
      </c>
    </row>
    <row r="95" spans="1:25" ht="21" hidden="1" customHeight="1">
      <c r="B95" s="36"/>
    </row>
    <row r="96" spans="1:25" ht="21" hidden="1" customHeight="1">
      <c r="B96" s="36"/>
    </row>
    <row r="97" spans="2:2" ht="21" hidden="1" customHeight="1">
      <c r="B97" s="36"/>
    </row>
    <row r="98" spans="2:2" ht="21" hidden="1" customHeight="1">
      <c r="B98" s="36" t="s">
        <v>1031</v>
      </c>
    </row>
    <row r="99" spans="2:2" ht="21" hidden="1" customHeight="1">
      <c r="B99" s="36"/>
    </row>
    <row r="100" spans="2:2" ht="21" customHeight="1">
      <c r="B100" s="36"/>
    </row>
    <row r="101" spans="2:2" ht="2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FC0B4-9D7A-4C0D-A434-83A1EF2D549B}">
  <dimension ref="A1:Y101"/>
  <sheetViews>
    <sheetView view="pageBreakPreview" zoomScaleNormal="130" zoomScaleSheetLayoutView="100" workbookViewId="0">
      <selection activeCell="A7" sqref="A7:B7"/>
    </sheetView>
  </sheetViews>
  <sheetFormatPr baseColWidth="10" defaultColWidth="4.58203125" defaultRowHeight="27" custom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1028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1075</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
        <v>2278</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1076</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1077</v>
      </c>
      <c r="D11" s="85"/>
      <c r="E11" s="132"/>
      <c r="F11" s="133" t="s">
        <v>2295</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3" customHeight="1" thickBot="1">
      <c r="A13" s="126"/>
      <c r="B13" s="127"/>
      <c r="C13" s="159"/>
      <c r="D13" s="159"/>
      <c r="E13" s="159"/>
      <c r="F13" s="139"/>
      <c r="G13" s="140"/>
      <c r="H13" s="140"/>
      <c r="I13" s="140"/>
      <c r="J13" s="140"/>
      <c r="K13" s="140"/>
      <c r="L13" s="140"/>
      <c r="M13" s="141"/>
      <c r="N13" s="160" t="s">
        <v>197</v>
      </c>
      <c r="O13" s="161"/>
      <c r="P13" s="161"/>
      <c r="Q13" s="162"/>
      <c r="R13" s="163" t="s">
        <v>1079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0.25</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3</v>
      </c>
      <c r="K23" s="202"/>
      <c r="L23" s="203"/>
      <c r="M23" s="4"/>
      <c r="N23" s="201"/>
      <c r="O23" s="203"/>
      <c r="P23" s="201">
        <v>7</v>
      </c>
      <c r="Q23" s="202"/>
      <c r="R23" s="203"/>
      <c r="S23" s="201"/>
      <c r="T23" s="203"/>
      <c r="U23" s="201"/>
      <c r="V23" s="203"/>
      <c r="W23" s="5">
        <v>1</v>
      </c>
      <c r="X23" s="5">
        <f>SUM(C23:W23)</f>
        <v>12</v>
      </c>
      <c r="Y23" s="23"/>
    </row>
    <row r="24" spans="1:25" ht="19" customHeight="1" thickBot="1">
      <c r="A24" s="224" t="s">
        <v>76</v>
      </c>
      <c r="B24" s="225"/>
      <c r="C24" s="19"/>
      <c r="D24" s="19"/>
      <c r="E24" s="19">
        <v>1</v>
      </c>
      <c r="F24" s="210"/>
      <c r="G24" s="210"/>
      <c r="H24" s="210"/>
      <c r="I24" s="19"/>
      <c r="J24" s="210">
        <v>3</v>
      </c>
      <c r="K24" s="210"/>
      <c r="L24" s="210"/>
      <c r="M24" s="19"/>
      <c r="N24" s="210"/>
      <c r="O24" s="210"/>
      <c r="P24" s="210">
        <v>7</v>
      </c>
      <c r="Q24" s="210"/>
      <c r="R24" s="210"/>
      <c r="S24" s="210"/>
      <c r="T24" s="210"/>
      <c r="U24" s="210"/>
      <c r="V24" s="210"/>
      <c r="W24" s="6">
        <v>1</v>
      </c>
      <c r="X24" s="6">
        <f>SUM(C24:W24)</f>
        <v>12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0.25</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2296</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2297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2298</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2299</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1030</v>
      </c>
    </row>
    <row r="95" spans="1:25" ht="21" hidden="1" customHeight="1">
      <c r="B95" s="36"/>
    </row>
    <row r="96" spans="1:25" ht="21" hidden="1" customHeight="1">
      <c r="B96" s="36"/>
    </row>
    <row r="97" spans="2:2" ht="21" hidden="1" customHeight="1">
      <c r="B97" s="36"/>
    </row>
    <row r="98" spans="2:2" ht="21" hidden="1" customHeight="1">
      <c r="B98" s="36" t="s">
        <v>1031</v>
      </c>
    </row>
    <row r="99" spans="2:2" ht="21" hidden="1" customHeight="1">
      <c r="B99" s="36"/>
    </row>
    <row r="100" spans="2:2" ht="21" customHeight="1">
      <c r="B100" s="36"/>
    </row>
    <row r="101" spans="2:2" ht="2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7C781-E173-4355-A4B2-0A4CF6088D8B}">
  <dimension ref="A1:Y101"/>
  <sheetViews>
    <sheetView view="pageBreakPreview" zoomScaleNormal="130" zoomScaleSheetLayoutView="100" workbookViewId="0">
      <selection activeCell="A7" sqref="A7:B7"/>
    </sheetView>
  </sheetViews>
  <sheetFormatPr baseColWidth="10" defaultColWidth="4.58203125" defaultRowHeight="27" custom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1028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2287</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
        <v>2278</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2288</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405</v>
      </c>
      <c r="D11" s="85"/>
      <c r="E11" s="132"/>
      <c r="F11" s="133" t="s">
        <v>2290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3" customHeight="1" thickBot="1">
      <c r="A13" s="126"/>
      <c r="B13" s="127"/>
      <c r="C13" s="159" t="s">
        <v>2289</v>
      </c>
      <c r="D13" s="159"/>
      <c r="E13" s="159"/>
      <c r="F13" s="139"/>
      <c r="G13" s="140"/>
      <c r="H13" s="140"/>
      <c r="I13" s="140"/>
      <c r="J13" s="140"/>
      <c r="K13" s="140"/>
      <c r="L13" s="140"/>
      <c r="M13" s="141"/>
      <c r="N13" s="160" t="s">
        <v>132</v>
      </c>
      <c r="O13" s="161"/>
      <c r="P13" s="161"/>
      <c r="Q13" s="162"/>
      <c r="R13" s="163" t="s">
        <v>1063</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0.25</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8</v>
      </c>
      <c r="F23" s="201"/>
      <c r="G23" s="202"/>
      <c r="H23" s="203"/>
      <c r="I23" s="4"/>
      <c r="J23" s="201">
        <v>3</v>
      </c>
      <c r="K23" s="202"/>
      <c r="L23" s="203"/>
      <c r="M23" s="4"/>
      <c r="N23" s="201"/>
      <c r="O23" s="203"/>
      <c r="P23" s="201">
        <v>8</v>
      </c>
      <c r="Q23" s="202"/>
      <c r="R23" s="203"/>
      <c r="S23" s="201"/>
      <c r="T23" s="203"/>
      <c r="U23" s="201"/>
      <c r="V23" s="203"/>
      <c r="W23" s="5">
        <v>1</v>
      </c>
      <c r="X23" s="5">
        <f>SUM(C23:W23)</f>
        <v>20</v>
      </c>
      <c r="Y23" s="23"/>
    </row>
    <row r="24" spans="1:25" ht="19" customHeight="1" thickBot="1">
      <c r="A24" s="224" t="s">
        <v>76</v>
      </c>
      <c r="B24" s="225"/>
      <c r="C24" s="19"/>
      <c r="D24" s="19"/>
      <c r="E24" s="19">
        <v>8</v>
      </c>
      <c r="F24" s="210"/>
      <c r="G24" s="210"/>
      <c r="H24" s="210"/>
      <c r="I24" s="19"/>
      <c r="J24" s="210">
        <v>3</v>
      </c>
      <c r="K24" s="210"/>
      <c r="L24" s="210"/>
      <c r="M24" s="19"/>
      <c r="N24" s="210"/>
      <c r="O24" s="210"/>
      <c r="P24" s="210">
        <v>8</v>
      </c>
      <c r="Q24" s="210"/>
      <c r="R24" s="210"/>
      <c r="S24" s="210"/>
      <c r="T24" s="210"/>
      <c r="U24" s="210"/>
      <c r="V24" s="210"/>
      <c r="W24" s="6">
        <v>1</v>
      </c>
      <c r="X24" s="6">
        <f>SUM(C24:W24)</f>
        <v>20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0.25</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2291</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2292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2293</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2294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1030</v>
      </c>
    </row>
    <row r="95" spans="1:25" ht="21" hidden="1" customHeight="1">
      <c r="B95" s="36"/>
    </row>
    <row r="96" spans="1:25" ht="21" hidden="1" customHeight="1">
      <c r="B96" s="36"/>
    </row>
    <row r="97" spans="2:2" ht="21" hidden="1" customHeight="1">
      <c r="B97" s="36"/>
    </row>
    <row r="98" spans="2:2" ht="21" hidden="1" customHeight="1">
      <c r="B98" s="36" t="s">
        <v>1031</v>
      </c>
    </row>
    <row r="99" spans="2:2" ht="21" hidden="1" customHeight="1">
      <c r="B99" s="36"/>
    </row>
    <row r="100" spans="2:2" ht="21" customHeight="1">
      <c r="B100" s="36"/>
    </row>
    <row r="101" spans="2:2" ht="2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F34DB-6643-454B-B5E7-D84F037E3FAA}">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914</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915</v>
      </c>
      <c r="D7" s="82"/>
      <c r="E7" s="82"/>
      <c r="F7" s="82"/>
      <c r="G7" s="82"/>
      <c r="H7" s="82"/>
      <c r="I7" s="82"/>
      <c r="J7" s="82"/>
      <c r="K7" s="82"/>
      <c r="L7" s="82"/>
      <c r="M7" s="82"/>
      <c r="N7" s="82"/>
      <c r="O7" s="82"/>
      <c r="P7" s="82"/>
      <c r="Q7" s="82"/>
      <c r="R7" s="82"/>
      <c r="S7" s="82"/>
      <c r="T7" s="82"/>
      <c r="U7" s="82"/>
      <c r="V7" s="82"/>
      <c r="W7" s="82"/>
      <c r="X7" s="83"/>
      <c r="Y7" s="23"/>
    </row>
    <row r="8" spans="1:25" ht="56.25" customHeight="1">
      <c r="A8" s="79" t="s">
        <v>10</v>
      </c>
      <c r="B8" s="80"/>
      <c r="C8" s="84" t="str">
        <f>B94&amp;B95&amp;B96</f>
        <v>Ejercer en debida forma la representación judicial y extrajudicial de la Superintendencia Nacional de Salud para salvaguardar y garantizar los derechos e intereses de la misma, en las acciones contencioso-administrativas, constitucionales, ordinarias, penales y administrativas, así como otro tipo de requerimientos judiciales y extrajudiciales.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Elaborar demandas, contestaciones y ejercer la actividad procesal</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919</v>
      </c>
      <c r="D11" s="85"/>
      <c r="E11" s="132"/>
      <c r="F11" s="133" t="s">
        <v>921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920</v>
      </c>
      <c r="D13" s="159"/>
      <c r="E13" s="159"/>
      <c r="F13" s="139"/>
      <c r="G13" s="140"/>
      <c r="H13" s="140"/>
      <c r="I13" s="140"/>
      <c r="J13" s="140"/>
      <c r="K13" s="140"/>
      <c r="L13" s="140"/>
      <c r="M13" s="141"/>
      <c r="N13" s="160" t="s">
        <v>132</v>
      </c>
      <c r="O13" s="161"/>
      <c r="P13" s="161"/>
      <c r="Q13" s="162"/>
      <c r="R13" s="163" t="s">
        <v>922</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256" t="s">
        <v>256</v>
      </c>
      <c r="E16" s="193"/>
      <c r="F16" s="169" t="s">
        <v>244</v>
      </c>
      <c r="G16" s="170"/>
      <c r="H16" s="170"/>
      <c r="I16" s="170"/>
      <c r="J16" s="178" t="s">
        <v>37</v>
      </c>
      <c r="K16" s="178"/>
      <c r="L16" s="178"/>
      <c r="M16" s="178"/>
      <c r="N16" s="179" t="s">
        <v>257</v>
      </c>
      <c r="O16" s="180"/>
      <c r="P16" s="180"/>
      <c r="Q16" s="180"/>
      <c r="R16" s="181"/>
      <c r="S16" s="169" t="s">
        <v>861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99</v>
      </c>
      <c r="F23" s="201"/>
      <c r="G23" s="202"/>
      <c r="H23" s="203"/>
      <c r="I23" s="4"/>
      <c r="J23" s="201">
        <v>100</v>
      </c>
      <c r="K23" s="202"/>
      <c r="L23" s="203"/>
      <c r="M23" s="4"/>
      <c r="N23" s="201"/>
      <c r="O23" s="203"/>
      <c r="P23" s="201">
        <v>121</v>
      </c>
      <c r="Q23" s="202"/>
      <c r="R23" s="203"/>
      <c r="S23" s="201"/>
      <c r="T23" s="203"/>
      <c r="U23" s="201"/>
      <c r="V23" s="203"/>
      <c r="W23" s="5">
        <v>106</v>
      </c>
      <c r="X23" s="5">
        <f>SUM(C23:W23)</f>
        <v>426</v>
      </c>
      <c r="Y23" s="23"/>
    </row>
    <row r="24" spans="1:25" ht="19" customHeight="1" thickBot="1">
      <c r="A24" s="224" t="s">
        <v>76</v>
      </c>
      <c r="B24" s="225"/>
      <c r="C24" s="19"/>
      <c r="D24" s="19"/>
      <c r="E24" s="19">
        <v>9</v>
      </c>
      <c r="F24" s="210"/>
      <c r="G24" s="210"/>
      <c r="H24" s="210"/>
      <c r="I24" s="19"/>
      <c r="J24" s="210">
        <v>100</v>
      </c>
      <c r="K24" s="210"/>
      <c r="L24" s="210"/>
      <c r="M24" s="19"/>
      <c r="N24" s="210"/>
      <c r="O24" s="210"/>
      <c r="P24" s="210">
        <v>121</v>
      </c>
      <c r="Q24" s="210"/>
      <c r="R24" s="210"/>
      <c r="S24" s="210"/>
      <c r="T24" s="210"/>
      <c r="U24" s="210"/>
      <c r="V24" s="210"/>
      <c r="W24" s="6">
        <v>106</v>
      </c>
      <c r="X24" s="6">
        <f>SUM(C24:W24)</f>
        <v>336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11</v>
      </c>
      <c r="C29" s="10">
        <f t="shared" si="0"/>
        <v>1</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1.2678571428571428</v>
      </c>
      <c r="C39" s="30">
        <v>1</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1737</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1738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2207</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2208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916</v>
      </c>
    </row>
    <row r="95" spans="1:25" ht="21" hidden="1" customHeight="1">
      <c r="B95" s="36" t="s">
        <v>917</v>
      </c>
    </row>
    <row r="96" spans="1:25" ht="21" hidden="1" customHeight="1">
      <c r="B96" s="36"/>
    </row>
    <row r="97" spans="2:2" ht="21" hidden="1" customHeight="1">
      <c r="B97" s="36"/>
    </row>
    <row r="98" spans="2:2" ht="21" hidden="1" customHeight="1">
      <c r="B98" s="36" t="s">
        <v>918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FBB45-8820-46CA-A638-F6B7E303143F}">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914</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1739</v>
      </c>
      <c r="D7" s="82"/>
      <c r="E7" s="82"/>
      <c r="F7" s="82"/>
      <c r="G7" s="82"/>
      <c r="H7" s="82"/>
      <c r="I7" s="82"/>
      <c r="J7" s="82"/>
      <c r="K7" s="82"/>
      <c r="L7" s="82"/>
      <c r="M7" s="82"/>
      <c r="N7" s="82"/>
      <c r="O7" s="82"/>
      <c r="P7" s="82"/>
      <c r="Q7" s="82"/>
      <c r="R7" s="82"/>
      <c r="S7" s="82"/>
      <c r="T7" s="82"/>
      <c r="U7" s="82"/>
      <c r="V7" s="82"/>
      <c r="W7" s="82"/>
      <c r="X7" s="83"/>
      <c r="Y7" s="23"/>
    </row>
    <row r="8" spans="1:25" ht="49.5" customHeight="1">
      <c r="A8" s="79" t="s">
        <v>10</v>
      </c>
      <c r="B8" s="80"/>
      <c r="C8" s="84" t="str">
        <f>B94&amp;B95&amp;B96</f>
        <v>Ejercer en debida forma la representación judicial y extrajudicial de la Superintendencia Nacional de Salud para salvaguardar y garantizar los derechos e intereses de la misma, en las acciones contencioso-administrativas, constitucionales, ordinarias, penales y administrativas, así como otro tipo de requerimientos judiciales y extrajudiciales.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Someter los asuntos de competencia al Comité de Conciliación</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925</v>
      </c>
      <c r="D11" s="85"/>
      <c r="E11" s="132"/>
      <c r="F11" s="133" t="s">
        <v>927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926</v>
      </c>
      <c r="D13" s="159"/>
      <c r="E13" s="159"/>
      <c r="F13" s="139"/>
      <c r="G13" s="140"/>
      <c r="H13" s="140"/>
      <c r="I13" s="140"/>
      <c r="J13" s="140"/>
      <c r="K13" s="140"/>
      <c r="L13" s="140"/>
      <c r="M13" s="141"/>
      <c r="N13" s="160" t="s">
        <v>132</v>
      </c>
      <c r="O13" s="161"/>
      <c r="P13" s="161"/>
      <c r="Q13" s="162"/>
      <c r="R13" s="163" t="s">
        <v>928</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861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37</v>
      </c>
      <c r="F23" s="201"/>
      <c r="G23" s="202"/>
      <c r="H23" s="203"/>
      <c r="I23" s="4"/>
      <c r="J23" s="201">
        <v>55</v>
      </c>
      <c r="K23" s="202"/>
      <c r="L23" s="203"/>
      <c r="M23" s="4"/>
      <c r="N23" s="201"/>
      <c r="O23" s="203"/>
      <c r="P23" s="201">
        <v>71</v>
      </c>
      <c r="Q23" s="202"/>
      <c r="R23" s="203"/>
      <c r="S23" s="201"/>
      <c r="T23" s="203"/>
      <c r="U23" s="201"/>
      <c r="V23" s="203"/>
      <c r="W23" s="5">
        <v>78</v>
      </c>
      <c r="X23" s="5">
        <f>SUM(C23:W23)</f>
        <v>241</v>
      </c>
      <c r="Y23" s="23"/>
    </row>
    <row r="24" spans="1:25" ht="19" customHeight="1" thickBot="1">
      <c r="A24" s="224" t="s">
        <v>76</v>
      </c>
      <c r="B24" s="225"/>
      <c r="C24" s="19"/>
      <c r="D24" s="19"/>
      <c r="E24" s="19">
        <v>37</v>
      </c>
      <c r="F24" s="210"/>
      <c r="G24" s="210"/>
      <c r="H24" s="210"/>
      <c r="I24" s="19"/>
      <c r="J24" s="210">
        <v>55</v>
      </c>
      <c r="K24" s="210"/>
      <c r="L24" s="210"/>
      <c r="M24" s="19"/>
      <c r="N24" s="210"/>
      <c r="O24" s="210"/>
      <c r="P24" s="210">
        <v>71</v>
      </c>
      <c r="Q24" s="210"/>
      <c r="R24" s="210"/>
      <c r="S24" s="210"/>
      <c r="T24" s="210"/>
      <c r="U24" s="210"/>
      <c r="V24" s="210"/>
      <c r="W24" s="6">
        <v>78</v>
      </c>
      <c r="X24" s="6">
        <f>SUM(C24:W24)</f>
        <v>241</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1740</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1741</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2209</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6.75"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2210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916</v>
      </c>
    </row>
    <row r="95" spans="1:25" ht="21" hidden="1" customHeight="1">
      <c r="B95" s="36" t="s">
        <v>917</v>
      </c>
    </row>
    <row r="96" spans="1:25" ht="21" hidden="1" customHeight="1">
      <c r="B96" s="36"/>
    </row>
    <row r="97" spans="2:2" ht="21" hidden="1" customHeight="1">
      <c r="B97" s="36"/>
    </row>
    <row r="98" spans="2:2" ht="21" hidden="1" customHeight="1">
      <c r="B98" s="36" t="s">
        <v>924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328AB-91C7-426A-B8F5-C292D557FCCC}">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914</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929</v>
      </c>
      <c r="D7" s="82"/>
      <c r="E7" s="82"/>
      <c r="F7" s="82"/>
      <c r="G7" s="82"/>
      <c r="H7" s="82"/>
      <c r="I7" s="82"/>
      <c r="J7" s="82"/>
      <c r="K7" s="82"/>
      <c r="L7" s="82"/>
      <c r="M7" s="82"/>
      <c r="N7" s="82"/>
      <c r="O7" s="82"/>
      <c r="P7" s="82"/>
      <c r="Q7" s="82"/>
      <c r="R7" s="82"/>
      <c r="S7" s="82"/>
      <c r="T7" s="82"/>
      <c r="U7" s="82"/>
      <c r="V7" s="82"/>
      <c r="W7" s="82"/>
      <c r="X7" s="83"/>
      <c r="Y7" s="23"/>
    </row>
    <row r="8" spans="1:25" ht="47.25" customHeight="1">
      <c r="A8" s="79" t="s">
        <v>10</v>
      </c>
      <c r="B8" s="80"/>
      <c r="C8" s="84" t="str">
        <f>B94&amp;B95&amp;B96</f>
        <v>Ejercer en debida forma la representación judicial y extrajudicial de la Superintendencia Nacional de Salud para salvaguardar y garantizar los derechos e intereses de la misma, en las acciones contencioso-administrativas, constitucionales, ordinarias, penales y administrativas, así como otro tipo de requerimientos judiciales y extrajudiciales.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Medir la  tasa de éxito procesal.</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931</v>
      </c>
      <c r="D11" s="85"/>
      <c r="E11" s="132"/>
      <c r="F11" s="133" t="s">
        <v>933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932</v>
      </c>
      <c r="D13" s="159"/>
      <c r="E13" s="159"/>
      <c r="F13" s="139"/>
      <c r="G13" s="140"/>
      <c r="H13" s="140"/>
      <c r="I13" s="140"/>
      <c r="J13" s="140"/>
      <c r="K13" s="140"/>
      <c r="L13" s="140"/>
      <c r="M13" s="141"/>
      <c r="N13" s="160" t="s">
        <v>284</v>
      </c>
      <c r="O13" s="161"/>
      <c r="P13" s="161"/>
      <c r="Q13" s="162"/>
      <c r="R13" s="163" t="s">
        <v>934</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0.5</v>
      </c>
      <c r="C16" s="193"/>
      <c r="D16" s="256" t="s">
        <v>256</v>
      </c>
      <c r="E16" s="193"/>
      <c r="F16" s="169" t="s">
        <v>135</v>
      </c>
      <c r="G16" s="170"/>
      <c r="H16" s="170"/>
      <c r="I16" s="170"/>
      <c r="J16" s="178" t="s">
        <v>37</v>
      </c>
      <c r="K16" s="178"/>
      <c r="L16" s="178"/>
      <c r="M16" s="178"/>
      <c r="N16" s="179" t="s">
        <v>257</v>
      </c>
      <c r="O16" s="180"/>
      <c r="P16" s="180"/>
      <c r="Q16" s="180"/>
      <c r="R16" s="181"/>
      <c r="S16" s="169" t="s">
        <v>861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74</v>
      </c>
      <c r="K23" s="202"/>
      <c r="L23" s="203"/>
      <c r="M23" s="4"/>
      <c r="N23" s="201"/>
      <c r="O23" s="203"/>
      <c r="P23" s="201"/>
      <c r="Q23" s="202"/>
      <c r="R23" s="203"/>
      <c r="S23" s="201"/>
      <c r="T23" s="203"/>
      <c r="U23" s="201"/>
      <c r="V23" s="203"/>
      <c r="W23" s="5">
        <v>67</v>
      </c>
      <c r="X23" s="5">
        <f>SUM(C23:W23)</f>
        <v>141</v>
      </c>
      <c r="Y23" s="23"/>
    </row>
    <row r="24" spans="1:25" ht="19" customHeight="1" thickBot="1">
      <c r="A24" s="224" t="s">
        <v>76</v>
      </c>
      <c r="B24" s="225"/>
      <c r="C24" s="19"/>
      <c r="D24" s="19"/>
      <c r="E24" s="19"/>
      <c r="F24" s="210"/>
      <c r="G24" s="210"/>
      <c r="H24" s="210"/>
      <c r="I24" s="19"/>
      <c r="J24" s="210">
        <v>86</v>
      </c>
      <c r="K24" s="210"/>
      <c r="L24" s="210"/>
      <c r="M24" s="19"/>
      <c r="N24" s="210"/>
      <c r="O24" s="210"/>
      <c r="P24" s="210"/>
      <c r="Q24" s="210"/>
      <c r="R24" s="210"/>
      <c r="S24" s="210"/>
      <c r="T24" s="210"/>
      <c r="U24" s="210"/>
      <c r="V24" s="210"/>
      <c r="W24" s="6">
        <v>80</v>
      </c>
      <c r="X24" s="6">
        <f>SUM(C24:W24)</f>
        <v>166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0.86046511627906974</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0.83750000000000002</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0.8493975903614458</v>
      </c>
      <c r="C39" s="30">
        <v>0.5</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1742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2"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2211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916</v>
      </c>
    </row>
    <row r="95" spans="1:25" ht="21" hidden="1" customHeight="1">
      <c r="B95" s="36" t="s">
        <v>917</v>
      </c>
    </row>
    <row r="96" spans="1:25" ht="21" hidden="1" customHeight="1">
      <c r="B96" s="36"/>
    </row>
    <row r="97" spans="2:2" ht="21" hidden="1" customHeight="1">
      <c r="B97" s="36"/>
    </row>
    <row r="98" spans="2:2" ht="21" hidden="1" customHeight="1">
      <c r="B98" s="36" t="s">
        <v>930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AF7F9-B803-46DF-8F6F-84589B7D145A}">
  <dimension ref="A1:I76"/>
  <sheetViews>
    <sheetView workbookViewId="0">
      <pane ySplit="9" topLeftCell="A10" activePane="bottomLeft" state="frozen"/>
      <selection pane="bottomLeft" activeCell="C20" sqref="C20"/>
    </sheetView>
  </sheetViews>
  <sheetFormatPr baseColWidth="10" defaultColWidth="0" defaultRowHeight="14.25" customHeight="1" zeroHeight="1"/>
  <cols>
    <col min="1" max="2" width="11" customWidth="1"/>
    <col min="3" max="3" width="11" style="61" customWidth="1"/>
    <col min="4" max="4" width="50.25" customWidth="1"/>
    <col min="5" max="6" width="11" customWidth="1"/>
    <col min="7" max="9" width="0" hidden="1" customWidth="1"/>
    <col min="10" max="16384" width="11" hidden="1"/>
  </cols>
  <sheetData>
    <row r="1" spans="1:7" ht="14">
      <c r="A1" s="38"/>
      <c r="B1" s="38"/>
      <c r="C1" s="57"/>
      <c r="D1" s="38"/>
      <c r="E1" s="38"/>
      <c r="F1" s="38"/>
      <c r="G1" s="38"/>
    </row>
    <row r="2" spans="1:7" ht="14">
      <c r="A2" s="38"/>
      <c r="B2" s="38"/>
      <c r="C2" s="57"/>
      <c r="D2" s="38"/>
      <c r="E2" s="38"/>
      <c r="F2" s="38"/>
      <c r="G2" s="38"/>
    </row>
    <row r="3" spans="1:7" ht="14">
      <c r="A3" s="38"/>
      <c r="B3" s="38"/>
      <c r="C3" s="57"/>
      <c r="D3" s="38"/>
      <c r="E3" s="38"/>
      <c r="F3" s="38"/>
      <c r="G3" s="38"/>
    </row>
    <row r="4" spans="1:7" ht="14">
      <c r="A4" s="38"/>
      <c r="B4" s="38"/>
      <c r="C4" s="57"/>
      <c r="D4" s="38"/>
      <c r="E4" s="38"/>
      <c r="F4" s="38"/>
      <c r="G4" s="38"/>
    </row>
    <row r="5" spans="1:7" ht="14.5" thickBot="1">
      <c r="A5" s="38"/>
      <c r="B5" s="38"/>
      <c r="C5" s="57"/>
      <c r="D5" s="38"/>
      <c r="E5" s="38"/>
      <c r="F5" s="38"/>
      <c r="G5" s="38"/>
    </row>
    <row r="6" spans="1:7" ht="14">
      <c r="A6" s="38"/>
      <c r="B6" s="40"/>
      <c r="C6" s="58"/>
      <c r="D6" s="41"/>
      <c r="E6" s="42"/>
      <c r="F6" s="38"/>
      <c r="G6" s="38"/>
    </row>
    <row r="7" spans="1:7" ht="14">
      <c r="A7" s="38"/>
      <c r="B7" s="43"/>
      <c r="C7" s="252" t="s">
        <v>981</v>
      </c>
      <c r="D7" s="252"/>
      <c r="E7" s="44"/>
      <c r="F7" s="38"/>
      <c r="G7" s="38"/>
    </row>
    <row r="8" spans="1:7" ht="20.25" customHeight="1">
      <c r="A8" s="38"/>
      <c r="B8" s="43"/>
      <c r="C8" s="252"/>
      <c r="D8" s="252"/>
      <c r="E8" s="44"/>
      <c r="F8" s="38"/>
      <c r="G8" s="38"/>
    </row>
    <row r="9" spans="1:7" ht="14">
      <c r="A9" s="38"/>
      <c r="B9" s="43"/>
      <c r="C9" s="57"/>
      <c r="D9" s="38"/>
      <c r="E9" s="44"/>
      <c r="F9" s="38"/>
      <c r="G9" s="38"/>
    </row>
    <row r="10" spans="1:7" ht="14">
      <c r="A10" s="38"/>
      <c r="B10" s="43"/>
      <c r="C10" s="62" t="s">
        <v>351</v>
      </c>
      <c r="D10" s="63" t="s">
        <v>347</v>
      </c>
      <c r="E10" s="44"/>
      <c r="F10" s="38"/>
      <c r="G10" s="38"/>
    </row>
    <row r="11" spans="1:7" ht="24" customHeight="1">
      <c r="A11" s="38"/>
      <c r="B11" s="43"/>
      <c r="C11" s="62" t="s">
        <v>980</v>
      </c>
      <c r="D11" s="63" t="s">
        <v>973</v>
      </c>
      <c r="E11" s="44"/>
      <c r="F11" s="38"/>
      <c r="G11" s="38"/>
    </row>
    <row r="12" spans="1:7" ht="28">
      <c r="A12" s="38"/>
      <c r="B12" s="43"/>
      <c r="C12" s="62" t="s">
        <v>986</v>
      </c>
      <c r="D12" s="63" t="s">
        <v>982</v>
      </c>
      <c r="E12" s="44"/>
      <c r="F12" s="38"/>
      <c r="G12" s="38"/>
    </row>
    <row r="13" spans="1:7" ht="14">
      <c r="A13" s="38"/>
      <c r="B13" s="43"/>
      <c r="C13" s="62" t="s">
        <v>991</v>
      </c>
      <c r="D13" s="63" t="s">
        <v>987</v>
      </c>
      <c r="E13" s="44"/>
      <c r="F13" s="38"/>
      <c r="G13" s="38"/>
    </row>
    <row r="14" spans="1:7" ht="28">
      <c r="A14" s="38"/>
      <c r="B14" s="43"/>
      <c r="C14" s="62" t="s">
        <v>996</v>
      </c>
      <c r="D14" s="63" t="s">
        <v>992</v>
      </c>
      <c r="E14" s="44"/>
      <c r="F14" s="38"/>
      <c r="G14" s="38"/>
    </row>
    <row r="15" spans="1:7" ht="28">
      <c r="A15" s="38"/>
      <c r="B15" s="43"/>
      <c r="C15" s="62" t="s">
        <v>1002</v>
      </c>
      <c r="D15" s="63" t="s">
        <v>997</v>
      </c>
      <c r="E15" s="44"/>
      <c r="F15" s="38"/>
      <c r="G15" s="38"/>
    </row>
    <row r="16" spans="1:7" ht="23.25" customHeight="1">
      <c r="A16" s="38"/>
      <c r="B16" s="43"/>
      <c r="C16" s="62" t="s">
        <v>1711</v>
      </c>
      <c r="D16" s="63" t="s">
        <v>1717</v>
      </c>
      <c r="E16" s="44"/>
      <c r="F16" s="38"/>
      <c r="G16" s="38"/>
    </row>
    <row r="17" spans="1:7" ht="14">
      <c r="A17" s="38"/>
      <c r="B17" s="43"/>
      <c r="C17" s="62" t="s">
        <v>1008</v>
      </c>
      <c r="D17" s="63" t="s">
        <v>1003</v>
      </c>
      <c r="E17" s="44"/>
      <c r="F17" s="38"/>
      <c r="G17" s="38"/>
    </row>
    <row r="18" spans="1:7" ht="28">
      <c r="A18" s="38"/>
      <c r="B18" s="43"/>
      <c r="C18" s="62" t="s">
        <v>1014</v>
      </c>
      <c r="D18" s="63" t="s">
        <v>1009</v>
      </c>
      <c r="E18" s="44"/>
      <c r="F18" s="38"/>
      <c r="G18" s="38"/>
    </row>
    <row r="19" spans="1:7" s="38" customFormat="1" ht="28">
      <c r="B19" s="43"/>
      <c r="C19" s="62" t="s">
        <v>1019</v>
      </c>
      <c r="D19" s="63" t="s">
        <v>1015</v>
      </c>
      <c r="E19" s="44"/>
    </row>
    <row r="20" spans="1:7" ht="28">
      <c r="A20" s="38"/>
      <c r="B20" s="43"/>
      <c r="C20" s="62" t="s">
        <v>1027</v>
      </c>
      <c r="D20" s="63" t="s">
        <v>1021</v>
      </c>
      <c r="E20" s="44"/>
      <c r="F20" s="38"/>
    </row>
    <row r="21" spans="1:7" ht="14">
      <c r="A21" s="38"/>
      <c r="B21" s="43"/>
      <c r="C21" s="62" t="s">
        <v>1035</v>
      </c>
      <c r="D21" s="63" t="s">
        <v>1029</v>
      </c>
      <c r="E21" s="44"/>
      <c r="F21" s="38"/>
    </row>
    <row r="22" spans="1:7" ht="18" customHeight="1">
      <c r="A22" s="38"/>
      <c r="B22" s="43"/>
      <c r="C22" s="62" t="s">
        <v>2252</v>
      </c>
      <c r="D22" s="63" t="s">
        <v>2253</v>
      </c>
      <c r="E22" s="44"/>
      <c r="F22" s="38"/>
    </row>
    <row r="23" spans="1:7" ht="14">
      <c r="A23" s="38"/>
      <c r="B23" s="43"/>
      <c r="C23" s="62" t="s">
        <v>2257</v>
      </c>
      <c r="D23" s="63" t="s">
        <v>2261</v>
      </c>
      <c r="E23" s="44"/>
      <c r="F23" s="38"/>
    </row>
    <row r="24" spans="1:7" ht="28">
      <c r="A24" s="38"/>
      <c r="B24" s="43"/>
      <c r="C24" s="62" t="s">
        <v>1045</v>
      </c>
      <c r="D24" s="63" t="s">
        <v>1041</v>
      </c>
      <c r="E24" s="44"/>
      <c r="F24" s="38"/>
    </row>
    <row r="25" spans="1:7" ht="42">
      <c r="A25" s="38"/>
      <c r="B25" s="43"/>
      <c r="C25" s="62" t="s">
        <v>1050</v>
      </c>
      <c r="D25" s="63" t="s">
        <v>1046</v>
      </c>
      <c r="E25" s="44"/>
      <c r="F25" s="38"/>
    </row>
    <row r="26" spans="1:7" ht="14">
      <c r="A26" s="38"/>
      <c r="B26" s="43"/>
      <c r="C26" s="62" t="s">
        <v>1040</v>
      </c>
      <c r="D26" s="63"/>
      <c r="E26" s="44"/>
      <c r="F26" s="38"/>
    </row>
    <row r="27" spans="1:7" ht="14">
      <c r="A27" s="38"/>
      <c r="B27" s="43"/>
      <c r="C27" s="62" t="s">
        <v>2267</v>
      </c>
      <c r="D27" s="63" t="s">
        <v>2268</v>
      </c>
      <c r="E27" s="44"/>
      <c r="F27" s="38"/>
    </row>
    <row r="28" spans="1:7" ht="42">
      <c r="A28" s="38"/>
      <c r="B28" s="43"/>
      <c r="C28" s="62" t="s">
        <v>1063</v>
      </c>
      <c r="D28" s="63" t="s">
        <v>2287</v>
      </c>
      <c r="E28" s="44"/>
      <c r="F28" s="38"/>
    </row>
    <row r="29" spans="1:7" ht="14">
      <c r="A29" s="38"/>
      <c r="B29" s="43"/>
      <c r="C29" s="62" t="s">
        <v>2267</v>
      </c>
      <c r="D29" s="63" t="s">
        <v>2268</v>
      </c>
      <c r="E29" s="44"/>
      <c r="F29" s="38"/>
    </row>
    <row r="30" spans="1:7" ht="28">
      <c r="A30" s="38"/>
      <c r="B30" s="43"/>
      <c r="C30" s="62" t="s">
        <v>1057</v>
      </c>
      <c r="D30" s="63" t="s">
        <v>2308</v>
      </c>
      <c r="E30" s="44"/>
      <c r="F30" s="38"/>
    </row>
    <row r="31" spans="1:7" ht="28">
      <c r="A31" s="38"/>
      <c r="B31" s="43"/>
      <c r="C31" s="62" t="s">
        <v>1079</v>
      </c>
      <c r="D31" s="63" t="s">
        <v>1075</v>
      </c>
      <c r="E31" s="44"/>
      <c r="F31" s="38"/>
    </row>
    <row r="32" spans="1:7" ht="28">
      <c r="A32" s="38"/>
      <c r="B32" s="43"/>
      <c r="C32" s="62" t="s">
        <v>1069</v>
      </c>
      <c r="D32" s="63" t="s">
        <v>2300</v>
      </c>
      <c r="E32" s="44"/>
      <c r="F32" s="38"/>
    </row>
    <row r="33" spans="1:6" ht="28">
      <c r="A33" s="38"/>
      <c r="B33" s="43"/>
      <c r="C33" s="62" t="s">
        <v>1057</v>
      </c>
      <c r="D33" s="63" t="s">
        <v>2308</v>
      </c>
      <c r="E33" s="44"/>
      <c r="F33" s="38"/>
    </row>
    <row r="34" spans="1:6" ht="28">
      <c r="A34" s="38"/>
      <c r="B34" s="43"/>
      <c r="C34" s="62" t="s">
        <v>1040</v>
      </c>
      <c r="D34" s="63" t="s">
        <v>1036</v>
      </c>
      <c r="E34" s="44"/>
      <c r="F34" s="38"/>
    </row>
    <row r="35" spans="1:6" ht="28" hidden="1">
      <c r="A35" s="38"/>
      <c r="B35" s="43"/>
      <c r="C35" s="62" t="s">
        <v>1045</v>
      </c>
      <c r="D35" s="63" t="s">
        <v>1041</v>
      </c>
      <c r="E35" s="44"/>
      <c r="F35" s="38"/>
    </row>
    <row r="36" spans="1:6" ht="42" hidden="1">
      <c r="A36" s="38"/>
      <c r="B36" s="43"/>
      <c r="C36" s="62" t="s">
        <v>1050</v>
      </c>
      <c r="D36" s="63" t="s">
        <v>1046</v>
      </c>
      <c r="E36" s="44"/>
      <c r="F36" s="38"/>
    </row>
    <row r="37" spans="1:6" ht="28" hidden="1">
      <c r="A37" s="38"/>
      <c r="B37" s="43"/>
      <c r="C37" s="62" t="s">
        <v>1057</v>
      </c>
      <c r="D37" s="63" t="s">
        <v>1052</v>
      </c>
      <c r="E37" s="44"/>
      <c r="F37" s="38"/>
    </row>
    <row r="38" spans="1:6" ht="42" hidden="1">
      <c r="A38" s="38"/>
      <c r="B38" s="43"/>
      <c r="C38" s="62" t="s">
        <v>1063</v>
      </c>
      <c r="D38" s="63" t="s">
        <v>1058</v>
      </c>
      <c r="E38" s="44"/>
      <c r="F38" s="38"/>
    </row>
    <row r="39" spans="1:6" ht="14" hidden="1">
      <c r="A39" s="38"/>
      <c r="B39" s="43"/>
      <c r="C39" s="62" t="s">
        <v>1069</v>
      </c>
      <c r="D39" s="63" t="s">
        <v>1064</v>
      </c>
      <c r="E39" s="44"/>
      <c r="F39" s="38"/>
    </row>
    <row r="40" spans="1:6" ht="14" hidden="1">
      <c r="A40" s="38"/>
      <c r="B40" s="43"/>
      <c r="C40" s="62" t="s">
        <v>1074</v>
      </c>
      <c r="D40" s="63" t="s">
        <v>1070</v>
      </c>
      <c r="E40" s="44"/>
      <c r="F40" s="38"/>
    </row>
    <row r="41" spans="1:6" ht="28" hidden="1">
      <c r="A41" s="38"/>
      <c r="B41" s="43"/>
      <c r="C41" s="62" t="s">
        <v>1079</v>
      </c>
      <c r="D41" s="63" t="s">
        <v>1075</v>
      </c>
      <c r="E41" s="44"/>
      <c r="F41" s="38"/>
    </row>
    <row r="42" spans="1:6" ht="42" hidden="1">
      <c r="A42" s="38"/>
      <c r="B42" s="43"/>
      <c r="C42" s="62" t="s">
        <v>1131</v>
      </c>
      <c r="D42" s="63" t="s">
        <v>1127</v>
      </c>
      <c r="E42" s="44"/>
      <c r="F42" s="38"/>
    </row>
    <row r="43" spans="1:6" ht="14.5" thickBot="1">
      <c r="A43" s="38"/>
      <c r="B43" s="45"/>
      <c r="C43" s="60"/>
      <c r="D43" s="46"/>
      <c r="E43" s="47"/>
      <c r="F43" s="38"/>
    </row>
    <row r="44" spans="1:6" ht="14.25" customHeight="1">
      <c r="A44" s="38"/>
      <c r="B44" s="38"/>
      <c r="C44" s="57"/>
      <c r="D44" s="38"/>
      <c r="E44" s="38"/>
      <c r="F44" s="38"/>
    </row>
    <row r="45" spans="1:6" ht="14.25" customHeight="1"/>
    <row r="46" spans="1:6" ht="14.25" customHeight="1"/>
    <row r="47" spans="1:6" ht="14.25" customHeight="1"/>
    <row r="48" spans="1:6"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sheetData>
  <mergeCells count="1">
    <mergeCell ref="C7:D8"/>
  </mergeCells>
  <hyperlinks>
    <hyperlink ref="C10" location="'RI24'!A1" display="RI24" xr:uid="{7E4A4C11-AC73-42D2-BE98-4326BFBBD788}"/>
    <hyperlink ref="C11" location="'MI01'!A1" display="MI01" xr:uid="{8A38E509-3A25-4C89-A8FC-BC1B4B735066}"/>
    <hyperlink ref="C12" location="'MI04'!A1" display="MI04" xr:uid="{298A6A1B-BFD6-47FF-8560-E402513D33D7}"/>
    <hyperlink ref="C13" location="'MI05'!A1" display="MI05" xr:uid="{470272FC-197B-4B08-BD47-A292863E6E01}"/>
    <hyperlink ref="C14" location="'MI02'!A1" display="MI02" xr:uid="{FD00ADE2-1E80-450B-B02C-1BA50BD81D66}"/>
    <hyperlink ref="C15" location="'MI06'!A1" display="MI06" xr:uid="{19238E0E-43A8-40D1-8C0B-7CE57255AB16}"/>
    <hyperlink ref="C17" location="'MI07'!A1" display="MI07" xr:uid="{D18A44C5-6E3E-46BE-AA8A-B2E1EA9D8D4E}"/>
    <hyperlink ref="C18" location="'MI08'!A1" display="MI08" xr:uid="{8D44B879-7130-49B2-AD1D-30382C16E8BA}"/>
    <hyperlink ref="C19" location="'EP04'!A1" display="EP04" xr:uid="{59320E37-FF72-47A3-835F-0E490A5976DD}"/>
    <hyperlink ref="C20" location="'GG02'!A1" display="GG02" xr:uid="{F3678991-80BE-4A10-B982-2C8525693ACC}"/>
    <hyperlink ref="C21" location="DID!A1" display="GG01" xr:uid="{FEE0F948-D96F-4AAF-92C2-10100C82AACA}"/>
    <hyperlink ref="C34" location="'GG05'!A1" display="GG05" xr:uid="{4AA9AC6D-0F8A-402C-90E5-2E2618CE2507}"/>
    <hyperlink ref="C35" location="'GG03'!A1" display="GG03" xr:uid="{FCF36248-B13A-4ED0-82E3-B62ACF346594}"/>
    <hyperlink ref="C36" location="'GG04'!A1" display="GG04" xr:uid="{D58283C2-7248-4719-A6B4-4AEDE08CCCE5}"/>
    <hyperlink ref="C37" location="'RS03'!A1" display="RS03" xr:uid="{F826C09B-52CD-41B9-B163-628BD66C1B40}"/>
    <hyperlink ref="C38" location="'GS05'!A1" display="GS05" xr:uid="{F3CEBC8B-0E53-4D23-85AE-1904B0BD8209}"/>
    <hyperlink ref="C39" location="'GS03'!A1" display="GS03" xr:uid="{22A5C8FA-C84D-4AED-9355-FF2863D1401B}"/>
    <hyperlink ref="C40" location="'RS04'!A1" display="RS04" xr:uid="{7F931B7F-39A1-4981-9B7D-4697A3E00B65}"/>
    <hyperlink ref="C41" location="'GS04'!A1" display="GS04" xr:uid="{D2247C46-FCB8-4565-A4AE-D5B38DD56E82}"/>
    <hyperlink ref="C42" location="'FC02'!A1" display="FC02" xr:uid="{ACCD40D5-B3D9-49AC-B0D7-2722A58FEE29}"/>
    <hyperlink ref="C16" location="DID!A1" display="MI09" xr:uid="{B13461CF-BA4C-427B-B421-58863C21D39A}"/>
  </hyperlinks>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6A866-D9BC-4682-9C14-64A070696205}">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914</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935</v>
      </c>
      <c r="D7" s="82"/>
      <c r="E7" s="82"/>
      <c r="F7" s="82"/>
      <c r="G7" s="82"/>
      <c r="H7" s="82"/>
      <c r="I7" s="82"/>
      <c r="J7" s="82"/>
      <c r="K7" s="82"/>
      <c r="L7" s="82"/>
      <c r="M7" s="82"/>
      <c r="N7" s="82"/>
      <c r="O7" s="82"/>
      <c r="P7" s="82"/>
      <c r="Q7" s="82"/>
      <c r="R7" s="82"/>
      <c r="S7" s="82"/>
      <c r="T7" s="82"/>
      <c r="U7" s="82"/>
      <c r="V7" s="82"/>
      <c r="W7" s="82"/>
      <c r="X7" s="83"/>
      <c r="Y7" s="23"/>
    </row>
    <row r="8" spans="1:25" ht="48.75" customHeight="1">
      <c r="A8" s="79" t="s">
        <v>10</v>
      </c>
      <c r="B8" s="80"/>
      <c r="C8" s="84" t="str">
        <f>B94&amp;B95&amp;B96</f>
        <v>Ejercer en debida forma la representación judicial y extrajudicial de la Superintendencia Nacional de Salud para salvaguardar y garantizar los derechos e intereses de la misma, en las acciones contencioso-administrativas, constitucionales, ordinarias, penales y administrativas, así como otro tipo de requerimientos judiciales y extrajudiciales.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las actividades plasmadas en el plan de acción de (FURAG y Autodiagnóstico de MIPG), correspondiente a la política de "Defensa Jurídica"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937</v>
      </c>
      <c r="D11" s="85"/>
      <c r="E11" s="132"/>
      <c r="F11" s="133" t="s">
        <v>938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939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861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v>1</v>
      </c>
      <c r="D23" s="4"/>
      <c r="E23" s="4"/>
      <c r="F23" s="201"/>
      <c r="G23" s="202"/>
      <c r="H23" s="203"/>
      <c r="I23" s="4"/>
      <c r="J23" s="201">
        <v>2</v>
      </c>
      <c r="K23" s="202"/>
      <c r="L23" s="203"/>
      <c r="M23" s="4">
        <v>1</v>
      </c>
      <c r="N23" s="201"/>
      <c r="O23" s="203"/>
      <c r="P23" s="201"/>
      <c r="Q23" s="202"/>
      <c r="R23" s="203"/>
      <c r="S23" s="201"/>
      <c r="T23" s="203"/>
      <c r="U23" s="201"/>
      <c r="V23" s="203"/>
      <c r="W23" s="5">
        <v>3</v>
      </c>
      <c r="X23" s="5">
        <f>SUM(C23:W23)</f>
        <v>7</v>
      </c>
      <c r="Y23" s="23"/>
    </row>
    <row r="24" spans="1:25" ht="19" customHeight="1" thickBot="1">
      <c r="A24" s="224" t="s">
        <v>76</v>
      </c>
      <c r="B24" s="225"/>
      <c r="C24" s="19">
        <v>1</v>
      </c>
      <c r="D24" s="19"/>
      <c r="E24" s="19"/>
      <c r="F24" s="210"/>
      <c r="G24" s="210"/>
      <c r="H24" s="210"/>
      <c r="I24" s="19"/>
      <c r="J24" s="210">
        <v>2</v>
      </c>
      <c r="K24" s="210"/>
      <c r="L24" s="210"/>
      <c r="M24" s="19">
        <v>1</v>
      </c>
      <c r="N24" s="210"/>
      <c r="O24" s="210"/>
      <c r="P24" s="210"/>
      <c r="Q24" s="210"/>
      <c r="R24" s="210"/>
      <c r="S24" s="210"/>
      <c r="T24" s="210"/>
      <c r="U24" s="210"/>
      <c r="V24" s="210"/>
      <c r="W24" s="6">
        <v>3</v>
      </c>
      <c r="X24" s="6">
        <f>SUM(C24:W24)</f>
        <v>7</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1</v>
      </c>
      <c r="C27" s="10">
        <f t="shared" ref="C27:C38" si="0">IF(B27=0,0,100%)</f>
        <v>1</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235" t="s">
        <v>1743</v>
      </c>
      <c r="B42" s="236"/>
      <c r="C42" s="236"/>
      <c r="D42" s="236"/>
      <c r="E42" s="236"/>
      <c r="F42" s="236"/>
      <c r="G42" s="236"/>
      <c r="H42" s="236"/>
      <c r="I42" s="236"/>
      <c r="J42" s="236"/>
      <c r="K42" s="236"/>
      <c r="L42" s="236"/>
      <c r="M42" s="236"/>
      <c r="N42" s="236"/>
      <c r="O42" s="236"/>
      <c r="P42" s="236"/>
      <c r="Q42" s="236"/>
      <c r="R42" s="236"/>
      <c r="S42" s="236"/>
      <c r="T42" s="236"/>
      <c r="U42" s="236"/>
      <c r="V42" s="236"/>
      <c r="W42" s="236"/>
      <c r="X42" s="237"/>
      <c r="Y42" s="23"/>
    </row>
    <row r="43" spans="1:25" ht="23.25" customHeight="1">
      <c r="A43" s="253"/>
      <c r="B43" s="254"/>
      <c r="C43" s="254"/>
      <c r="D43" s="254"/>
      <c r="E43" s="254"/>
      <c r="F43" s="254"/>
      <c r="G43" s="254"/>
      <c r="H43" s="254"/>
      <c r="I43" s="254"/>
      <c r="J43" s="254"/>
      <c r="K43" s="254"/>
      <c r="L43" s="254"/>
      <c r="M43" s="254"/>
      <c r="N43" s="254"/>
      <c r="O43" s="254"/>
      <c r="P43" s="254"/>
      <c r="Q43" s="254"/>
      <c r="R43" s="254"/>
      <c r="S43" s="254"/>
      <c r="T43" s="254"/>
      <c r="U43" s="254"/>
      <c r="V43" s="254"/>
      <c r="W43" s="254"/>
      <c r="X43" s="255"/>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1744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1745</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2214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8"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916</v>
      </c>
    </row>
    <row r="95" spans="1:25" ht="21" hidden="1" customHeight="1">
      <c r="B95" s="36" t="s">
        <v>917</v>
      </c>
    </row>
    <row r="96" spans="1:25" ht="21" hidden="1" customHeight="1">
      <c r="B96" s="36"/>
    </row>
    <row r="97" spans="2:2" ht="21" hidden="1" customHeight="1">
      <c r="B97" s="36"/>
    </row>
    <row r="98" spans="2:2" ht="21" hidden="1" customHeight="1">
      <c r="B98" s="36" t="s">
        <v>936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122F7-CF30-480F-A8C0-22A6CB34DD9F}">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914</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1753</v>
      </c>
      <c r="D7" s="82"/>
      <c r="E7" s="82"/>
      <c r="F7" s="82"/>
      <c r="G7" s="82"/>
      <c r="H7" s="82"/>
      <c r="I7" s="82"/>
      <c r="J7" s="82"/>
      <c r="K7" s="82"/>
      <c r="L7" s="82"/>
      <c r="M7" s="82"/>
      <c r="N7" s="82"/>
      <c r="O7" s="82"/>
      <c r="P7" s="82"/>
      <c r="Q7" s="82"/>
      <c r="R7" s="82"/>
      <c r="S7" s="82"/>
      <c r="T7" s="82"/>
      <c r="U7" s="82"/>
      <c r="V7" s="82"/>
      <c r="W7" s="82"/>
      <c r="X7" s="83"/>
      <c r="Y7" s="23"/>
    </row>
    <row r="8" spans="1:25" ht="48.75" customHeight="1">
      <c r="A8" s="79" t="s">
        <v>10</v>
      </c>
      <c r="B8" s="80"/>
      <c r="C8" s="84" t="str">
        <f>B93&amp;B94&amp;B95</f>
        <v>Ejercer en debida forma la representación judicial y extrajudicial de la Superintendencia Nacional de Salud para salvaguardar y garantizar los derechos e intereses de la misma, en las acciones contencioso-administrativas, constitucionales, ordinarias, penales y administrativas, así como otro tipo de requerimientos judiciales y extrajudiciales.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1754</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1755</v>
      </c>
      <c r="D11" s="85"/>
      <c r="E11" s="132"/>
      <c r="F11" s="133" t="s">
        <v>1757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1756</v>
      </c>
      <c r="D13" s="159"/>
      <c r="E13" s="159"/>
      <c r="F13" s="139"/>
      <c r="G13" s="140"/>
      <c r="H13" s="140"/>
      <c r="I13" s="140"/>
      <c r="J13" s="140"/>
      <c r="K13" s="140"/>
      <c r="L13" s="140"/>
      <c r="M13" s="141"/>
      <c r="N13" s="160" t="s">
        <v>132</v>
      </c>
      <c r="O13" s="161"/>
      <c r="P13" s="161"/>
      <c r="Q13" s="162"/>
      <c r="R13" s="163" t="s">
        <v>1752</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839</v>
      </c>
      <c r="G16" s="170"/>
      <c r="H16" s="170"/>
      <c r="I16" s="170"/>
      <c r="J16" s="178" t="s">
        <v>37</v>
      </c>
      <c r="K16" s="178"/>
      <c r="L16" s="178"/>
      <c r="M16" s="178"/>
      <c r="N16" s="179" t="s">
        <v>136</v>
      </c>
      <c r="O16" s="180"/>
      <c r="P16" s="180"/>
      <c r="Q16" s="180"/>
      <c r="R16" s="181"/>
      <c r="S16" s="169" t="s">
        <v>861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5</v>
      </c>
      <c r="G23" s="202"/>
      <c r="H23" s="203"/>
      <c r="I23" s="4">
        <v>1</v>
      </c>
      <c r="J23" s="201">
        <v>1</v>
      </c>
      <c r="K23" s="202"/>
      <c r="L23" s="203"/>
      <c r="M23" s="4">
        <v>1</v>
      </c>
      <c r="N23" s="201">
        <v>1</v>
      </c>
      <c r="O23" s="203"/>
      <c r="P23" s="201">
        <v>1</v>
      </c>
      <c r="Q23" s="202"/>
      <c r="R23" s="203"/>
      <c r="S23" s="201">
        <v>2</v>
      </c>
      <c r="T23" s="203"/>
      <c r="U23" s="201">
        <v>1</v>
      </c>
      <c r="V23" s="203"/>
      <c r="W23" s="5">
        <v>1</v>
      </c>
      <c r="X23" s="5">
        <f>SUM(C23:W23)</f>
        <v>14</v>
      </c>
      <c r="Y23" s="23"/>
    </row>
    <row r="24" spans="1:25" ht="19" customHeight="1" thickBot="1">
      <c r="A24" s="224" t="s">
        <v>76</v>
      </c>
      <c r="B24" s="225"/>
      <c r="C24" s="19"/>
      <c r="D24" s="19"/>
      <c r="E24" s="19"/>
      <c r="F24" s="210">
        <v>5</v>
      </c>
      <c r="G24" s="210"/>
      <c r="H24" s="210"/>
      <c r="I24" s="19">
        <v>1</v>
      </c>
      <c r="J24" s="210">
        <v>1</v>
      </c>
      <c r="K24" s="210"/>
      <c r="L24" s="210"/>
      <c r="M24" s="19">
        <v>1</v>
      </c>
      <c r="N24" s="210">
        <v>1</v>
      </c>
      <c r="O24" s="210"/>
      <c r="P24" s="210">
        <v>1</v>
      </c>
      <c r="Q24" s="210"/>
      <c r="R24" s="210"/>
      <c r="S24" s="210">
        <v>2</v>
      </c>
      <c r="T24" s="210"/>
      <c r="U24" s="210">
        <v>1</v>
      </c>
      <c r="V24" s="210"/>
      <c r="W24" s="6">
        <v>1</v>
      </c>
      <c r="X24" s="6">
        <f>SUM(C24:W24)</f>
        <v>14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1</v>
      </c>
      <c r="C31" s="10">
        <f t="shared" si="0"/>
        <v>1</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1</v>
      </c>
      <c r="C36" s="10">
        <f t="shared" si="0"/>
        <v>1</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1</v>
      </c>
      <c r="C37" s="10">
        <f t="shared" si="0"/>
        <v>1</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235"/>
      <c r="B42" s="236"/>
      <c r="C42" s="236"/>
      <c r="D42" s="236"/>
      <c r="E42" s="236"/>
      <c r="F42" s="236"/>
      <c r="G42" s="236"/>
      <c r="H42" s="236"/>
      <c r="I42" s="236"/>
      <c r="J42" s="236"/>
      <c r="K42" s="236"/>
      <c r="L42" s="236"/>
      <c r="M42" s="236"/>
      <c r="N42" s="236"/>
      <c r="O42" s="236"/>
      <c r="P42" s="236"/>
      <c r="Q42" s="236"/>
      <c r="R42" s="236"/>
      <c r="S42" s="236"/>
      <c r="T42" s="236"/>
      <c r="U42" s="236"/>
      <c r="V42" s="236"/>
      <c r="W42" s="236"/>
      <c r="X42" s="237"/>
      <c r="Y42" s="23"/>
    </row>
    <row r="43" spans="1:25" ht="23.25" customHeight="1">
      <c r="A43" s="253"/>
      <c r="B43" s="254"/>
      <c r="C43" s="254"/>
      <c r="D43" s="254"/>
      <c r="E43" s="254"/>
      <c r="F43" s="254"/>
      <c r="G43" s="254"/>
      <c r="H43" s="254"/>
      <c r="I43" s="254"/>
      <c r="J43" s="254"/>
      <c r="K43" s="254"/>
      <c r="L43" s="254"/>
      <c r="M43" s="254"/>
      <c r="N43" s="254"/>
      <c r="O43" s="254"/>
      <c r="P43" s="254"/>
      <c r="Q43" s="254"/>
      <c r="R43" s="254"/>
      <c r="S43" s="254"/>
      <c r="T43" s="254"/>
      <c r="U43" s="254"/>
      <c r="V43" s="254"/>
      <c r="W43" s="254"/>
      <c r="X43" s="255"/>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1758</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235" t="s">
        <v>1759</v>
      </c>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5"/>
    </row>
    <row r="59" spans="1:25" s="16" customFormat="1" ht="18.75" customHeight="1">
      <c r="A59" s="253"/>
      <c r="B59" s="254"/>
      <c r="C59" s="254"/>
      <c r="D59" s="254"/>
      <c r="E59" s="254"/>
      <c r="F59" s="254"/>
      <c r="G59" s="254"/>
      <c r="H59" s="254"/>
      <c r="I59" s="254"/>
      <c r="J59" s="254"/>
      <c r="K59" s="254"/>
      <c r="L59" s="254"/>
      <c r="M59" s="254"/>
      <c r="N59" s="254"/>
      <c r="O59" s="254"/>
      <c r="P59" s="254"/>
      <c r="Q59" s="254"/>
      <c r="R59" s="254"/>
      <c r="S59" s="254"/>
      <c r="T59" s="254"/>
      <c r="U59" s="254"/>
      <c r="V59" s="254"/>
      <c r="W59" s="254"/>
      <c r="X59" s="255"/>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1760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1761</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1762</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2215</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t="s">
        <v>2216</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235" t="s">
        <v>2217</v>
      </c>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5"/>
    </row>
    <row r="83" spans="1:25" s="16" customFormat="1" ht="24.75" customHeight="1">
      <c r="A83" s="253"/>
      <c r="B83" s="254"/>
      <c r="C83" s="254"/>
      <c r="D83" s="254"/>
      <c r="E83" s="254"/>
      <c r="F83" s="254"/>
      <c r="G83" s="254"/>
      <c r="H83" s="254"/>
      <c r="I83" s="254"/>
      <c r="J83" s="254"/>
      <c r="K83" s="254"/>
      <c r="L83" s="254"/>
      <c r="M83" s="254"/>
      <c r="N83" s="254"/>
      <c r="O83" s="254"/>
      <c r="P83" s="254"/>
      <c r="Q83" s="254"/>
      <c r="R83" s="254"/>
      <c r="S83" s="254"/>
      <c r="T83" s="254"/>
      <c r="U83" s="254"/>
      <c r="V83" s="254"/>
      <c r="W83" s="254"/>
      <c r="X83" s="255"/>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2218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thickBot="1">
      <c r="A91" s="245"/>
      <c r="B91" s="246"/>
      <c r="C91" s="246"/>
      <c r="D91" s="246"/>
      <c r="E91" s="246"/>
      <c r="F91" s="246"/>
      <c r="G91" s="246"/>
      <c r="H91" s="246"/>
      <c r="I91" s="246"/>
      <c r="J91" s="246"/>
      <c r="K91" s="246"/>
      <c r="L91" s="246"/>
      <c r="M91" s="246"/>
      <c r="N91" s="246"/>
      <c r="O91" s="246"/>
      <c r="P91" s="246"/>
      <c r="Q91" s="246"/>
      <c r="R91" s="246"/>
      <c r="S91" s="246"/>
      <c r="T91" s="246"/>
      <c r="U91" s="246"/>
      <c r="V91" s="246"/>
      <c r="W91" s="246"/>
      <c r="X91" s="247"/>
      <c r="Y91" s="23"/>
    </row>
    <row r="92" spans="1:25" ht="21" customHeight="1"/>
    <row r="93" spans="1:25" ht="21" hidden="1" customHeight="1">
      <c r="B93" s="36" t="s">
        <v>916</v>
      </c>
    </row>
    <row r="94" spans="1:25" ht="21" hidden="1" customHeight="1">
      <c r="B94" s="36" t="s">
        <v>917</v>
      </c>
    </row>
    <row r="95" spans="1:25" ht="21" hidden="1" customHeight="1">
      <c r="B95" s="36"/>
    </row>
    <row r="96" spans="1:25" ht="21" hidden="1" customHeight="1">
      <c r="B96" s="36"/>
    </row>
    <row r="97" spans="2:2" ht="21" hidden="1" customHeight="1">
      <c r="B97" s="36" t="s">
        <v>936</v>
      </c>
    </row>
    <row r="98" spans="2:2" ht="21" hidden="1" customHeight="1">
      <c r="B98" s="36"/>
    </row>
    <row r="99" spans="2:2" ht="21" hidden="1" customHeight="1">
      <c r="B99" s="36"/>
    </row>
    <row r="100" spans="2:2" ht="21" hidden="1" customHeight="1"/>
    <row r="101" spans="2:2" ht="27"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1"/>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8851D-F77F-471B-8B87-11638D8A29A8}">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914</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1747</v>
      </c>
      <c r="D7" s="82"/>
      <c r="E7" s="82"/>
      <c r="F7" s="82"/>
      <c r="G7" s="82"/>
      <c r="H7" s="82"/>
      <c r="I7" s="82"/>
      <c r="J7" s="82"/>
      <c r="K7" s="82"/>
      <c r="L7" s="82"/>
      <c r="M7" s="82"/>
      <c r="N7" s="82"/>
      <c r="O7" s="82"/>
      <c r="P7" s="82"/>
      <c r="Q7" s="82"/>
      <c r="R7" s="82"/>
      <c r="S7" s="82"/>
      <c r="T7" s="82"/>
      <c r="U7" s="82"/>
      <c r="V7" s="82"/>
      <c r="W7" s="82"/>
      <c r="X7" s="83"/>
      <c r="Y7" s="23"/>
    </row>
    <row r="8" spans="1:25" ht="48.75" customHeight="1">
      <c r="A8" s="79" t="s">
        <v>10</v>
      </c>
      <c r="B8" s="80"/>
      <c r="C8" s="84" t="str">
        <f>B94&amp;B95&amp;B96</f>
        <v>Ejercer en debida forma la representación judicial y extrajudicial de la Superintendencia Nacional de Salud para salvaguardar y garantizar los derechos e intereses de la misma, en las acciones contencioso-administrativas, constitucionales, ordinarias, penales y administrativas, así como otro tipo de requerimientos judiciales y extrajudiciales.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1748</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1749</v>
      </c>
      <c r="D11" s="85"/>
      <c r="E11" s="132"/>
      <c r="F11" s="133" t="s">
        <v>1751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1750</v>
      </c>
      <c r="D13" s="159"/>
      <c r="E13" s="159"/>
      <c r="F13" s="139"/>
      <c r="G13" s="140"/>
      <c r="H13" s="140"/>
      <c r="I13" s="140"/>
      <c r="J13" s="140"/>
      <c r="K13" s="140"/>
      <c r="L13" s="140"/>
      <c r="M13" s="141"/>
      <c r="N13" s="160" t="s">
        <v>132</v>
      </c>
      <c r="O13" s="161"/>
      <c r="P13" s="161"/>
      <c r="Q13" s="162"/>
      <c r="R13" s="163" t="s">
        <v>1746</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1</v>
      </c>
      <c r="C16" s="193"/>
      <c r="D16" s="192">
        <v>0.9</v>
      </c>
      <c r="E16" s="193"/>
      <c r="F16" s="169" t="s">
        <v>135</v>
      </c>
      <c r="G16" s="170"/>
      <c r="H16" s="170"/>
      <c r="I16" s="170"/>
      <c r="J16" s="178" t="s">
        <v>37</v>
      </c>
      <c r="K16" s="178"/>
      <c r="L16" s="178"/>
      <c r="M16" s="178"/>
      <c r="N16" s="179" t="s">
        <v>136</v>
      </c>
      <c r="O16" s="180"/>
      <c r="P16" s="180"/>
      <c r="Q16" s="180"/>
      <c r="R16" s="181"/>
      <c r="S16" s="169" t="s">
        <v>861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c r="N23" s="201"/>
      <c r="O23" s="203"/>
      <c r="P23" s="201"/>
      <c r="Q23" s="202"/>
      <c r="R23" s="203"/>
      <c r="S23" s="201"/>
      <c r="T23" s="203"/>
      <c r="U23" s="201">
        <v>4</v>
      </c>
      <c r="V23" s="203"/>
      <c r="W23" s="5">
        <v>4</v>
      </c>
      <c r="X23" s="5">
        <f>SUM(C23:W23)</f>
        <v>8</v>
      </c>
      <c r="Y23" s="23"/>
    </row>
    <row r="24" spans="1:25" ht="19" customHeight="1" thickBot="1">
      <c r="A24" s="224" t="s">
        <v>76</v>
      </c>
      <c r="B24" s="225"/>
      <c r="C24" s="19"/>
      <c r="D24" s="19"/>
      <c r="E24" s="19"/>
      <c r="F24" s="210"/>
      <c r="G24" s="210"/>
      <c r="H24" s="210"/>
      <c r="I24" s="19"/>
      <c r="J24" s="210"/>
      <c r="K24" s="210"/>
      <c r="L24" s="210"/>
      <c r="M24" s="19"/>
      <c r="N24" s="210"/>
      <c r="O24" s="210"/>
      <c r="P24" s="210"/>
      <c r="Q24" s="210"/>
      <c r="R24" s="210"/>
      <c r="S24" s="210"/>
      <c r="T24" s="210"/>
      <c r="U24" s="210">
        <v>287</v>
      </c>
      <c r="V24" s="210"/>
      <c r="W24" s="6">
        <v>324</v>
      </c>
      <c r="X24" s="6">
        <f>SUM(C24:W24)</f>
        <v>611</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1.3937282229965157E-2</v>
      </c>
      <c r="C37" s="10">
        <f t="shared" si="0"/>
        <v>1</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1.2345679012345678E-2</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1.3093289689034371E-2</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235"/>
      <c r="B42" s="236"/>
      <c r="C42" s="236"/>
      <c r="D42" s="236"/>
      <c r="E42" s="236"/>
      <c r="F42" s="236"/>
      <c r="G42" s="236"/>
      <c r="H42" s="236"/>
      <c r="I42" s="236"/>
      <c r="J42" s="236"/>
      <c r="K42" s="236"/>
      <c r="L42" s="236"/>
      <c r="M42" s="236"/>
      <c r="N42" s="236"/>
      <c r="O42" s="236"/>
      <c r="P42" s="236"/>
      <c r="Q42" s="236"/>
      <c r="R42" s="236"/>
      <c r="S42" s="236"/>
      <c r="T42" s="236"/>
      <c r="U42" s="236"/>
      <c r="V42" s="236"/>
      <c r="W42" s="236"/>
      <c r="X42" s="237"/>
      <c r="Y42" s="23"/>
    </row>
    <row r="43" spans="1:25" ht="23.25" customHeight="1">
      <c r="A43" s="253"/>
      <c r="B43" s="254"/>
      <c r="C43" s="254"/>
      <c r="D43" s="254"/>
      <c r="E43" s="254"/>
      <c r="F43" s="254"/>
      <c r="G43" s="254"/>
      <c r="H43" s="254"/>
      <c r="I43" s="254"/>
      <c r="J43" s="254"/>
      <c r="K43" s="254"/>
      <c r="L43" s="254"/>
      <c r="M43" s="254"/>
      <c r="N43" s="254"/>
      <c r="O43" s="254"/>
      <c r="P43" s="254"/>
      <c r="Q43" s="254"/>
      <c r="R43" s="254"/>
      <c r="S43" s="254"/>
      <c r="T43" s="254"/>
      <c r="U43" s="254"/>
      <c r="V43" s="254"/>
      <c r="W43" s="254"/>
      <c r="X43" s="255"/>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235" t="s">
        <v>2212</v>
      </c>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5"/>
    </row>
    <row r="83" spans="1:25" s="16" customFormat="1" ht="24.75" customHeight="1">
      <c r="A83" s="253"/>
      <c r="B83" s="254"/>
      <c r="C83" s="254"/>
      <c r="D83" s="254"/>
      <c r="E83" s="254"/>
      <c r="F83" s="254"/>
      <c r="G83" s="254"/>
      <c r="H83" s="254"/>
      <c r="I83" s="254"/>
      <c r="J83" s="254"/>
      <c r="K83" s="254"/>
      <c r="L83" s="254"/>
      <c r="M83" s="254"/>
      <c r="N83" s="254"/>
      <c r="O83" s="254"/>
      <c r="P83" s="254"/>
      <c r="Q83" s="254"/>
      <c r="R83" s="254"/>
      <c r="S83" s="254"/>
      <c r="T83" s="254"/>
      <c r="U83" s="254"/>
      <c r="V83" s="254"/>
      <c r="W83" s="254"/>
      <c r="X83" s="255"/>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2213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916</v>
      </c>
    </row>
    <row r="95" spans="1:25" ht="21" hidden="1" customHeight="1">
      <c r="B95" s="36" t="s">
        <v>917</v>
      </c>
    </row>
    <row r="96" spans="1:25" ht="21" hidden="1" customHeight="1">
      <c r="B96" s="36"/>
    </row>
    <row r="97" spans="2:2" ht="21" hidden="1" customHeight="1">
      <c r="B97" s="36"/>
    </row>
    <row r="98" spans="2:2" ht="21" hidden="1" customHeight="1">
      <c r="B98" s="36" t="s">
        <v>936</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F3E5A-0A18-4F92-8736-9C4A2724D636}">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852</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853</v>
      </c>
      <c r="D7" s="82"/>
      <c r="E7" s="82"/>
      <c r="F7" s="82"/>
      <c r="G7" s="82"/>
      <c r="H7" s="82"/>
      <c r="I7" s="82"/>
      <c r="J7" s="82"/>
      <c r="K7" s="82"/>
      <c r="L7" s="82"/>
      <c r="M7" s="82"/>
      <c r="N7" s="82"/>
      <c r="O7" s="82"/>
      <c r="P7" s="82"/>
      <c r="Q7" s="82"/>
      <c r="R7" s="82"/>
      <c r="S7" s="82"/>
      <c r="T7" s="82"/>
      <c r="U7" s="82"/>
      <c r="V7" s="82"/>
      <c r="W7" s="82"/>
      <c r="X7" s="83"/>
      <c r="Y7" s="23"/>
    </row>
    <row r="8" spans="1:25" ht="50.25" customHeight="1">
      <c r="A8" s="79" t="s">
        <v>10</v>
      </c>
      <c r="B8" s="80"/>
      <c r="C8" s="84" t="str">
        <f>B94&amp;B95&amp;B96</f>
        <v>Dar respuesta oportuna a las acciones de tutela en las cuales sea parte o intervenga la Superintendencia Nacional de Salud mediante las actuaciones administrativas internas y acciones judiciales de tutela requeridas, para garantizar la defensa jurídica de la Entidad y la protección de sus intereses, así como garantizar los derechos de los usuarios del Sistema General de Seguridad Social en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Responder los requerimientos realizados por los despachos judiciales en el marco de las acciones de tutela.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857</v>
      </c>
      <c r="D11" s="85"/>
      <c r="E11" s="132"/>
      <c r="F11" s="133" t="s">
        <v>859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858</v>
      </c>
      <c r="D13" s="159"/>
      <c r="E13" s="159"/>
      <c r="F13" s="139"/>
      <c r="G13" s="140"/>
      <c r="H13" s="140"/>
      <c r="I13" s="140"/>
      <c r="J13" s="140"/>
      <c r="K13" s="140"/>
      <c r="L13" s="140"/>
      <c r="M13" s="141"/>
      <c r="N13" s="160" t="s">
        <v>132</v>
      </c>
      <c r="O13" s="161"/>
      <c r="P13" s="161"/>
      <c r="Q13" s="162"/>
      <c r="R13" s="163" t="s">
        <v>860</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861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22647</v>
      </c>
      <c r="F23" s="201"/>
      <c r="G23" s="202"/>
      <c r="H23" s="203"/>
      <c r="I23" s="4"/>
      <c r="J23" s="201">
        <v>8508</v>
      </c>
      <c r="K23" s="202"/>
      <c r="L23" s="203"/>
      <c r="M23" s="4"/>
      <c r="N23" s="201"/>
      <c r="O23" s="203"/>
      <c r="P23" s="201">
        <v>303</v>
      </c>
      <c r="Q23" s="202"/>
      <c r="R23" s="203"/>
      <c r="S23" s="201"/>
      <c r="T23" s="203"/>
      <c r="U23" s="201"/>
      <c r="V23" s="203"/>
      <c r="W23" s="5">
        <v>726</v>
      </c>
      <c r="X23" s="5">
        <f>SUM(C23:W23)</f>
        <v>32184</v>
      </c>
      <c r="Y23" s="23"/>
    </row>
    <row r="24" spans="1:25" ht="19" customHeight="1" thickBot="1">
      <c r="A24" s="224" t="s">
        <v>76</v>
      </c>
      <c r="B24" s="225"/>
      <c r="C24" s="19"/>
      <c r="D24" s="19"/>
      <c r="E24" s="19">
        <v>22647</v>
      </c>
      <c r="F24" s="210"/>
      <c r="G24" s="210"/>
      <c r="H24" s="210"/>
      <c r="I24" s="19"/>
      <c r="J24" s="210">
        <v>8508</v>
      </c>
      <c r="K24" s="210"/>
      <c r="L24" s="210"/>
      <c r="M24" s="19"/>
      <c r="N24" s="210"/>
      <c r="O24" s="210"/>
      <c r="P24" s="210">
        <v>303</v>
      </c>
      <c r="Q24" s="210"/>
      <c r="R24" s="210"/>
      <c r="S24" s="210"/>
      <c r="T24" s="210"/>
      <c r="U24" s="210"/>
      <c r="V24" s="210"/>
      <c r="W24" s="6">
        <v>726</v>
      </c>
      <c r="X24" s="6">
        <f>SUM(C24:W24)</f>
        <v>32184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1718</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1719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2194</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2195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854</v>
      </c>
    </row>
    <row r="95" spans="1:25" ht="21" hidden="1" customHeight="1">
      <c r="B95" s="36" t="s">
        <v>855</v>
      </c>
    </row>
    <row r="96" spans="1:25" ht="21" hidden="1" customHeight="1">
      <c r="B96" s="36"/>
    </row>
    <row r="97" spans="2:2" ht="21" hidden="1" customHeight="1">
      <c r="B97" s="36"/>
    </row>
    <row r="98" spans="2:2" ht="21" hidden="1" customHeight="1">
      <c r="B98" s="36" t="s">
        <v>856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7059E-9645-4EAE-B708-76185E2CBAA1}">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852</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862</v>
      </c>
      <c r="D7" s="82"/>
      <c r="E7" s="82"/>
      <c r="F7" s="82"/>
      <c r="G7" s="82"/>
      <c r="H7" s="82"/>
      <c r="I7" s="82"/>
      <c r="J7" s="82"/>
      <c r="K7" s="82"/>
      <c r="L7" s="82"/>
      <c r="M7" s="82"/>
      <c r="N7" s="82"/>
      <c r="O7" s="82"/>
      <c r="P7" s="82"/>
      <c r="Q7" s="82"/>
      <c r="R7" s="82"/>
      <c r="S7" s="82"/>
      <c r="T7" s="82"/>
      <c r="U7" s="82"/>
      <c r="V7" s="82"/>
      <c r="W7" s="82"/>
      <c r="X7" s="83"/>
      <c r="Y7" s="23"/>
    </row>
    <row r="8" spans="1:25" ht="48" customHeight="1">
      <c r="A8" s="79" t="s">
        <v>10</v>
      </c>
      <c r="B8" s="80"/>
      <c r="C8" s="84" t="str">
        <f>B94&amp;B95&amp;B96</f>
        <v>Dar respuesta oportuna a las acciones de tutela en las cuales sea parte o intervenga la Superintendencia Nacional de Salud mediante las actuaciones administrativas internas y acciones judiciales de tutela requeridas, para garantizar la defensa jurídica de la Entidad y la protección de sus intereses, así como garantizar los derechos de los usuarios del Sistema General de Seguridad Social en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Tramitar los requerimientos realizados por los despachos judiciales en el marco de las acciones de tutela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864</v>
      </c>
      <c r="D11" s="85"/>
      <c r="E11" s="132"/>
      <c r="F11" s="133" t="s">
        <v>866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865</v>
      </c>
      <c r="D13" s="159"/>
      <c r="E13" s="159"/>
      <c r="F13" s="139"/>
      <c r="G13" s="140"/>
      <c r="H13" s="140"/>
      <c r="I13" s="140"/>
      <c r="J13" s="140"/>
      <c r="K13" s="140"/>
      <c r="L13" s="140"/>
      <c r="M13" s="141"/>
      <c r="N13" s="160" t="s">
        <v>132</v>
      </c>
      <c r="O13" s="161"/>
      <c r="P13" s="161"/>
      <c r="Q13" s="162"/>
      <c r="R13" s="163" t="s">
        <v>867</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861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7153</v>
      </c>
      <c r="F23" s="201"/>
      <c r="G23" s="202"/>
      <c r="H23" s="203"/>
      <c r="I23" s="4"/>
      <c r="J23" s="201">
        <v>24935</v>
      </c>
      <c r="K23" s="202"/>
      <c r="L23" s="203"/>
      <c r="M23" s="4"/>
      <c r="N23" s="201"/>
      <c r="O23" s="203"/>
      <c r="P23" s="201">
        <v>30098</v>
      </c>
      <c r="Q23" s="202"/>
      <c r="R23" s="203"/>
      <c r="S23" s="201"/>
      <c r="T23" s="203"/>
      <c r="U23" s="201"/>
      <c r="V23" s="203"/>
      <c r="W23" s="5">
        <v>27324</v>
      </c>
      <c r="X23" s="5">
        <f>SUM(C23:W23)</f>
        <v>89510</v>
      </c>
      <c r="Y23" s="23"/>
    </row>
    <row r="24" spans="1:25" ht="19" customHeight="1" thickBot="1">
      <c r="A24" s="224" t="s">
        <v>76</v>
      </c>
      <c r="B24" s="225"/>
      <c r="C24" s="19"/>
      <c r="D24" s="19"/>
      <c r="E24" s="19">
        <v>7153</v>
      </c>
      <c r="F24" s="210"/>
      <c r="G24" s="210"/>
      <c r="H24" s="210"/>
      <c r="I24" s="19"/>
      <c r="J24" s="210">
        <v>24935</v>
      </c>
      <c r="K24" s="210"/>
      <c r="L24" s="210"/>
      <c r="M24" s="19"/>
      <c r="N24" s="210"/>
      <c r="O24" s="210"/>
      <c r="P24" s="210">
        <v>30098</v>
      </c>
      <c r="Q24" s="210"/>
      <c r="R24" s="210"/>
      <c r="S24" s="210"/>
      <c r="T24" s="210"/>
      <c r="U24" s="210"/>
      <c r="V24" s="210"/>
      <c r="W24" s="6">
        <v>27324</v>
      </c>
      <c r="X24" s="6">
        <f>SUM(C24:W24)</f>
        <v>89510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1720</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1721</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2196</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2197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854</v>
      </c>
    </row>
    <row r="95" spans="1:25" ht="21" hidden="1" customHeight="1">
      <c r="B95" s="36" t="s">
        <v>855</v>
      </c>
    </row>
    <row r="96" spans="1:25" ht="21" hidden="1" customHeight="1">
      <c r="B96" s="36"/>
    </row>
    <row r="97" spans="2:2" ht="21" hidden="1" customHeight="1">
      <c r="B97" s="36"/>
    </row>
    <row r="98" spans="2:2" ht="21" hidden="1" customHeight="1">
      <c r="B98" s="36" t="s">
        <v>863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0C7DD-C767-4491-B952-336902C8D4F8}">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852</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1724</v>
      </c>
      <c r="D7" s="82"/>
      <c r="E7" s="82"/>
      <c r="F7" s="82"/>
      <c r="G7" s="82"/>
      <c r="H7" s="82"/>
      <c r="I7" s="82"/>
      <c r="J7" s="82"/>
      <c r="K7" s="82"/>
      <c r="L7" s="82"/>
      <c r="M7" s="82"/>
      <c r="N7" s="82"/>
      <c r="O7" s="82"/>
      <c r="P7" s="82"/>
      <c r="Q7" s="82"/>
      <c r="R7" s="82"/>
      <c r="S7" s="82"/>
      <c r="T7" s="82"/>
      <c r="U7" s="82"/>
      <c r="V7" s="82"/>
      <c r="W7" s="82"/>
      <c r="X7" s="83"/>
      <c r="Y7" s="23"/>
    </row>
    <row r="8" spans="1:25" ht="48" customHeight="1">
      <c r="A8" s="79" t="s">
        <v>10</v>
      </c>
      <c r="B8" s="80"/>
      <c r="C8" s="84" t="str">
        <f>B94&amp;B95&amp;B96</f>
        <v>Dar respuesta oportuna a las acciones de tutela en las cuales sea parte o intervenga la Superintendencia Nacional de Salud mediante las actuaciones administrativas internas y acciones judiciales de tutela requeridas, para garantizar la defensa jurídica de la Entidad y la protección de sus intereses, así como garantizar los derechos de los usuarios del Sistema General de Seguridad Social en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1725</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1726</v>
      </c>
      <c r="D11" s="85"/>
      <c r="E11" s="132"/>
      <c r="F11" s="133" t="s">
        <v>866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1727</v>
      </c>
      <c r="D13" s="159"/>
      <c r="E13" s="159"/>
      <c r="F13" s="139"/>
      <c r="G13" s="140"/>
      <c r="H13" s="140"/>
      <c r="I13" s="140"/>
      <c r="J13" s="140"/>
      <c r="K13" s="140"/>
      <c r="L13" s="140"/>
      <c r="M13" s="141"/>
      <c r="N13" s="160" t="s">
        <v>132</v>
      </c>
      <c r="O13" s="161"/>
      <c r="P13" s="161"/>
      <c r="Q13" s="162"/>
      <c r="R13" s="163" t="s">
        <v>1722</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135</v>
      </c>
      <c r="G16" s="170"/>
      <c r="H16" s="170"/>
      <c r="I16" s="170"/>
      <c r="J16" s="178" t="s">
        <v>37</v>
      </c>
      <c r="K16" s="178"/>
      <c r="L16" s="178"/>
      <c r="M16" s="178"/>
      <c r="N16" s="179" t="s">
        <v>136</v>
      </c>
      <c r="O16" s="180"/>
      <c r="P16" s="180"/>
      <c r="Q16" s="180"/>
      <c r="R16" s="181"/>
      <c r="S16" s="169" t="s">
        <v>861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6</v>
      </c>
      <c r="K23" s="202"/>
      <c r="L23" s="203"/>
      <c r="M23" s="4"/>
      <c r="N23" s="201"/>
      <c r="O23" s="203"/>
      <c r="P23" s="201"/>
      <c r="Q23" s="202"/>
      <c r="R23" s="203"/>
      <c r="S23" s="201"/>
      <c r="T23" s="203"/>
      <c r="U23" s="201"/>
      <c r="V23" s="203"/>
      <c r="W23" s="5">
        <v>100</v>
      </c>
      <c r="X23" s="5">
        <f>SUM(C23:W23)</f>
        <v>106</v>
      </c>
      <c r="Y23" s="23"/>
    </row>
    <row r="24" spans="1:25" ht="19" customHeight="1" thickBot="1">
      <c r="A24" s="224" t="s">
        <v>76</v>
      </c>
      <c r="B24" s="225"/>
      <c r="C24" s="19"/>
      <c r="D24" s="19"/>
      <c r="E24" s="19"/>
      <c r="F24" s="210"/>
      <c r="G24" s="210"/>
      <c r="H24" s="210"/>
      <c r="I24" s="19"/>
      <c r="J24" s="210">
        <v>6</v>
      </c>
      <c r="K24" s="210"/>
      <c r="L24" s="210"/>
      <c r="M24" s="19"/>
      <c r="N24" s="210"/>
      <c r="O24" s="210"/>
      <c r="P24" s="210"/>
      <c r="Q24" s="210"/>
      <c r="R24" s="210"/>
      <c r="S24" s="210"/>
      <c r="T24" s="210"/>
      <c r="U24" s="210"/>
      <c r="V24" s="210"/>
      <c r="W24" s="6">
        <v>100</v>
      </c>
      <c r="X24" s="6">
        <f>SUM(C24:W24)</f>
        <v>106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34.5" customHeight="1">
      <c r="A62" s="235" t="s">
        <v>2199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24.7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27" customHeight="1">
      <c r="A86" s="235" t="s">
        <v>2198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854</v>
      </c>
    </row>
    <row r="95" spans="1:25" ht="21" hidden="1" customHeight="1">
      <c r="B95" s="36" t="s">
        <v>855</v>
      </c>
    </row>
    <row r="96" spans="1:25" ht="21" hidden="1" customHeight="1">
      <c r="B96" s="36"/>
    </row>
    <row r="97" spans="2:2" ht="21" hidden="1" customHeight="1">
      <c r="B97" s="36"/>
    </row>
    <row r="98" spans="2:2" ht="21" hidden="1" customHeight="1">
      <c r="B98" s="36" t="s">
        <v>863</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AFC54-1DF1-467D-8E52-93C363081A44}">
  <dimension ref="A1:Y101"/>
  <sheetViews>
    <sheetView zoomScaleNormal="100" zoomScaleSheetLayoutView="130" workbookViewId="0">
      <selection activeCell="C7" sqref="C7:X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660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661</v>
      </c>
      <c r="D7" s="82"/>
      <c r="E7" s="82"/>
      <c r="F7" s="82"/>
      <c r="G7" s="82"/>
      <c r="H7" s="82"/>
      <c r="I7" s="82"/>
      <c r="J7" s="82"/>
      <c r="K7" s="82"/>
      <c r="L7" s="82"/>
      <c r="M7" s="82"/>
      <c r="N7" s="82"/>
      <c r="O7" s="82"/>
      <c r="P7" s="82"/>
      <c r="Q7" s="82"/>
      <c r="R7" s="82"/>
      <c r="S7" s="82"/>
      <c r="T7" s="82"/>
      <c r="U7" s="82"/>
      <c r="V7" s="82"/>
      <c r="W7" s="82"/>
      <c r="X7" s="83"/>
      <c r="Y7" s="23"/>
    </row>
    <row r="8" spans="1:25" ht="45" customHeight="1">
      <c r="A8" s="79" t="s">
        <v>10</v>
      </c>
      <c r="B8" s="80"/>
      <c r="C8" s="84"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1828</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665</v>
      </c>
      <c r="D11" s="85"/>
      <c r="E11" s="132"/>
      <c r="F11" s="133" t="s">
        <v>667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666</v>
      </c>
      <c r="D13" s="159"/>
      <c r="E13" s="159"/>
      <c r="F13" s="139"/>
      <c r="G13" s="140"/>
      <c r="H13" s="140"/>
      <c r="I13" s="140"/>
      <c r="J13" s="140"/>
      <c r="K13" s="140"/>
      <c r="L13" s="140"/>
      <c r="M13" s="141"/>
      <c r="N13" s="160" t="s">
        <v>132</v>
      </c>
      <c r="O13" s="161"/>
      <c r="P13" s="161"/>
      <c r="Q13" s="162"/>
      <c r="R13" s="163" t="s">
        <v>668</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1640</v>
      </c>
      <c r="B16" s="192">
        <v>0.35</v>
      </c>
      <c r="C16" s="193"/>
      <c r="D16" s="192">
        <v>0.9</v>
      </c>
      <c r="E16" s="193"/>
      <c r="F16" s="169" t="s">
        <v>135</v>
      </c>
      <c r="G16" s="170"/>
      <c r="H16" s="170"/>
      <c r="I16" s="170"/>
      <c r="J16" s="178" t="s">
        <v>37</v>
      </c>
      <c r="K16" s="178"/>
      <c r="L16" s="178"/>
      <c r="M16" s="178"/>
      <c r="N16" s="179" t="s">
        <v>136</v>
      </c>
      <c r="O16" s="180"/>
      <c r="P16" s="180"/>
      <c r="Q16" s="180"/>
      <c r="R16" s="181"/>
      <c r="S16" s="169" t="s">
        <v>634</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2.8</v>
      </c>
      <c r="X23" s="5">
        <f>SUM(C23:W23)</f>
        <v>3.8</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4</v>
      </c>
      <c r="X24" s="6">
        <f>SUM(C24:W24)</f>
        <v>5</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0.7</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0.76</v>
      </c>
      <c r="C39" s="30">
        <v>0.35</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1829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29.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2193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662</v>
      </c>
    </row>
    <row r="95" spans="1:25" ht="21" hidden="1" customHeight="1">
      <c r="B95" s="36" t="s">
        <v>663</v>
      </c>
    </row>
    <row r="96" spans="1:25" ht="21" hidden="1" customHeight="1">
      <c r="B96" s="36"/>
    </row>
    <row r="97" spans="2:2" ht="21" hidden="1" customHeight="1">
      <c r="B97" s="36"/>
    </row>
    <row r="98" spans="2:2" ht="21" hidden="1" customHeight="1">
      <c r="B98" s="36" t="s">
        <v>664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0398E-F786-4B09-BEA9-AA86264F898D}">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549</v>
      </c>
      <c r="D7" s="82"/>
      <c r="E7" s="82"/>
      <c r="F7" s="82"/>
      <c r="G7" s="82"/>
      <c r="H7" s="82"/>
      <c r="I7" s="82"/>
      <c r="J7" s="82"/>
      <c r="K7" s="82"/>
      <c r="L7" s="82"/>
      <c r="M7" s="82"/>
      <c r="N7" s="82"/>
      <c r="O7" s="82"/>
      <c r="P7" s="82"/>
      <c r="Q7" s="82"/>
      <c r="R7" s="82"/>
      <c r="S7" s="82"/>
      <c r="T7" s="82"/>
      <c r="U7" s="82"/>
      <c r="V7" s="82"/>
      <c r="W7" s="82"/>
      <c r="X7" s="83"/>
      <c r="Y7" s="23"/>
    </row>
    <row r="8" spans="1:25" ht="45"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seguimiento a las EAPB a las entidades bajo acción o medida especial, y a la gestión de los agentes interventores, liquidadores y contralores designados por la Superintendencia Nacional de Salud.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553</v>
      </c>
      <c r="D11" s="85"/>
      <c r="E11" s="132"/>
      <c r="F11" s="133" t="s">
        <v>555</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554</v>
      </c>
      <c r="D13" s="159"/>
      <c r="E13" s="159"/>
      <c r="F13" s="139"/>
      <c r="G13" s="140"/>
      <c r="H13" s="140"/>
      <c r="I13" s="140"/>
      <c r="J13" s="140"/>
      <c r="K13" s="140"/>
      <c r="L13" s="140"/>
      <c r="M13" s="141"/>
      <c r="N13" s="160" t="s">
        <v>132</v>
      </c>
      <c r="O13" s="161"/>
      <c r="P13" s="161"/>
      <c r="Q13" s="162"/>
      <c r="R13" s="163" t="s">
        <v>556</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135</v>
      </c>
      <c r="G16" s="170"/>
      <c r="H16" s="170"/>
      <c r="I16" s="170"/>
      <c r="J16" s="178" t="s">
        <v>37</v>
      </c>
      <c r="K16" s="178"/>
      <c r="L16" s="178"/>
      <c r="M16" s="178"/>
      <c r="N16" s="179" t="s">
        <v>136</v>
      </c>
      <c r="O16" s="180"/>
      <c r="P16" s="180"/>
      <c r="Q16" s="180"/>
      <c r="R16" s="181"/>
      <c r="S16" s="169" t="s">
        <v>557</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14</v>
      </c>
      <c r="F23" s="201"/>
      <c r="G23" s="202"/>
      <c r="H23" s="203"/>
      <c r="I23" s="4"/>
      <c r="J23" s="201">
        <v>13</v>
      </c>
      <c r="K23" s="202"/>
      <c r="L23" s="203"/>
      <c r="M23" s="4"/>
      <c r="N23" s="201"/>
      <c r="O23" s="203"/>
      <c r="P23" s="201">
        <v>100</v>
      </c>
      <c r="Q23" s="202"/>
      <c r="R23" s="203"/>
      <c r="S23" s="201"/>
      <c r="T23" s="203"/>
      <c r="U23" s="201"/>
      <c r="V23" s="203"/>
      <c r="W23" s="5">
        <v>100</v>
      </c>
      <c r="X23" s="5">
        <f>SUM(C23:W23)</f>
        <v>227</v>
      </c>
      <c r="Y23" s="23"/>
    </row>
    <row r="24" spans="1:25" ht="19" customHeight="1" thickBot="1">
      <c r="A24" s="224" t="s">
        <v>76</v>
      </c>
      <c r="B24" s="225"/>
      <c r="C24" s="19"/>
      <c r="D24" s="19"/>
      <c r="E24" s="19">
        <v>14</v>
      </c>
      <c r="F24" s="210"/>
      <c r="G24" s="210"/>
      <c r="H24" s="210"/>
      <c r="I24" s="19"/>
      <c r="J24" s="210">
        <v>13</v>
      </c>
      <c r="K24" s="210"/>
      <c r="L24" s="210"/>
      <c r="M24" s="19"/>
      <c r="N24" s="210"/>
      <c r="O24" s="210"/>
      <c r="P24" s="210">
        <v>100</v>
      </c>
      <c r="Q24" s="210"/>
      <c r="R24" s="210"/>
      <c r="S24" s="210"/>
      <c r="T24" s="210"/>
      <c r="U24" s="210"/>
      <c r="V24" s="210"/>
      <c r="W24" s="6">
        <v>100</v>
      </c>
      <c r="X24" s="6">
        <f>SUM(C24:W24)</f>
        <v>227</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2032</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2033</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2034</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2035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552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BB4D7-70C3-415E-B6F4-AEE1F6568185}">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587</v>
      </c>
      <c r="D7" s="82"/>
      <c r="E7" s="82"/>
      <c r="F7" s="82"/>
      <c r="G7" s="82"/>
      <c r="H7" s="82"/>
      <c r="I7" s="82"/>
      <c r="J7" s="82"/>
      <c r="K7" s="82"/>
      <c r="L7" s="82"/>
      <c r="M7" s="82"/>
      <c r="N7" s="82"/>
      <c r="O7" s="82"/>
      <c r="P7" s="82"/>
      <c r="Q7" s="82"/>
      <c r="R7" s="82"/>
      <c r="S7" s="82"/>
      <c r="T7" s="82"/>
      <c r="U7" s="82"/>
      <c r="V7" s="82"/>
      <c r="W7" s="82"/>
      <c r="X7" s="83"/>
      <c r="Y7" s="23"/>
    </row>
    <row r="8" spans="1:25" ht="45"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seguimiento  a las PSS a las entidades bajo acción o medida especial, y a la gestión de los agentes interventores, liquidadores y contralores designados por la Superintendencia Nacional de Salud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589</v>
      </c>
      <c r="D11" s="85"/>
      <c r="E11" s="132"/>
      <c r="F11" s="133" t="s">
        <v>591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590</v>
      </c>
      <c r="D13" s="159"/>
      <c r="E13" s="159"/>
      <c r="F13" s="139"/>
      <c r="G13" s="140"/>
      <c r="H13" s="140"/>
      <c r="I13" s="140"/>
      <c r="J13" s="140"/>
      <c r="K13" s="140"/>
      <c r="L13" s="140"/>
      <c r="M13" s="141"/>
      <c r="N13" s="160" t="s">
        <v>132</v>
      </c>
      <c r="O13" s="161"/>
      <c r="P13" s="161"/>
      <c r="Q13" s="162"/>
      <c r="R13" s="163" t="s">
        <v>592</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135</v>
      </c>
      <c r="G16" s="170"/>
      <c r="H16" s="170"/>
      <c r="I16" s="170"/>
      <c r="J16" s="178" t="s">
        <v>37</v>
      </c>
      <c r="K16" s="178"/>
      <c r="L16" s="178"/>
      <c r="M16" s="178"/>
      <c r="N16" s="179" t="s">
        <v>136</v>
      </c>
      <c r="O16" s="180"/>
      <c r="P16" s="180"/>
      <c r="Q16" s="180"/>
      <c r="R16" s="181"/>
      <c r="S16" s="169" t="s">
        <v>593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18</v>
      </c>
      <c r="K23" s="202"/>
      <c r="L23" s="203"/>
      <c r="M23" s="4"/>
      <c r="N23" s="201"/>
      <c r="O23" s="203"/>
      <c r="P23" s="201"/>
      <c r="Q23" s="202"/>
      <c r="R23" s="203"/>
      <c r="S23" s="201"/>
      <c r="T23" s="203"/>
      <c r="U23" s="201"/>
      <c r="V23" s="203"/>
      <c r="W23" s="5">
        <v>33</v>
      </c>
      <c r="X23" s="5">
        <f>SUM(C23:W23)</f>
        <v>51</v>
      </c>
      <c r="Y23" s="23"/>
    </row>
    <row r="24" spans="1:25" ht="19" customHeight="1" thickBot="1">
      <c r="A24" s="224" t="s">
        <v>76</v>
      </c>
      <c r="B24" s="225"/>
      <c r="C24" s="19"/>
      <c r="D24" s="19"/>
      <c r="E24" s="19"/>
      <c r="F24" s="210"/>
      <c r="G24" s="210"/>
      <c r="H24" s="210"/>
      <c r="I24" s="19"/>
      <c r="J24" s="210">
        <v>18</v>
      </c>
      <c r="K24" s="210"/>
      <c r="L24" s="210"/>
      <c r="M24" s="19"/>
      <c r="N24" s="210"/>
      <c r="O24" s="210"/>
      <c r="P24" s="210"/>
      <c r="Q24" s="210"/>
      <c r="R24" s="210"/>
      <c r="S24" s="210"/>
      <c r="T24" s="210"/>
      <c r="U24" s="210"/>
      <c r="V24" s="210"/>
      <c r="W24" s="6">
        <v>33</v>
      </c>
      <c r="X24" s="6">
        <f>SUM(C24:W24)</f>
        <v>51</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1680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2000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588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EB507-E59B-47F9-A944-0600296D531E}">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628</v>
      </c>
      <c r="D7" s="82"/>
      <c r="E7" s="82"/>
      <c r="F7" s="82"/>
      <c r="G7" s="82"/>
      <c r="H7" s="82"/>
      <c r="I7" s="82"/>
      <c r="J7" s="82"/>
      <c r="K7" s="82"/>
      <c r="L7" s="82"/>
      <c r="M7" s="82"/>
      <c r="N7" s="82"/>
      <c r="O7" s="82"/>
      <c r="P7" s="82"/>
      <c r="Q7" s="82"/>
      <c r="R7" s="82"/>
      <c r="S7" s="82"/>
      <c r="T7" s="82"/>
      <c r="U7" s="82"/>
      <c r="V7" s="82"/>
      <c r="W7" s="82"/>
      <c r="X7" s="83"/>
      <c r="Y7" s="23"/>
    </row>
    <row r="8" spans="1:25" ht="39.75"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1818</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630</v>
      </c>
      <c r="D11" s="85"/>
      <c r="E11" s="132"/>
      <c r="F11" s="133" t="s">
        <v>632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631</v>
      </c>
      <c r="D13" s="159"/>
      <c r="E13" s="159"/>
      <c r="F13" s="139"/>
      <c r="G13" s="140"/>
      <c r="H13" s="140"/>
      <c r="I13" s="140"/>
      <c r="J13" s="140"/>
      <c r="K13" s="140"/>
      <c r="L13" s="140"/>
      <c r="M13" s="141"/>
      <c r="N13" s="160" t="s">
        <v>132</v>
      </c>
      <c r="O13" s="161"/>
      <c r="P13" s="161"/>
      <c r="Q13" s="162"/>
      <c r="R13" s="163" t="s">
        <v>633</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135</v>
      </c>
      <c r="G16" s="170"/>
      <c r="H16" s="170"/>
      <c r="I16" s="170"/>
      <c r="J16" s="178" t="s">
        <v>37</v>
      </c>
      <c r="K16" s="178"/>
      <c r="L16" s="178"/>
      <c r="M16" s="178"/>
      <c r="N16" s="179" t="s">
        <v>136</v>
      </c>
      <c r="O16" s="180"/>
      <c r="P16" s="180"/>
      <c r="Q16" s="180"/>
      <c r="R16" s="181"/>
      <c r="S16" s="169" t="s">
        <v>634</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6</v>
      </c>
      <c r="K23" s="202"/>
      <c r="L23" s="203"/>
      <c r="M23" s="4"/>
      <c r="N23" s="201"/>
      <c r="O23" s="203"/>
      <c r="P23" s="201"/>
      <c r="Q23" s="202"/>
      <c r="R23" s="203"/>
      <c r="S23" s="201"/>
      <c r="T23" s="203"/>
      <c r="U23" s="201"/>
      <c r="V23" s="203"/>
      <c r="W23" s="5">
        <v>1</v>
      </c>
      <c r="X23" s="5">
        <f>SUM(C23:W23)</f>
        <v>7</v>
      </c>
      <c r="Y23" s="23"/>
    </row>
    <row r="24" spans="1:25" ht="19" customHeight="1" thickBot="1">
      <c r="A24" s="224" t="s">
        <v>76</v>
      </c>
      <c r="B24" s="225"/>
      <c r="C24" s="19"/>
      <c r="D24" s="19"/>
      <c r="E24" s="19"/>
      <c r="F24" s="210"/>
      <c r="G24" s="210"/>
      <c r="H24" s="210"/>
      <c r="I24" s="19"/>
      <c r="J24" s="210">
        <v>6</v>
      </c>
      <c r="K24" s="210"/>
      <c r="L24" s="210"/>
      <c r="M24" s="19"/>
      <c r="N24" s="210"/>
      <c r="O24" s="210"/>
      <c r="P24" s="210"/>
      <c r="Q24" s="210"/>
      <c r="R24" s="210"/>
      <c r="S24" s="210"/>
      <c r="T24" s="210"/>
      <c r="U24" s="210"/>
      <c r="V24" s="210"/>
      <c r="W24" s="6">
        <v>1</v>
      </c>
      <c r="X24" s="6">
        <f>SUM(C24:W24)</f>
        <v>7</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1819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23.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2186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24.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629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12E44-6A44-4712-8635-4158F27465A1}">
  <dimension ref="A1:I118"/>
  <sheetViews>
    <sheetView workbookViewId="0">
      <pane ySplit="9" topLeftCell="A10" activePane="bottomLeft" state="frozen"/>
      <selection pane="bottomLeft" activeCell="A3" sqref="A3"/>
    </sheetView>
  </sheetViews>
  <sheetFormatPr baseColWidth="10" defaultColWidth="0" defaultRowHeight="14.25" customHeight="1" zeroHeight="1"/>
  <cols>
    <col min="1" max="2" width="11" customWidth="1"/>
    <col min="3" max="3" width="11" style="61" customWidth="1"/>
    <col min="4" max="4" width="50.25" customWidth="1"/>
    <col min="5" max="6" width="11" customWidth="1"/>
    <col min="7" max="9" width="0" hidden="1" customWidth="1"/>
    <col min="10" max="16384" width="11" hidden="1"/>
  </cols>
  <sheetData>
    <row r="1" spans="1:7" ht="14">
      <c r="A1" s="38"/>
      <c r="B1" s="38"/>
      <c r="C1" s="57"/>
      <c r="D1" s="38"/>
      <c r="E1" s="38"/>
      <c r="F1" s="38"/>
      <c r="G1" s="38"/>
    </row>
    <row r="2" spans="1:7" ht="14">
      <c r="A2" s="38"/>
      <c r="B2" s="38"/>
      <c r="C2" s="57"/>
      <c r="D2" s="38"/>
      <c r="E2" s="38"/>
      <c r="F2" s="38"/>
      <c r="G2" s="38"/>
    </row>
    <row r="3" spans="1:7" ht="14">
      <c r="A3" s="38"/>
      <c r="B3" s="38"/>
      <c r="C3" s="57"/>
      <c r="D3" s="38"/>
      <c r="E3" s="38"/>
      <c r="F3" s="38"/>
      <c r="G3" s="38"/>
    </row>
    <row r="4" spans="1:7" ht="14">
      <c r="A4" s="38"/>
      <c r="B4" s="38"/>
      <c r="C4" s="57"/>
      <c r="D4" s="38"/>
      <c r="E4" s="38"/>
      <c r="F4" s="38"/>
      <c r="G4" s="38"/>
    </row>
    <row r="5" spans="1:7" ht="14.5" thickBot="1">
      <c r="A5" s="38"/>
      <c r="B5" s="38"/>
      <c r="C5" s="57"/>
      <c r="D5" s="38"/>
      <c r="E5" s="38"/>
      <c r="F5" s="38"/>
      <c r="G5" s="38"/>
    </row>
    <row r="6" spans="1:7" ht="14">
      <c r="A6" s="38"/>
      <c r="B6" s="40"/>
      <c r="C6" s="58"/>
      <c r="D6" s="41"/>
      <c r="E6" s="42"/>
      <c r="F6" s="38"/>
      <c r="G6" s="38"/>
    </row>
    <row r="7" spans="1:7" ht="14">
      <c r="A7" s="38"/>
      <c r="B7" s="43"/>
      <c r="C7" s="252" t="s">
        <v>1137</v>
      </c>
      <c r="D7" s="252"/>
      <c r="E7" s="44"/>
      <c r="F7" s="38"/>
      <c r="G7" s="38"/>
    </row>
    <row r="8" spans="1:7" ht="20.25" customHeight="1">
      <c r="A8" s="38"/>
      <c r="B8" s="43"/>
      <c r="C8" s="252"/>
      <c r="D8" s="252"/>
      <c r="E8" s="44"/>
      <c r="F8" s="38"/>
      <c r="G8" s="38"/>
    </row>
    <row r="9" spans="1:7" ht="14">
      <c r="A9" s="38"/>
      <c r="B9" s="43"/>
      <c r="C9" s="57"/>
      <c r="D9" s="38"/>
      <c r="E9" s="44"/>
      <c r="F9" s="38"/>
      <c r="G9" s="38"/>
    </row>
    <row r="10" spans="1:7" ht="39" customHeight="1">
      <c r="A10" s="38"/>
      <c r="B10" s="43"/>
      <c r="C10" s="62" t="s">
        <v>893</v>
      </c>
      <c r="D10" s="63" t="s">
        <v>887</v>
      </c>
      <c r="E10" s="44"/>
      <c r="F10" s="38"/>
      <c r="G10" s="38"/>
    </row>
    <row r="11" spans="1:7" ht="20.25" customHeight="1">
      <c r="A11" s="38"/>
      <c r="B11" s="43"/>
      <c r="C11" s="62" t="s">
        <v>899</v>
      </c>
      <c r="D11" s="63" t="s">
        <v>895</v>
      </c>
      <c r="E11" s="44"/>
      <c r="F11" s="38"/>
      <c r="G11" s="38"/>
    </row>
    <row r="12" spans="1:7" ht="28">
      <c r="A12" s="38"/>
      <c r="B12" s="43"/>
      <c r="C12" s="62" t="s">
        <v>1089</v>
      </c>
      <c r="D12" s="63" t="s">
        <v>1081</v>
      </c>
      <c r="E12" s="44"/>
      <c r="F12" s="38"/>
      <c r="G12" s="38"/>
    </row>
    <row r="13" spans="1:7" ht="28">
      <c r="A13" s="38"/>
      <c r="B13" s="43"/>
      <c r="C13" s="62" t="s">
        <v>1098</v>
      </c>
      <c r="D13" s="63" t="s">
        <v>1092</v>
      </c>
      <c r="E13" s="44"/>
      <c r="F13" s="38"/>
      <c r="G13" s="38"/>
    </row>
    <row r="14" spans="1:7" ht="28">
      <c r="A14" s="38"/>
      <c r="B14" s="43"/>
      <c r="C14" s="62" t="s">
        <v>1106</v>
      </c>
      <c r="D14" s="63" t="s">
        <v>1100</v>
      </c>
      <c r="E14" s="44"/>
      <c r="F14" s="38"/>
      <c r="G14" s="38"/>
    </row>
    <row r="15" spans="1:7" ht="28">
      <c r="A15" s="38"/>
      <c r="B15" s="43"/>
      <c r="C15" s="62" t="s">
        <v>1114</v>
      </c>
      <c r="D15" s="63" t="s">
        <v>1108</v>
      </c>
      <c r="E15" s="44"/>
      <c r="F15" s="38"/>
      <c r="G15" s="38"/>
    </row>
    <row r="16" spans="1:7" ht="42">
      <c r="A16" s="38"/>
      <c r="B16" s="43"/>
      <c r="C16" s="62" t="s">
        <v>1120</v>
      </c>
      <c r="D16" s="63" t="s">
        <v>1116</v>
      </c>
      <c r="E16" s="44"/>
      <c r="F16" s="38"/>
      <c r="G16" s="38"/>
    </row>
    <row r="17" spans="1:7" ht="42">
      <c r="A17" s="38"/>
      <c r="B17" s="43"/>
      <c r="C17" s="62" t="s">
        <v>1125</v>
      </c>
      <c r="D17" s="63" t="s">
        <v>1121</v>
      </c>
      <c r="E17" s="44"/>
      <c r="F17" s="38"/>
      <c r="G17" s="38"/>
    </row>
    <row r="18" spans="1:7" ht="23.25" customHeight="1">
      <c r="A18" s="38"/>
      <c r="B18" s="43"/>
      <c r="C18" s="62" t="s">
        <v>1136</v>
      </c>
      <c r="D18" s="63" t="s">
        <v>1132</v>
      </c>
      <c r="E18" s="44"/>
      <c r="F18" s="38"/>
      <c r="G18" s="38"/>
    </row>
    <row r="19" spans="1:7" ht="14">
      <c r="A19" s="38"/>
      <c r="B19" s="43"/>
      <c r="C19" s="62" t="s">
        <v>1145</v>
      </c>
      <c r="D19" s="63" t="s">
        <v>1139</v>
      </c>
      <c r="E19" s="44"/>
      <c r="F19" s="38"/>
      <c r="G19" s="38"/>
    </row>
    <row r="20" spans="1:7" ht="14">
      <c r="A20" s="38"/>
      <c r="B20" s="43"/>
      <c r="C20" s="62" t="s">
        <v>1910</v>
      </c>
      <c r="D20" s="63" t="s">
        <v>1911</v>
      </c>
      <c r="E20" s="44"/>
      <c r="F20" s="38"/>
      <c r="G20" s="38"/>
    </row>
    <row r="21" spans="1:7" ht="14">
      <c r="A21" s="38"/>
      <c r="B21" s="43"/>
      <c r="C21" s="62" t="s">
        <v>1152</v>
      </c>
      <c r="D21" s="63" t="s">
        <v>1147</v>
      </c>
      <c r="E21" s="44"/>
      <c r="F21" s="38"/>
      <c r="G21" s="38"/>
    </row>
    <row r="22" spans="1:7" ht="14">
      <c r="A22" s="38"/>
      <c r="B22" s="43"/>
      <c r="C22" s="62" t="s">
        <v>1158</v>
      </c>
      <c r="D22" s="63" t="s">
        <v>1153</v>
      </c>
      <c r="E22" s="44"/>
      <c r="F22" s="38"/>
      <c r="G22" s="38"/>
    </row>
    <row r="23" spans="1:7" ht="14" hidden="1">
      <c r="A23" s="38"/>
      <c r="B23" s="43"/>
      <c r="C23" s="62" t="s">
        <v>1168</v>
      </c>
      <c r="D23" s="63" t="s">
        <v>1161</v>
      </c>
      <c r="E23" s="44"/>
      <c r="F23" s="38"/>
      <c r="G23" s="38"/>
    </row>
    <row r="24" spans="1:7" ht="14">
      <c r="A24" s="38"/>
      <c r="B24" s="43"/>
      <c r="C24" s="62" t="s">
        <v>1916</v>
      </c>
      <c r="D24" s="63" t="s">
        <v>1924</v>
      </c>
      <c r="E24" s="44"/>
      <c r="F24" s="38"/>
      <c r="G24" s="38"/>
    </row>
    <row r="25" spans="1:7" ht="28">
      <c r="A25" s="38"/>
      <c r="B25" s="43"/>
      <c r="C25" s="62" t="s">
        <v>1175</v>
      </c>
      <c r="D25" s="63" t="s">
        <v>1170</v>
      </c>
      <c r="E25" s="44"/>
      <c r="F25" s="38"/>
      <c r="G25" s="38"/>
    </row>
    <row r="26" spans="1:7" ht="28">
      <c r="A26" s="38"/>
      <c r="B26" s="43"/>
      <c r="C26" s="62" t="s">
        <v>1181</v>
      </c>
      <c r="D26" s="63" t="s">
        <v>1176</v>
      </c>
      <c r="E26" s="44"/>
      <c r="F26" s="38"/>
      <c r="G26" s="38"/>
    </row>
    <row r="27" spans="1:7" ht="14">
      <c r="A27" s="38"/>
      <c r="B27" s="43"/>
      <c r="C27" s="62" t="s">
        <v>1191</v>
      </c>
      <c r="D27" s="63" t="s">
        <v>1186</v>
      </c>
      <c r="E27" s="44"/>
      <c r="F27" s="38"/>
      <c r="G27" s="38"/>
    </row>
    <row r="28" spans="1:7" ht="42">
      <c r="A28" s="38"/>
      <c r="B28" s="43"/>
      <c r="C28" s="62" t="s">
        <v>1196</v>
      </c>
      <c r="D28" s="63" t="s">
        <v>1192</v>
      </c>
      <c r="E28" s="44"/>
      <c r="F28" s="38"/>
      <c r="G28" s="38"/>
    </row>
    <row r="29" spans="1:7" ht="28" hidden="1">
      <c r="A29" s="38"/>
      <c r="B29" s="43"/>
      <c r="C29" s="62" t="s">
        <v>1202</v>
      </c>
      <c r="D29" s="63" t="s">
        <v>1197</v>
      </c>
      <c r="E29" s="44"/>
      <c r="F29" s="38"/>
      <c r="G29" s="38"/>
    </row>
    <row r="30" spans="1:7" ht="28">
      <c r="A30" s="38"/>
      <c r="B30" s="43"/>
      <c r="C30" s="62" t="s">
        <v>1208</v>
      </c>
      <c r="D30" s="63" t="s">
        <v>1203</v>
      </c>
      <c r="E30" s="44"/>
      <c r="F30" s="38"/>
      <c r="G30" s="38"/>
    </row>
    <row r="31" spans="1:7" ht="28">
      <c r="A31" s="38"/>
      <c r="B31" s="43"/>
      <c r="C31" s="62" t="s">
        <v>1213</v>
      </c>
      <c r="D31" s="63" t="s">
        <v>1209</v>
      </c>
      <c r="E31" s="44"/>
      <c r="F31" s="38"/>
      <c r="G31" s="38"/>
    </row>
    <row r="32" spans="1:7" ht="42">
      <c r="A32" s="38"/>
      <c r="B32" s="43"/>
      <c r="C32" s="62" t="s">
        <v>1218</v>
      </c>
      <c r="D32" s="63" t="s">
        <v>1214</v>
      </c>
      <c r="E32" s="44"/>
      <c r="F32" s="38"/>
      <c r="G32" s="38"/>
    </row>
    <row r="33" spans="1:7" ht="28">
      <c r="A33" s="38"/>
      <c r="B33" s="43"/>
      <c r="C33" s="62" t="s">
        <v>1223</v>
      </c>
      <c r="D33" s="63" t="s">
        <v>1219</v>
      </c>
      <c r="E33" s="44"/>
      <c r="F33" s="38"/>
      <c r="G33" s="38"/>
    </row>
    <row r="34" spans="1:7" ht="14">
      <c r="A34" s="38"/>
      <c r="B34" s="43"/>
      <c r="C34" s="62" t="s">
        <v>1230</v>
      </c>
      <c r="D34" s="63" t="s">
        <v>1225</v>
      </c>
      <c r="E34" s="44"/>
      <c r="F34" s="38"/>
      <c r="G34" s="38"/>
    </row>
    <row r="35" spans="1:7" ht="28">
      <c r="A35" s="38"/>
      <c r="B35" s="43"/>
      <c r="C35" s="62" t="s">
        <v>2373</v>
      </c>
      <c r="D35" s="63" t="s">
        <v>2374</v>
      </c>
      <c r="E35" s="44"/>
      <c r="F35" s="38"/>
      <c r="G35" s="38"/>
    </row>
    <row r="36" spans="1:7" ht="14">
      <c r="A36" s="38"/>
      <c r="B36" s="43"/>
      <c r="C36" s="62" t="s">
        <v>1168</v>
      </c>
      <c r="D36" s="63" t="s">
        <v>1161</v>
      </c>
      <c r="E36" s="44"/>
      <c r="F36" s="38"/>
      <c r="G36" s="38"/>
    </row>
    <row r="37" spans="1:7" ht="14">
      <c r="A37" s="38"/>
      <c r="B37" s="43"/>
      <c r="C37" s="62" t="s">
        <v>1925</v>
      </c>
      <c r="D37" s="63" t="s">
        <v>1926</v>
      </c>
      <c r="E37" s="44"/>
      <c r="F37" s="38"/>
      <c r="G37" s="38"/>
    </row>
    <row r="38" spans="1:7" ht="14">
      <c r="A38" s="38"/>
      <c r="B38" s="43"/>
      <c r="C38" s="62" t="s">
        <v>1234</v>
      </c>
      <c r="D38" s="63" t="s">
        <v>1231</v>
      </c>
      <c r="E38" s="44"/>
      <c r="F38" s="38"/>
      <c r="G38" s="38"/>
    </row>
    <row r="39" spans="1:7" ht="14">
      <c r="A39" s="38"/>
      <c r="B39" s="43"/>
      <c r="C39" s="62" t="s">
        <v>1337</v>
      </c>
      <c r="D39" s="63" t="s">
        <v>2386</v>
      </c>
      <c r="E39" s="44"/>
      <c r="F39" s="38"/>
      <c r="G39" s="38"/>
    </row>
    <row r="40" spans="1:7" ht="28">
      <c r="A40" s="38"/>
      <c r="B40" s="43"/>
      <c r="C40" s="62" t="s">
        <v>1241</v>
      </c>
      <c r="D40" s="63" t="s">
        <v>1236</v>
      </c>
      <c r="E40" s="44"/>
      <c r="F40" s="38"/>
      <c r="G40" s="38"/>
    </row>
    <row r="41" spans="1:7" ht="28">
      <c r="A41" s="38"/>
      <c r="B41" s="43"/>
      <c r="C41" s="62" t="s">
        <v>1246</v>
      </c>
      <c r="D41" s="63" t="s">
        <v>1242</v>
      </c>
      <c r="E41" s="44"/>
      <c r="F41" s="38"/>
      <c r="G41" s="38"/>
    </row>
    <row r="42" spans="1:7" ht="56">
      <c r="A42" s="38"/>
      <c r="B42" s="43"/>
      <c r="C42" s="62" t="s">
        <v>1255</v>
      </c>
      <c r="D42" s="63" t="s">
        <v>1248</v>
      </c>
      <c r="E42" s="44"/>
      <c r="F42" s="38"/>
      <c r="G42" s="38"/>
    </row>
    <row r="43" spans="1:7" ht="36.75" customHeight="1">
      <c r="A43" s="38"/>
      <c r="B43" s="43"/>
      <c r="C43" s="62" t="s">
        <v>1260</v>
      </c>
      <c r="D43" s="63" t="s">
        <v>1256</v>
      </c>
      <c r="E43" s="44"/>
      <c r="F43" s="38"/>
      <c r="G43" s="38"/>
    </row>
    <row r="44" spans="1:7" ht="14">
      <c r="A44" s="38"/>
      <c r="B44" s="43"/>
      <c r="C44" s="62" t="s">
        <v>1270</v>
      </c>
      <c r="D44" s="63" t="s">
        <v>1262</v>
      </c>
      <c r="E44" s="44"/>
      <c r="F44" s="38"/>
      <c r="G44" s="38"/>
    </row>
    <row r="45" spans="1:7" ht="14">
      <c r="A45" s="38"/>
      <c r="B45" s="43"/>
      <c r="C45" s="62" t="s">
        <v>1274</v>
      </c>
      <c r="D45" s="63" t="s">
        <v>1272</v>
      </c>
      <c r="E45" s="44"/>
      <c r="F45" s="38"/>
      <c r="G45" s="38"/>
    </row>
    <row r="46" spans="1:7" ht="14">
      <c r="A46" s="38"/>
      <c r="B46" s="43"/>
      <c r="C46" s="62" t="s">
        <v>1279</v>
      </c>
      <c r="D46" s="63" t="s">
        <v>1275</v>
      </c>
      <c r="E46" s="44"/>
      <c r="F46" s="38"/>
      <c r="G46" s="38"/>
    </row>
    <row r="47" spans="1:7" ht="30" customHeight="1">
      <c r="A47" s="38"/>
      <c r="B47" s="43"/>
      <c r="C47" s="62" t="s">
        <v>1284</v>
      </c>
      <c r="D47" s="63" t="s">
        <v>1280</v>
      </c>
      <c r="E47" s="44"/>
      <c r="F47" s="38"/>
      <c r="G47" s="38"/>
    </row>
    <row r="48" spans="1:7" ht="27" customHeight="1">
      <c r="A48" s="38"/>
      <c r="B48" s="43"/>
      <c r="C48" s="62" t="s">
        <v>1289</v>
      </c>
      <c r="D48" s="63" t="s">
        <v>1285</v>
      </c>
      <c r="E48" s="44"/>
      <c r="F48" s="38"/>
      <c r="G48" s="38"/>
    </row>
    <row r="49" spans="1:7" ht="26.25" customHeight="1">
      <c r="A49" s="38"/>
      <c r="B49" s="43"/>
      <c r="C49" s="62" t="s">
        <v>1294</v>
      </c>
      <c r="D49" s="63" t="s">
        <v>1290</v>
      </c>
      <c r="E49" s="44"/>
      <c r="F49" s="38"/>
      <c r="G49" s="38"/>
    </row>
    <row r="50" spans="1:7" ht="28">
      <c r="A50" s="38"/>
      <c r="B50" s="43"/>
      <c r="C50" s="62" t="s">
        <v>1899</v>
      </c>
      <c r="D50" s="63" t="s">
        <v>1132</v>
      </c>
      <c r="E50" s="44"/>
      <c r="F50" s="38"/>
      <c r="G50" s="38"/>
    </row>
    <row r="51" spans="1:7" ht="14">
      <c r="A51" s="38"/>
      <c r="B51" s="43"/>
      <c r="C51" s="62" t="s">
        <v>1302</v>
      </c>
      <c r="D51" s="63" t="s">
        <v>1296</v>
      </c>
      <c r="E51" s="44"/>
      <c r="F51" s="38"/>
      <c r="G51" s="38"/>
    </row>
    <row r="52" spans="1:7" ht="20.25" customHeight="1">
      <c r="A52" s="38"/>
      <c r="B52" s="43"/>
      <c r="C52" s="62" t="s">
        <v>1343</v>
      </c>
      <c r="D52" s="63" t="s">
        <v>1338</v>
      </c>
      <c r="E52" s="44"/>
      <c r="F52" s="38"/>
      <c r="G52" s="38"/>
    </row>
    <row r="53" spans="1:7" ht="14">
      <c r="A53" s="38"/>
      <c r="B53" s="43"/>
      <c r="C53" s="62" t="s">
        <v>1307</v>
      </c>
      <c r="D53" s="63" t="s">
        <v>1303</v>
      </c>
      <c r="E53" s="44"/>
      <c r="F53" s="38"/>
      <c r="G53" s="38"/>
    </row>
    <row r="54" spans="1:7" ht="70">
      <c r="A54" s="38"/>
      <c r="B54" s="43"/>
      <c r="C54" s="62" t="s">
        <v>1316</v>
      </c>
      <c r="D54" s="63" t="s">
        <v>1309</v>
      </c>
      <c r="E54" s="44"/>
      <c r="F54" s="38"/>
      <c r="G54" s="38"/>
    </row>
    <row r="55" spans="1:7" ht="42">
      <c r="A55" s="38"/>
      <c r="B55" s="43"/>
      <c r="C55" s="62" t="s">
        <v>1325</v>
      </c>
      <c r="D55" s="63" t="s">
        <v>1318</v>
      </c>
      <c r="E55" s="44"/>
      <c r="F55" s="38"/>
      <c r="G55" s="38"/>
    </row>
    <row r="56" spans="1:7" ht="28" hidden="1">
      <c r="A56" s="38"/>
      <c r="B56" s="43"/>
      <c r="C56" s="62" t="s">
        <v>1331</v>
      </c>
      <c r="D56" s="63" t="s">
        <v>1326</v>
      </c>
      <c r="E56" s="44"/>
      <c r="F56" s="38"/>
      <c r="G56" s="38"/>
    </row>
    <row r="57" spans="1:7" ht="14" hidden="1">
      <c r="A57" s="38"/>
      <c r="B57" s="43"/>
      <c r="C57" s="62" t="s">
        <v>1337</v>
      </c>
      <c r="D57" s="63" t="s">
        <v>1332</v>
      </c>
      <c r="E57" s="44"/>
      <c r="F57" s="38"/>
      <c r="G57" s="38"/>
    </row>
    <row r="58" spans="1:7" ht="28" hidden="1">
      <c r="A58" s="38"/>
      <c r="B58" s="43"/>
      <c r="C58" s="62" t="s">
        <v>1343</v>
      </c>
      <c r="D58" s="63" t="s">
        <v>1338</v>
      </c>
      <c r="E58" s="44"/>
      <c r="F58" s="38"/>
      <c r="G58" s="38"/>
    </row>
    <row r="59" spans="1:7" ht="14.5" thickBot="1">
      <c r="A59" s="38"/>
      <c r="B59" s="45"/>
      <c r="C59" s="60"/>
      <c r="D59" s="46"/>
      <c r="E59" s="47"/>
      <c r="F59" s="38"/>
    </row>
    <row r="60" spans="1:7" ht="14.25" customHeight="1">
      <c r="A60" s="38"/>
      <c r="B60" s="38"/>
      <c r="C60" s="57"/>
      <c r="D60" s="38"/>
      <c r="E60" s="38"/>
      <c r="F60" s="38"/>
    </row>
    <row r="61" spans="1:7" ht="14.25" customHeight="1"/>
    <row r="62" spans="1:7" ht="14.25" customHeight="1"/>
    <row r="63" spans="1:7" ht="14.25" customHeight="1"/>
    <row r="64" spans="1:7"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sheetData>
  <mergeCells count="1">
    <mergeCell ref="C7:D8"/>
  </mergeCells>
  <hyperlinks>
    <hyperlink ref="C10" location="'CJ01'!A1" display="CJ01" xr:uid="{68C1A042-DAC0-46E4-BB27-D73D67819EDA}"/>
    <hyperlink ref="C11" location="'CJ03'!A1" display="CJ03" xr:uid="{73F0D82F-2BB8-4B77-ACDB-2F17A7D13B02}"/>
    <hyperlink ref="C12" location="'AP01'!A1" display="AP01" xr:uid="{204B8747-502E-4376-9D7D-2A38E33EE5AA}"/>
    <hyperlink ref="C13" location="'FC01'!A1" display="FC01" xr:uid="{884D7D58-7B6A-4F03-950E-B61CF7920E2B}"/>
    <hyperlink ref="C14" location="'BE01'!A1" display="BE01" xr:uid="{5CFFDC80-1CA5-4548-A75A-AC45E8D7968A}"/>
    <hyperlink ref="C15" location="'ST01'!A1" display="ST01" xr:uid="{0D3069DB-2C66-41DC-A506-208AF8DA6262}"/>
    <hyperlink ref="C16" location="'AP02'!A1" display="AP02" xr:uid="{3B782793-FDF8-4236-AC14-B3E643E1B9A4}"/>
    <hyperlink ref="C17" location="'AP03'!A1" display="AP03" xr:uid="{EAA2411C-8154-4EE2-B5AF-FCD0CF22A04E}"/>
    <hyperlink ref="C18" location="'AS11'!A1" display="AS11" xr:uid="{7F7C6A75-4ABA-4C5D-A36B-E2C360FB1940}"/>
    <hyperlink ref="C19" location="'PC04'!A1" display="PC04" xr:uid="{0521356A-DE0C-412B-ADD3-6F462BB02E3C}"/>
    <hyperlink ref="C21" location="'PC02'!A1" display="PC02" xr:uid="{ADA62642-55A8-46E2-8747-B0D3FDC8B56F}"/>
    <hyperlink ref="C22" location="'PC03'!A1" display="PC03" xr:uid="{14534201-C0C8-499A-859C-19A79AB972D8}"/>
    <hyperlink ref="C23" location="'GD12'!A1" display="GD12" xr:uid="{62AAA254-F5AE-403A-B612-19761209992E}"/>
    <hyperlink ref="C25" location="'GD05'!A1" display="GD05" xr:uid="{E8475A1D-A79C-48FB-A3E7-75E3438EE52B}"/>
    <hyperlink ref="C26" location="'GD02'!A1" display="GD02" xr:uid="{36AABFBD-59D5-4F98-A275-A44302154FF0}"/>
    <hyperlink ref="C27" location="'GD03'!A1" display="GD03" xr:uid="{A2A030BD-8EEF-4305-B7E0-BCDCEA34FC5E}"/>
    <hyperlink ref="C28" location="'GD19'!A1" display="GD19" xr:uid="{6BDE549C-4B00-4ECE-B053-E266E82658D4}"/>
    <hyperlink ref="C29" location="'GD01'!A1" display="GD01" xr:uid="{CE2B8DE6-5D5C-48F2-9061-B8933837BE34}"/>
    <hyperlink ref="C30" location="'GD14'!A1" display="GD14" xr:uid="{EF0CD3A0-757D-48BD-98D8-F7E4810AFF88}"/>
    <hyperlink ref="C31" location="'GD15'!A1" display="GD15" xr:uid="{FAB9BC0D-F4F7-4814-A277-9DEA6147A686}"/>
    <hyperlink ref="C32" location="'GD16'!A1" display="GD16" xr:uid="{0C0C0872-FA83-4F9B-9E4A-1FE0ABB438CE}"/>
    <hyperlink ref="C33" location="'GD17'!A1" display="GD17" xr:uid="{57E00C50-C42A-4A92-9170-19688D070145}"/>
    <hyperlink ref="C34" location="'GD13'!A1" display="GD13" xr:uid="{625B4F83-E39D-4A08-B71A-8554CBC30FCB}"/>
    <hyperlink ref="C38" location="'GD18'!A1" display="GD18" xr:uid="{86772DF3-8C28-4211-BF92-9BD5B2BE9A7A}"/>
    <hyperlink ref="C40" location="'AB02'!A1" display="AB02" xr:uid="{02011B91-FC3E-40C5-9D9D-7D74E1CA83B1}"/>
    <hyperlink ref="C41" location="'AB03'!A1" display="AB03" xr:uid="{7FA0636D-A95A-4A0D-A11A-64F23686451F}"/>
    <hyperlink ref="C42" location="'SG01'!A1" display="SG01" xr:uid="{5DD6258A-B8B4-483B-A70E-A42777A19C9C}"/>
    <hyperlink ref="C43" location="'AS05'!A1" display="AS05" xr:uid="{3B0F40C8-1824-4044-8991-B48F8DFC597C}"/>
    <hyperlink ref="C44" location="'GP04'!A1" display="GP04" xr:uid="{5E5A3079-E6A1-4F12-A3A0-E362EC61116D}"/>
    <hyperlink ref="C45" location="'GP05'!A1" display="GP05" xr:uid="{0AD8602F-E5C8-40E0-9401-05F30A621628}"/>
    <hyperlink ref="C46" location="'GP06'!A1" display="GP06" xr:uid="{6AADBB08-C389-4E8A-A8D2-F07091D03311}"/>
    <hyperlink ref="C47" location="'GP07'!A1" display="GP07" xr:uid="{EE010D83-3EDC-4855-B51D-2E2AAB77CB68}"/>
    <hyperlink ref="C48" location="'GP03'!A1" display="GP03" xr:uid="{A81BE379-73BA-40CC-B88C-69783F9BB7F7}"/>
    <hyperlink ref="C49" location="'GP02'!A1" display="GP02" xr:uid="{C477DA9C-05FF-4A9C-8089-18F3E107FB52}"/>
    <hyperlink ref="C51" location="'GT03'!A1" display="GT03" xr:uid="{5694CD49-9F76-4858-912D-91A72E7E4A9A}"/>
    <hyperlink ref="C53" location="'GT01'!A1" display="GT01" xr:uid="{B142FE09-11BE-4969-B5CB-0D9510B0AB40}"/>
    <hyperlink ref="C54" location="'GC01'!A1" display="GC01" xr:uid="{6616D0B6-0B0F-41DA-B4F7-7BAEF7DCB284}"/>
    <hyperlink ref="C55" location="'CF02'!A1" display="CF02" xr:uid="{21001F99-F77E-4F65-B5AB-EA2310517747}"/>
    <hyperlink ref="C56" location="'GP08'!A1" display="GP08" xr:uid="{3358CCC9-A51B-48B3-880F-19AC71057CE2}"/>
    <hyperlink ref="C57" location="'GP09'!A1" display="GP09" xr:uid="{B4ADE088-73AE-47AE-92E0-7ECCDBFC2BDA}"/>
    <hyperlink ref="C58" location="'TS01'!A1" display="TS01" xr:uid="{81BE5557-4D45-41D6-A81A-AD5BE91AC12E}"/>
    <hyperlink ref="C50" location="SG!A1" display="AS13" xr:uid="{341D7B50-8612-476A-A7C5-5C5320DAA9F3}"/>
    <hyperlink ref="C20" location="'PC04'!A1" display="PC04" xr:uid="{B1CABFD7-C442-4BC4-AF65-A18868489D4F}"/>
    <hyperlink ref="C24" location="'PC03'!A1" display="PC03" xr:uid="{1FE62B17-ACA9-4C12-BEE0-51A22CBAE856}"/>
    <hyperlink ref="C37" location="'GD13'!A1" display="GD13" xr:uid="{2D5D8274-F3CA-46DB-868E-676E04A04B43}"/>
  </hyperlinks>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B0386-3A70-4A4D-AEF0-3570C7DDD23B}">
  <dimension ref="A1:Y101"/>
  <sheetViews>
    <sheetView topLeftCell="A9"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564</v>
      </c>
      <c r="D7" s="82"/>
      <c r="E7" s="82"/>
      <c r="F7" s="82"/>
      <c r="G7" s="82"/>
      <c r="H7" s="82"/>
      <c r="I7" s="82"/>
      <c r="J7" s="82"/>
      <c r="K7" s="82"/>
      <c r="L7" s="82"/>
      <c r="M7" s="82"/>
      <c r="N7" s="82"/>
      <c r="O7" s="82"/>
      <c r="P7" s="82"/>
      <c r="Q7" s="82"/>
      <c r="R7" s="82"/>
      <c r="S7" s="82"/>
      <c r="T7" s="82"/>
      <c r="U7" s="82"/>
      <c r="V7" s="82"/>
      <c r="W7" s="82"/>
      <c r="X7" s="83"/>
      <c r="Y7" s="23"/>
    </row>
    <row r="8" spans="1:25" ht="44.25"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seguimiento a las entidades bajo acción o medida especial, y a la gestión de los agentes interventores, liquidadores y contralores designados por la Superintendencia Nacional de Salud.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566</v>
      </c>
      <c r="D11" s="85"/>
      <c r="E11" s="132"/>
      <c r="F11" s="133" t="s">
        <v>567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568</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135</v>
      </c>
      <c r="G16" s="170"/>
      <c r="H16" s="170"/>
      <c r="I16" s="170"/>
      <c r="J16" s="178" t="s">
        <v>37</v>
      </c>
      <c r="K16" s="178"/>
      <c r="L16" s="178"/>
      <c r="M16" s="178"/>
      <c r="N16" s="179" t="s">
        <v>136</v>
      </c>
      <c r="O16" s="180"/>
      <c r="P16" s="180"/>
      <c r="Q16" s="180"/>
      <c r="R16" s="181"/>
      <c r="S16" s="169" t="s">
        <v>557</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1</v>
      </c>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1475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1476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565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EA808-E5D8-405D-A533-EC81029DB534}">
  <dimension ref="A1:Y101"/>
  <sheetViews>
    <sheetView zoomScale="110" zoomScaleNormal="110" zoomScaleSheetLayoutView="130" workbookViewId="0">
      <selection activeCell="A41" sqref="A41:X41"/>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598</v>
      </c>
      <c r="D7" s="82"/>
      <c r="E7" s="82"/>
      <c r="F7" s="82"/>
      <c r="G7" s="82"/>
      <c r="H7" s="82"/>
      <c r="I7" s="82"/>
      <c r="J7" s="82"/>
      <c r="K7" s="82"/>
      <c r="L7" s="82"/>
      <c r="M7" s="82"/>
      <c r="N7" s="82"/>
      <c r="O7" s="82"/>
      <c r="P7" s="82"/>
      <c r="Q7" s="82"/>
      <c r="R7" s="82"/>
      <c r="S7" s="82"/>
      <c r="T7" s="82"/>
      <c r="U7" s="82"/>
      <c r="V7" s="82"/>
      <c r="W7" s="82"/>
      <c r="X7" s="83"/>
      <c r="Y7" s="23"/>
    </row>
    <row r="8" spans="1:25" ht="51"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seguimiento a las entidades bajo acción o medida especial, y a la gestión de los agentes interventores, liquidadores y contralores designados por la Superintendencia Nacional de Salud.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599</v>
      </c>
      <c r="D11" s="85"/>
      <c r="E11" s="132"/>
      <c r="F11" s="133" t="s">
        <v>567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600</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135</v>
      </c>
      <c r="G16" s="170"/>
      <c r="H16" s="170"/>
      <c r="I16" s="170"/>
      <c r="J16" s="178" t="s">
        <v>37</v>
      </c>
      <c r="K16" s="178"/>
      <c r="L16" s="178"/>
      <c r="M16" s="178"/>
      <c r="N16" s="179" t="s">
        <v>136</v>
      </c>
      <c r="O16" s="180"/>
      <c r="P16" s="180"/>
      <c r="Q16" s="180"/>
      <c r="R16" s="181"/>
      <c r="S16" s="169" t="s">
        <v>593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1</v>
      </c>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1683</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2001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565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FE598-C433-4ED8-99BA-F2F13B21AE57}">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643</v>
      </c>
      <c r="D7" s="82"/>
      <c r="E7" s="82"/>
      <c r="F7" s="82"/>
      <c r="G7" s="82"/>
      <c r="H7" s="82"/>
      <c r="I7" s="82"/>
      <c r="J7" s="82"/>
      <c r="K7" s="82"/>
      <c r="L7" s="82"/>
      <c r="M7" s="82"/>
      <c r="N7" s="82"/>
      <c r="O7" s="82"/>
      <c r="P7" s="82"/>
      <c r="Q7" s="82"/>
      <c r="R7" s="82"/>
      <c r="S7" s="82"/>
      <c r="T7" s="82"/>
      <c r="U7" s="82"/>
      <c r="V7" s="82"/>
      <c r="W7" s="82"/>
      <c r="X7" s="83"/>
      <c r="Y7" s="23"/>
    </row>
    <row r="8" spans="1:25" ht="44.25"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seguimiento a las entidades bajo acción o medida especial, y a la gestión de los agentes interventores, liquidadores y contralores designados por la Superintendencia Nacional de Salud.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566</v>
      </c>
      <c r="D11" s="85"/>
      <c r="E11" s="132"/>
      <c r="F11" s="133" t="s">
        <v>567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644</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135</v>
      </c>
      <c r="G16" s="170"/>
      <c r="H16" s="170"/>
      <c r="I16" s="170"/>
      <c r="J16" s="178" t="s">
        <v>37</v>
      </c>
      <c r="K16" s="178"/>
      <c r="L16" s="178"/>
      <c r="M16" s="178"/>
      <c r="N16" s="179" t="s">
        <v>136</v>
      </c>
      <c r="O16" s="180"/>
      <c r="P16" s="180"/>
      <c r="Q16" s="180"/>
      <c r="R16" s="181"/>
      <c r="S16" s="169" t="s">
        <v>634</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2</v>
      </c>
      <c r="K23" s="202"/>
      <c r="L23" s="203"/>
      <c r="M23" s="4"/>
      <c r="N23" s="201"/>
      <c r="O23" s="203"/>
      <c r="P23" s="201"/>
      <c r="Q23" s="202"/>
      <c r="R23" s="203"/>
      <c r="S23" s="201"/>
      <c r="T23" s="203"/>
      <c r="U23" s="201"/>
      <c r="V23" s="203"/>
      <c r="W23" s="5">
        <v>2</v>
      </c>
      <c r="X23" s="5">
        <f>SUM(C23:W23)</f>
        <v>4</v>
      </c>
      <c r="Y23" s="23"/>
    </row>
    <row r="24" spans="1:25" ht="19" customHeight="1" thickBot="1">
      <c r="A24" s="224" t="s">
        <v>76</v>
      </c>
      <c r="B24" s="225"/>
      <c r="C24" s="19"/>
      <c r="D24" s="19"/>
      <c r="E24" s="19"/>
      <c r="F24" s="210"/>
      <c r="G24" s="210"/>
      <c r="H24" s="210"/>
      <c r="I24" s="19"/>
      <c r="J24" s="210">
        <v>2</v>
      </c>
      <c r="K24" s="210"/>
      <c r="L24" s="210"/>
      <c r="M24" s="19"/>
      <c r="N24" s="210"/>
      <c r="O24" s="210"/>
      <c r="P24" s="210"/>
      <c r="Q24" s="210"/>
      <c r="R24" s="210"/>
      <c r="S24" s="210"/>
      <c r="T24" s="210"/>
      <c r="U24" s="210"/>
      <c r="V24" s="210"/>
      <c r="W24" s="6">
        <v>2</v>
      </c>
      <c r="X24" s="6">
        <f>SUM(C24:W24)</f>
        <v>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1822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2188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565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747A3-4804-4534-B652-E0CD73A87A77}">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601</v>
      </c>
      <c r="D7" s="82"/>
      <c r="E7" s="82"/>
      <c r="F7" s="82"/>
      <c r="G7" s="82"/>
      <c r="H7" s="82"/>
      <c r="I7" s="82"/>
      <c r="J7" s="82"/>
      <c r="K7" s="82"/>
      <c r="L7" s="82"/>
      <c r="M7" s="82"/>
      <c r="N7" s="82"/>
      <c r="O7" s="82"/>
      <c r="P7" s="82"/>
      <c r="Q7" s="82"/>
      <c r="R7" s="82"/>
      <c r="S7" s="82"/>
      <c r="T7" s="82"/>
      <c r="U7" s="82"/>
      <c r="V7" s="82"/>
      <c r="W7" s="82"/>
      <c r="X7" s="83"/>
      <c r="Y7" s="23"/>
    </row>
    <row r="8" spans="1:25" ht="53.25"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las medidas, en materia de control que se requieran, para garantizar el aseguramiento y la prestación de servicio de salud a los usuarios con calidad.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603</v>
      </c>
      <c r="D11" s="85"/>
      <c r="E11" s="132"/>
      <c r="F11" s="133" t="s">
        <v>604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605</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135</v>
      </c>
      <c r="G16" s="170"/>
      <c r="H16" s="170"/>
      <c r="I16" s="170"/>
      <c r="J16" s="178" t="s">
        <v>37</v>
      </c>
      <c r="K16" s="178"/>
      <c r="L16" s="178"/>
      <c r="M16" s="178"/>
      <c r="N16" s="179" t="s">
        <v>136</v>
      </c>
      <c r="O16" s="180"/>
      <c r="P16" s="180"/>
      <c r="Q16" s="180"/>
      <c r="R16" s="181"/>
      <c r="S16" s="169" t="s">
        <v>593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0</v>
      </c>
      <c r="K23" s="202"/>
      <c r="L23" s="203"/>
      <c r="M23" s="4"/>
      <c r="N23" s="201"/>
      <c r="O23" s="203"/>
      <c r="P23" s="201"/>
      <c r="Q23" s="202"/>
      <c r="R23" s="203"/>
      <c r="S23" s="201"/>
      <c r="T23" s="203"/>
      <c r="U23" s="201"/>
      <c r="V23" s="203"/>
      <c r="W23" s="5">
        <v>1</v>
      </c>
      <c r="X23" s="5">
        <f>SUM(C23:W23)</f>
        <v>1</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1</v>
      </c>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0.5</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1684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2002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602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6E143-D8BA-4AB8-AA72-4EE2CB03B915}">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645</v>
      </c>
      <c r="D7" s="82"/>
      <c r="E7" s="82"/>
      <c r="F7" s="82"/>
      <c r="G7" s="82"/>
      <c r="H7" s="82"/>
      <c r="I7" s="82"/>
      <c r="J7" s="82"/>
      <c r="K7" s="82"/>
      <c r="L7" s="82"/>
      <c r="M7" s="82"/>
      <c r="N7" s="82"/>
      <c r="O7" s="82"/>
      <c r="P7" s="82"/>
      <c r="Q7" s="82"/>
      <c r="R7" s="82"/>
      <c r="S7" s="82"/>
      <c r="T7" s="82"/>
      <c r="U7" s="82"/>
      <c r="V7" s="82"/>
      <c r="W7" s="82"/>
      <c r="X7" s="83"/>
      <c r="Y7" s="23"/>
    </row>
    <row r="8" spans="1:25" ht="48.75"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las medidas, en materia de control que se requieran, para garantizar el aseguramiento y la prestación de servicio de salud a los usuarios con calidad.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646</v>
      </c>
      <c r="D11" s="85"/>
      <c r="E11" s="132"/>
      <c r="F11" s="133" t="s">
        <v>647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648</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135</v>
      </c>
      <c r="G16" s="170"/>
      <c r="H16" s="170"/>
      <c r="I16" s="170"/>
      <c r="J16" s="178" t="s">
        <v>37</v>
      </c>
      <c r="K16" s="178"/>
      <c r="L16" s="178"/>
      <c r="M16" s="178"/>
      <c r="N16" s="179" t="s">
        <v>136</v>
      </c>
      <c r="O16" s="180"/>
      <c r="P16" s="180"/>
      <c r="Q16" s="180"/>
      <c r="R16" s="181"/>
      <c r="S16" s="169" t="s">
        <v>634</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224" t="s">
        <v>76</v>
      </c>
      <c r="B24" s="225"/>
      <c r="C24" s="19"/>
      <c r="D24" s="19"/>
      <c r="E24" s="19"/>
      <c r="F24" s="210"/>
      <c r="G24" s="210"/>
      <c r="H24" s="210"/>
      <c r="I24" s="19"/>
      <c r="J24" s="210">
        <v>2</v>
      </c>
      <c r="K24" s="210"/>
      <c r="L24" s="210"/>
      <c r="M24" s="19"/>
      <c r="N24" s="210"/>
      <c r="O24" s="210"/>
      <c r="P24" s="210"/>
      <c r="Q24" s="210"/>
      <c r="R24" s="210"/>
      <c r="S24" s="210"/>
      <c r="T24" s="210"/>
      <c r="U24" s="210"/>
      <c r="V24" s="210"/>
      <c r="W24" s="6">
        <v>1</v>
      </c>
      <c r="X24" s="6">
        <f>SUM(C24:W24)</f>
        <v>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0.5</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0.66666666666666663</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1477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1478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602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63263-B694-4F41-9566-764174EC121A}">
  <dimension ref="A1:Y101"/>
  <sheetViews>
    <sheetView zoomScale="110" zoomScaleNormal="110" zoomScaleSheetLayoutView="130" workbookViewId="0">
      <selection activeCell="C8" sqref="C8:X8"/>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2058</v>
      </c>
      <c r="D7" s="82"/>
      <c r="E7" s="82"/>
      <c r="F7" s="82"/>
      <c r="G7" s="82"/>
      <c r="H7" s="82"/>
      <c r="I7" s="82"/>
      <c r="J7" s="82"/>
      <c r="K7" s="82"/>
      <c r="L7" s="82"/>
      <c r="M7" s="82"/>
      <c r="N7" s="82"/>
      <c r="O7" s="82"/>
      <c r="P7" s="82"/>
      <c r="Q7" s="82"/>
      <c r="R7" s="82"/>
      <c r="S7" s="82"/>
      <c r="T7" s="82"/>
      <c r="U7" s="82"/>
      <c r="V7" s="82"/>
      <c r="W7" s="82"/>
      <c r="X7" s="83"/>
      <c r="Y7" s="23"/>
    </row>
    <row r="8" spans="1:25" ht="48"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2051</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2054</v>
      </c>
      <c r="D11" s="85"/>
      <c r="E11" s="132"/>
      <c r="F11" s="133" t="s">
        <v>2055</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2052</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557</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c r="N23" s="201"/>
      <c r="O23" s="203"/>
      <c r="P23" s="201"/>
      <c r="Q23" s="202"/>
      <c r="R23" s="203"/>
      <c r="S23" s="201"/>
      <c r="T23" s="203"/>
      <c r="U23" s="201"/>
      <c r="V23" s="203"/>
      <c r="W23" s="5"/>
      <c r="X23" s="5">
        <f>SUM(C23:W23)</f>
        <v>0</v>
      </c>
      <c r="Y23" s="23"/>
    </row>
    <row r="24" spans="1:25" ht="19" customHeight="1" thickBot="1">
      <c r="A24" s="224" t="s">
        <v>76</v>
      </c>
      <c r="B24" s="225"/>
      <c r="C24" s="19"/>
      <c r="D24" s="19"/>
      <c r="E24" s="19"/>
      <c r="F24" s="210"/>
      <c r="G24" s="210"/>
      <c r="H24" s="210"/>
      <c r="I24" s="19"/>
      <c r="J24" s="210"/>
      <c r="K24" s="210"/>
      <c r="L24" s="210"/>
      <c r="M24" s="19"/>
      <c r="N24" s="210"/>
      <c r="O24" s="210"/>
      <c r="P24" s="210"/>
      <c r="Q24" s="210"/>
      <c r="R24" s="210"/>
      <c r="S24" s="210"/>
      <c r="T24" s="210"/>
      <c r="U24" s="210"/>
      <c r="V24" s="210"/>
      <c r="W24" s="6"/>
      <c r="X24" s="6">
        <f>SUM(C24:W24)</f>
        <v>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2056</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2057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570</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881CB-EAE8-4D6C-A831-0BB8A0616E10}">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2060</v>
      </c>
      <c r="D7" s="82"/>
      <c r="E7" s="82"/>
      <c r="F7" s="82"/>
      <c r="G7" s="82"/>
      <c r="H7" s="82"/>
      <c r="I7" s="82"/>
      <c r="J7" s="82"/>
      <c r="K7" s="82"/>
      <c r="L7" s="82"/>
      <c r="M7" s="82"/>
      <c r="N7" s="82"/>
      <c r="O7" s="82"/>
      <c r="P7" s="82"/>
      <c r="Q7" s="82"/>
      <c r="R7" s="82"/>
      <c r="S7" s="82"/>
      <c r="T7" s="82"/>
      <c r="U7" s="82"/>
      <c r="V7" s="82"/>
      <c r="W7" s="82"/>
      <c r="X7" s="83"/>
      <c r="Y7" s="23"/>
    </row>
    <row r="8" spans="1:25" ht="48"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2061</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2062</v>
      </c>
      <c r="D11" s="85"/>
      <c r="E11" s="132"/>
      <c r="F11" s="133" t="s">
        <v>2063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2052</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557</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c r="N23" s="201"/>
      <c r="O23" s="203"/>
      <c r="P23" s="201">
        <v>50</v>
      </c>
      <c r="Q23" s="202"/>
      <c r="R23" s="203"/>
      <c r="S23" s="201"/>
      <c r="T23" s="203"/>
      <c r="U23" s="201"/>
      <c r="V23" s="203"/>
      <c r="W23" s="5">
        <v>1</v>
      </c>
      <c r="X23" s="5">
        <f>SUM(C23:W23)</f>
        <v>51</v>
      </c>
      <c r="Y23" s="23"/>
    </row>
    <row r="24" spans="1:25" ht="19" customHeight="1" thickBot="1">
      <c r="A24" s="224" t="s">
        <v>76</v>
      </c>
      <c r="B24" s="225"/>
      <c r="C24" s="19"/>
      <c r="D24" s="19"/>
      <c r="E24" s="19"/>
      <c r="F24" s="210"/>
      <c r="G24" s="210"/>
      <c r="H24" s="210"/>
      <c r="I24" s="19"/>
      <c r="J24" s="210"/>
      <c r="K24" s="210"/>
      <c r="L24" s="210"/>
      <c r="M24" s="19"/>
      <c r="N24" s="210"/>
      <c r="O24" s="210"/>
      <c r="P24" s="210">
        <v>50</v>
      </c>
      <c r="Q24" s="210"/>
      <c r="R24" s="210"/>
      <c r="S24" s="210"/>
      <c r="T24" s="210"/>
      <c r="U24" s="210"/>
      <c r="V24" s="210"/>
      <c r="W24" s="6">
        <v>1</v>
      </c>
      <c r="X24" s="6">
        <f>SUM(C24:W24)</f>
        <v>51</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2064</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2065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570</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DFD51-3658-46EB-8908-1BF78D5DC4BD}">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569</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2051</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571</v>
      </c>
      <c r="D11" s="85"/>
      <c r="E11" s="132"/>
      <c r="F11" s="133" t="s">
        <v>572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573</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557</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12</v>
      </c>
      <c r="K23" s="202"/>
      <c r="L23" s="203"/>
      <c r="M23" s="4"/>
      <c r="N23" s="201"/>
      <c r="O23" s="203"/>
      <c r="P23" s="201"/>
      <c r="Q23" s="202"/>
      <c r="R23" s="203"/>
      <c r="S23" s="201"/>
      <c r="T23" s="203"/>
      <c r="U23" s="201"/>
      <c r="V23" s="203"/>
      <c r="W23" s="5">
        <v>9</v>
      </c>
      <c r="X23" s="5">
        <f>SUM(C23:W23)</f>
        <v>21</v>
      </c>
      <c r="Y23" s="23"/>
    </row>
    <row r="24" spans="1:25" ht="19" customHeight="1" thickBot="1">
      <c r="A24" s="224" t="s">
        <v>76</v>
      </c>
      <c r="B24" s="225"/>
      <c r="C24" s="19"/>
      <c r="D24" s="19"/>
      <c r="E24" s="19"/>
      <c r="F24" s="210"/>
      <c r="G24" s="210"/>
      <c r="H24" s="210"/>
      <c r="I24" s="19"/>
      <c r="J24" s="210">
        <v>12</v>
      </c>
      <c r="K24" s="210"/>
      <c r="L24" s="210"/>
      <c r="M24" s="19"/>
      <c r="N24" s="210"/>
      <c r="O24" s="210"/>
      <c r="P24" s="210"/>
      <c r="Q24" s="210"/>
      <c r="R24" s="210"/>
      <c r="S24" s="210"/>
      <c r="T24" s="210"/>
      <c r="U24" s="210"/>
      <c r="V24" s="210"/>
      <c r="W24" s="6">
        <v>15</v>
      </c>
      <c r="X24" s="6">
        <f>SUM(C24:W24)</f>
        <v>27</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0.6</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0.77777777777777779</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2039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2040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570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7C878-C7F8-478A-8D62-C71577BD775D}">
  <dimension ref="A1:Y101"/>
  <sheetViews>
    <sheetView zoomScale="110" zoomScaleNormal="110" zoomScaleSheetLayoutView="130" workbookViewId="0">
      <selection activeCell="A62" sqref="A62:X63"/>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2058</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2051</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571</v>
      </c>
      <c r="D11" s="85"/>
      <c r="E11" s="132"/>
      <c r="F11" s="133" t="s">
        <v>572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2059</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557</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12</v>
      </c>
      <c r="K23" s="202"/>
      <c r="L23" s="203"/>
      <c r="M23" s="4"/>
      <c r="N23" s="201"/>
      <c r="O23" s="203"/>
      <c r="P23" s="201"/>
      <c r="Q23" s="202"/>
      <c r="R23" s="203"/>
      <c r="S23" s="201"/>
      <c r="T23" s="203"/>
      <c r="U23" s="201"/>
      <c r="V23" s="203"/>
      <c r="W23" s="5">
        <v>9</v>
      </c>
      <c r="X23" s="5">
        <f>SUM(C23:W23)</f>
        <v>21</v>
      </c>
      <c r="Y23" s="23"/>
    </row>
    <row r="24" spans="1:25" ht="19" customHeight="1" thickBot="1">
      <c r="A24" s="224" t="s">
        <v>76</v>
      </c>
      <c r="B24" s="225"/>
      <c r="C24" s="19"/>
      <c r="D24" s="19"/>
      <c r="E24" s="19"/>
      <c r="F24" s="210"/>
      <c r="G24" s="210"/>
      <c r="H24" s="210"/>
      <c r="I24" s="19"/>
      <c r="J24" s="210">
        <v>12</v>
      </c>
      <c r="K24" s="210"/>
      <c r="L24" s="210"/>
      <c r="M24" s="19"/>
      <c r="N24" s="210"/>
      <c r="O24" s="210"/>
      <c r="P24" s="210"/>
      <c r="Q24" s="210"/>
      <c r="R24" s="210"/>
      <c r="S24" s="210"/>
      <c r="T24" s="210"/>
      <c r="U24" s="210"/>
      <c r="V24" s="210"/>
      <c r="W24" s="6">
        <v>15</v>
      </c>
      <c r="X24" s="6">
        <f>SUM(C24:W24)</f>
        <v>27</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0.6</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0.77777777777777779</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2039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2040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570</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D5E65-E14F-4BBD-85B3-0778742708FA}">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2003</v>
      </c>
      <c r="D7" s="82"/>
      <c r="E7" s="82"/>
      <c r="F7" s="82"/>
      <c r="G7" s="82"/>
      <c r="H7" s="82"/>
      <c r="I7" s="82"/>
      <c r="J7" s="82"/>
      <c r="K7" s="82"/>
      <c r="L7" s="82"/>
      <c r="M7" s="82"/>
      <c r="N7" s="82"/>
      <c r="O7" s="82"/>
      <c r="P7" s="82"/>
      <c r="Q7" s="82"/>
      <c r="R7" s="82"/>
      <c r="S7" s="82"/>
      <c r="T7" s="82"/>
      <c r="U7" s="82"/>
      <c r="V7" s="82"/>
      <c r="W7" s="82"/>
      <c r="X7" s="83"/>
      <c r="Y7" s="23"/>
    </row>
    <row r="8" spans="1:25" ht="44.25"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Ejercer el control a través de medidas preventivas de la toma de posesión, para garantizar el aseguramiento y la prestación de servicio de salud a los usuarios con calidad.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607</v>
      </c>
      <c r="D11" s="85"/>
      <c r="E11" s="132"/>
      <c r="F11" s="133" t="s">
        <v>608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609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135</v>
      </c>
      <c r="G16" s="170"/>
      <c r="H16" s="170"/>
      <c r="I16" s="170"/>
      <c r="J16" s="178" t="s">
        <v>37</v>
      </c>
      <c r="K16" s="178"/>
      <c r="L16" s="178"/>
      <c r="M16" s="178"/>
      <c r="N16" s="179" t="s">
        <v>136</v>
      </c>
      <c r="O16" s="180"/>
      <c r="P16" s="180"/>
      <c r="Q16" s="180"/>
      <c r="R16" s="181"/>
      <c r="S16" s="169" t="s">
        <v>593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0</v>
      </c>
      <c r="K23" s="202"/>
      <c r="L23" s="203"/>
      <c r="M23" s="4"/>
      <c r="N23" s="201"/>
      <c r="O23" s="203"/>
      <c r="P23" s="201"/>
      <c r="Q23" s="202"/>
      <c r="R23" s="203"/>
      <c r="S23" s="201"/>
      <c r="T23" s="203"/>
      <c r="U23" s="201"/>
      <c r="V23" s="203"/>
      <c r="W23" s="5">
        <v>8</v>
      </c>
      <c r="X23" s="5">
        <f>SUM(C23:W23)</f>
        <v>8</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1</v>
      </c>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8</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4</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1685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2004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4.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570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02615-CABA-471A-B233-03E6B264D3EB}">
  <dimension ref="A1:I49"/>
  <sheetViews>
    <sheetView workbookViewId="0">
      <pane ySplit="9" topLeftCell="A10" activePane="bottomLeft" state="frozen"/>
      <selection pane="bottomLeft" activeCell="C12" sqref="C12"/>
    </sheetView>
  </sheetViews>
  <sheetFormatPr baseColWidth="10" defaultColWidth="0" defaultRowHeight="14.25" customHeight="1" zeroHeight="1"/>
  <cols>
    <col min="1" max="2" width="11" customWidth="1"/>
    <col min="3" max="3" width="11" style="61" customWidth="1"/>
    <col min="4" max="4" width="50.25" customWidth="1"/>
    <col min="5" max="6" width="11" customWidth="1"/>
    <col min="7" max="9" width="0" hidden="1" customWidth="1"/>
    <col min="10" max="16384" width="11" hidden="1"/>
  </cols>
  <sheetData>
    <row r="1" spans="1:7" ht="14">
      <c r="A1" s="38"/>
      <c r="B1" s="38"/>
      <c r="C1" s="57"/>
      <c r="D1" s="38"/>
      <c r="E1" s="38"/>
      <c r="F1" s="38"/>
      <c r="G1" s="38"/>
    </row>
    <row r="2" spans="1:7" ht="14">
      <c r="A2" s="38"/>
      <c r="B2" s="38"/>
      <c r="C2" s="57"/>
      <c r="D2" s="38"/>
      <c r="E2" s="38"/>
      <c r="F2" s="38"/>
      <c r="G2" s="38"/>
    </row>
    <row r="3" spans="1:7" ht="14">
      <c r="A3" s="38"/>
      <c r="B3" s="38"/>
      <c r="C3" s="57"/>
      <c r="D3" s="38"/>
      <c r="E3" s="38"/>
      <c r="F3" s="38"/>
      <c r="G3" s="38"/>
    </row>
    <row r="4" spans="1:7" ht="14">
      <c r="A4" s="38"/>
      <c r="B4" s="38"/>
      <c r="C4" s="57"/>
      <c r="D4" s="38"/>
      <c r="E4" s="38"/>
      <c r="F4" s="38"/>
      <c r="G4" s="38"/>
    </row>
    <row r="5" spans="1:7" ht="14.5" thickBot="1">
      <c r="A5" s="38"/>
      <c r="B5" s="38"/>
      <c r="C5" s="57"/>
      <c r="D5" s="38"/>
      <c r="E5" s="38"/>
      <c r="F5" s="38"/>
      <c r="G5" s="38"/>
    </row>
    <row r="6" spans="1:7" ht="14">
      <c r="A6" s="38"/>
      <c r="B6" s="40"/>
      <c r="C6" s="58"/>
      <c r="D6" s="41"/>
      <c r="E6" s="42"/>
      <c r="F6" s="38"/>
      <c r="G6" s="38"/>
    </row>
    <row r="7" spans="1:7" ht="14">
      <c r="A7" s="38"/>
      <c r="B7" s="43"/>
      <c r="C7" s="252" t="s">
        <v>1544</v>
      </c>
      <c r="D7" s="252"/>
      <c r="E7" s="44"/>
      <c r="F7" s="38"/>
      <c r="G7" s="38"/>
    </row>
    <row r="8" spans="1:7" ht="20.25" customHeight="1">
      <c r="A8" s="38"/>
      <c r="B8" s="43"/>
      <c r="C8" s="252"/>
      <c r="D8" s="252"/>
      <c r="E8" s="44"/>
      <c r="F8" s="38"/>
      <c r="G8" s="38"/>
    </row>
    <row r="9" spans="1:7" ht="14">
      <c r="A9" s="38"/>
      <c r="B9" s="43"/>
      <c r="C9" s="57"/>
      <c r="D9" s="38"/>
      <c r="E9" s="44"/>
      <c r="F9" s="38"/>
      <c r="G9" s="38"/>
    </row>
    <row r="10" spans="1:7" ht="28">
      <c r="A10" s="38"/>
      <c r="B10" s="43"/>
      <c r="C10" s="62" t="s">
        <v>1349</v>
      </c>
      <c r="D10" s="63" t="s">
        <v>1345</v>
      </c>
      <c r="E10" s="44"/>
      <c r="F10" s="38"/>
      <c r="G10" s="38"/>
    </row>
    <row r="11" spans="1:7" ht="14">
      <c r="A11" s="38"/>
      <c r="B11" s="43"/>
      <c r="C11" s="62" t="s">
        <v>1947</v>
      </c>
      <c r="D11" s="63" t="s">
        <v>1948</v>
      </c>
      <c r="E11" s="44"/>
      <c r="F11" s="38"/>
      <c r="G11" s="38"/>
    </row>
    <row r="12" spans="1:7" ht="28">
      <c r="A12" s="38"/>
      <c r="B12" s="43"/>
      <c r="C12" s="62" t="s">
        <v>133</v>
      </c>
      <c r="D12" s="63" t="s">
        <v>128</v>
      </c>
      <c r="E12" s="44"/>
      <c r="F12" s="38"/>
      <c r="G12" s="38"/>
    </row>
    <row r="13" spans="1:7" ht="28" hidden="1">
      <c r="A13" s="38"/>
      <c r="B13" s="43"/>
      <c r="C13" s="62" t="s">
        <v>1354</v>
      </c>
      <c r="D13" s="63" t="s">
        <v>1350</v>
      </c>
      <c r="E13" s="44"/>
      <c r="F13" s="38"/>
      <c r="G13" s="38"/>
    </row>
    <row r="14" spans="1:7" ht="28">
      <c r="A14" s="38"/>
      <c r="B14" s="43"/>
      <c r="C14" s="62" t="s">
        <v>1359</v>
      </c>
      <c r="D14" s="63" t="s">
        <v>1355</v>
      </c>
      <c r="E14" s="44"/>
      <c r="F14" s="38"/>
      <c r="G14" s="38"/>
    </row>
    <row r="15" spans="1:7" ht="14.5" thickBot="1">
      <c r="A15" s="38"/>
      <c r="B15" s="45"/>
      <c r="C15" s="60"/>
      <c r="D15" s="46"/>
      <c r="E15" s="47"/>
      <c r="F15" s="38"/>
    </row>
    <row r="16" spans="1:7" ht="14.25" customHeight="1">
      <c r="A16" s="38"/>
      <c r="B16" s="38"/>
      <c r="C16" s="57"/>
      <c r="D16" s="38"/>
      <c r="E16" s="38"/>
      <c r="F16" s="38"/>
    </row>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sheetData>
  <mergeCells count="1">
    <mergeCell ref="C7:D8"/>
  </mergeCells>
  <hyperlinks>
    <hyperlink ref="C10" location="'AD02'!A1" display="AD02" xr:uid="{FAC7F798-E32E-49CB-8275-7BCF058E097D}"/>
    <hyperlink ref="C12" location="'AD01'!A1" display="AD01" xr:uid="{FB288708-AB0B-4AE5-952A-1BD0CCA38DD6}"/>
    <hyperlink ref="C13" location="'AD03'!A1" display="AD03" xr:uid="{08FB4786-2785-4805-8F60-2C4EFAA49D06}"/>
    <hyperlink ref="C14" location="'AD04'!A1" display="AD04" xr:uid="{4AD39FD8-C74F-439D-8E60-E1E5D73C221A}"/>
    <hyperlink ref="C11" location="OCDI!A1" display="AD05" xr:uid="{FF5101C1-3DD9-4889-93D6-01DEE5B7E8D2}"/>
  </hyperlinks>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E0DE2-6774-4FC4-B76C-9DD98B214560}">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649</v>
      </c>
      <c r="D7" s="82"/>
      <c r="E7" s="82"/>
      <c r="F7" s="82"/>
      <c r="G7" s="82"/>
      <c r="H7" s="82"/>
      <c r="I7" s="82"/>
      <c r="J7" s="82"/>
      <c r="K7" s="82"/>
      <c r="L7" s="82"/>
      <c r="M7" s="82"/>
      <c r="N7" s="82"/>
      <c r="O7" s="82"/>
      <c r="P7" s="82"/>
      <c r="Q7" s="82"/>
      <c r="R7" s="82"/>
      <c r="S7" s="82"/>
      <c r="T7" s="82"/>
      <c r="U7" s="82"/>
      <c r="V7" s="82"/>
      <c r="W7" s="82"/>
      <c r="X7" s="83"/>
      <c r="Y7" s="23"/>
    </row>
    <row r="8" spans="1:25" ht="44.25"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Ejercer el control a través de medidas preventivas de la toma de posesión, para garantizar el aseguramiento y la prestación de servicio de salud a los usuarios con calidad.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650</v>
      </c>
      <c r="D11" s="85"/>
      <c r="E11" s="132"/>
      <c r="F11" s="133" t="s">
        <v>651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652</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1</v>
      </c>
      <c r="C16" s="193"/>
      <c r="D16" s="192">
        <v>0.9</v>
      </c>
      <c r="E16" s="193"/>
      <c r="F16" s="169" t="s">
        <v>135</v>
      </c>
      <c r="G16" s="170"/>
      <c r="H16" s="170"/>
      <c r="I16" s="170"/>
      <c r="J16" s="178" t="s">
        <v>37</v>
      </c>
      <c r="K16" s="178"/>
      <c r="L16" s="178"/>
      <c r="M16" s="178"/>
      <c r="N16" s="179" t="s">
        <v>136</v>
      </c>
      <c r="O16" s="180"/>
      <c r="P16" s="180"/>
      <c r="Q16" s="180"/>
      <c r="R16" s="181"/>
      <c r="S16" s="169" t="s">
        <v>634</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v>0</v>
      </c>
      <c r="J23" s="201"/>
      <c r="K23" s="202"/>
      <c r="L23" s="203"/>
      <c r="M23" s="4"/>
      <c r="N23" s="201"/>
      <c r="O23" s="203"/>
      <c r="P23" s="201"/>
      <c r="Q23" s="202"/>
      <c r="R23" s="203"/>
      <c r="S23" s="201"/>
      <c r="T23" s="203"/>
      <c r="U23" s="201"/>
      <c r="V23" s="203"/>
      <c r="W23" s="5">
        <v>1</v>
      </c>
      <c r="X23" s="5">
        <f>SUM(C23:W23)</f>
        <v>1</v>
      </c>
      <c r="Y23" s="23"/>
    </row>
    <row r="24" spans="1:25" ht="19" customHeight="1" thickBot="1">
      <c r="A24" s="224" t="s">
        <v>76</v>
      </c>
      <c r="B24" s="225"/>
      <c r="C24" s="19"/>
      <c r="D24" s="19"/>
      <c r="E24" s="19"/>
      <c r="F24" s="210"/>
      <c r="G24" s="210"/>
      <c r="H24" s="210"/>
      <c r="I24" s="19">
        <v>0.5</v>
      </c>
      <c r="J24" s="210"/>
      <c r="K24" s="210"/>
      <c r="L24" s="210"/>
      <c r="M24" s="19"/>
      <c r="N24" s="210"/>
      <c r="O24" s="210"/>
      <c r="P24" s="210"/>
      <c r="Q24" s="210"/>
      <c r="R24" s="210"/>
      <c r="S24" s="210"/>
      <c r="T24" s="210"/>
      <c r="U24" s="210"/>
      <c r="V24" s="210"/>
      <c r="W24" s="6">
        <v>1</v>
      </c>
      <c r="X24" s="6">
        <f>SUM(C24:W24)</f>
        <v>1.5</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0.66666666666666663</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235" t="s">
        <v>1823</v>
      </c>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5"/>
    </row>
    <row r="59" spans="1:25" s="16" customFormat="1" ht="18.75" customHeight="1">
      <c r="A59" s="253"/>
      <c r="B59" s="254"/>
      <c r="C59" s="254"/>
      <c r="D59" s="254"/>
      <c r="E59" s="254"/>
      <c r="F59" s="254"/>
      <c r="G59" s="254"/>
      <c r="H59" s="254"/>
      <c r="I59" s="254"/>
      <c r="J59" s="254"/>
      <c r="K59" s="254"/>
      <c r="L59" s="254"/>
      <c r="M59" s="254"/>
      <c r="N59" s="254"/>
      <c r="O59" s="254"/>
      <c r="P59" s="254"/>
      <c r="Q59" s="254"/>
      <c r="R59" s="254"/>
      <c r="S59" s="254"/>
      <c r="T59" s="254"/>
      <c r="U59" s="254"/>
      <c r="V59" s="254"/>
      <c r="W59" s="254"/>
      <c r="X59" s="255"/>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2189</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570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E69D6-090D-4017-8FEA-5732EE7B68CB}">
  <dimension ref="A1:Y101"/>
  <sheetViews>
    <sheetView zoomScale="110" zoomScaleNormal="110" zoomScaleSheetLayoutView="130" workbookViewId="0">
      <selection activeCell="A41" sqref="A41:X41"/>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574</v>
      </c>
      <c r="D7" s="82"/>
      <c r="E7" s="82"/>
      <c r="F7" s="82"/>
      <c r="G7" s="82"/>
      <c r="H7" s="82"/>
      <c r="I7" s="82"/>
      <c r="J7" s="82"/>
      <c r="K7" s="82"/>
      <c r="L7" s="82"/>
      <c r="M7" s="82"/>
      <c r="N7" s="82"/>
      <c r="O7" s="82"/>
      <c r="P7" s="82"/>
      <c r="Q7" s="82"/>
      <c r="R7" s="82"/>
      <c r="S7" s="82"/>
      <c r="T7" s="82"/>
      <c r="U7" s="82"/>
      <c r="V7" s="82"/>
      <c r="W7" s="82"/>
      <c r="X7" s="83"/>
      <c r="Y7" s="23"/>
    </row>
    <row r="8" spans="1:25" ht="49.5"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eventos de difusión,  socialización y capacitación,  relacionados con las competencias de la Delegada para las Medidas Especiales del Sector Salud.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576</v>
      </c>
      <c r="D11" s="85"/>
      <c r="E11" s="132"/>
      <c r="F11" s="133" t="s">
        <v>577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578</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135</v>
      </c>
      <c r="G16" s="170"/>
      <c r="H16" s="170"/>
      <c r="I16" s="170"/>
      <c r="J16" s="178" t="s">
        <v>37</v>
      </c>
      <c r="K16" s="178"/>
      <c r="L16" s="178"/>
      <c r="M16" s="178"/>
      <c r="N16" s="179" t="s">
        <v>136</v>
      </c>
      <c r="O16" s="180"/>
      <c r="P16" s="180"/>
      <c r="Q16" s="180"/>
      <c r="R16" s="181"/>
      <c r="S16" s="169" t="s">
        <v>579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2</v>
      </c>
      <c r="K23" s="202"/>
      <c r="L23" s="203"/>
      <c r="M23" s="4"/>
      <c r="N23" s="201"/>
      <c r="O23" s="203"/>
      <c r="P23" s="201"/>
      <c r="Q23" s="202"/>
      <c r="R23" s="203"/>
      <c r="S23" s="201"/>
      <c r="T23" s="203"/>
      <c r="U23" s="201"/>
      <c r="V23" s="203"/>
      <c r="W23" s="5">
        <v>1</v>
      </c>
      <c r="X23" s="5">
        <f>SUM(C23:W23)</f>
        <v>3</v>
      </c>
      <c r="Y23" s="23"/>
    </row>
    <row r="24" spans="1:25" ht="19" customHeight="1" thickBot="1">
      <c r="A24" s="224" t="s">
        <v>76</v>
      </c>
      <c r="B24" s="225"/>
      <c r="C24" s="19"/>
      <c r="D24" s="19"/>
      <c r="E24" s="19"/>
      <c r="F24" s="210"/>
      <c r="G24" s="210"/>
      <c r="H24" s="210"/>
      <c r="I24" s="19"/>
      <c r="J24" s="210">
        <v>2</v>
      </c>
      <c r="K24" s="210"/>
      <c r="L24" s="210"/>
      <c r="M24" s="19"/>
      <c r="N24" s="210"/>
      <c r="O24" s="210"/>
      <c r="P24" s="210"/>
      <c r="Q24" s="210"/>
      <c r="R24" s="210"/>
      <c r="S24" s="210"/>
      <c r="T24" s="210"/>
      <c r="U24" s="210"/>
      <c r="V24" s="210"/>
      <c r="W24" s="6">
        <v>1</v>
      </c>
      <c r="X24" s="6">
        <f>SUM(C24:W24)</f>
        <v>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2041</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2042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575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5B571-3696-41F6-A3CE-79C23D0BBCCF}">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610</v>
      </c>
      <c r="D7" s="82"/>
      <c r="E7" s="82"/>
      <c r="F7" s="82"/>
      <c r="G7" s="82"/>
      <c r="H7" s="82"/>
      <c r="I7" s="82"/>
      <c r="J7" s="82"/>
      <c r="K7" s="82"/>
      <c r="L7" s="82"/>
      <c r="M7" s="82"/>
      <c r="N7" s="82"/>
      <c r="O7" s="82"/>
      <c r="P7" s="82"/>
      <c r="Q7" s="82"/>
      <c r="R7" s="82"/>
      <c r="S7" s="82"/>
      <c r="T7" s="82"/>
      <c r="U7" s="82"/>
      <c r="V7" s="82"/>
      <c r="W7" s="82"/>
      <c r="X7" s="83"/>
      <c r="Y7" s="23"/>
    </row>
    <row r="8" spans="1:25" ht="40.5"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1686</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576</v>
      </c>
      <c r="D11" s="85"/>
      <c r="E11" s="132"/>
      <c r="F11" s="133" t="s">
        <v>577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611</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135</v>
      </c>
      <c r="G16" s="170"/>
      <c r="H16" s="170"/>
      <c r="I16" s="170"/>
      <c r="J16" s="178" t="s">
        <v>37</v>
      </c>
      <c r="K16" s="178"/>
      <c r="L16" s="178"/>
      <c r="M16" s="178"/>
      <c r="N16" s="179" t="s">
        <v>136</v>
      </c>
      <c r="O16" s="180"/>
      <c r="P16" s="180"/>
      <c r="Q16" s="180"/>
      <c r="R16" s="181"/>
      <c r="S16" s="169" t="s">
        <v>593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1</v>
      </c>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1687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2005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575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14C91-901D-42A3-8491-37AB82D822BD}">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653</v>
      </c>
      <c r="D7" s="82"/>
      <c r="E7" s="82"/>
      <c r="F7" s="82"/>
      <c r="G7" s="82"/>
      <c r="H7" s="82"/>
      <c r="I7" s="82"/>
      <c r="J7" s="82"/>
      <c r="K7" s="82"/>
      <c r="L7" s="82"/>
      <c r="M7" s="82"/>
      <c r="N7" s="82"/>
      <c r="O7" s="82"/>
      <c r="P7" s="82"/>
      <c r="Q7" s="82"/>
      <c r="R7" s="82"/>
      <c r="S7" s="82"/>
      <c r="T7" s="82"/>
      <c r="U7" s="82"/>
      <c r="V7" s="82"/>
      <c r="W7" s="82"/>
      <c r="X7" s="83"/>
      <c r="Y7" s="23"/>
    </row>
    <row r="8" spans="1:25" ht="45.75"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1824</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576</v>
      </c>
      <c r="D11" s="85"/>
      <c r="E11" s="132"/>
      <c r="F11" s="133" t="s">
        <v>577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654</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135</v>
      </c>
      <c r="G16" s="170"/>
      <c r="H16" s="170"/>
      <c r="I16" s="170"/>
      <c r="J16" s="178" t="s">
        <v>37</v>
      </c>
      <c r="K16" s="178"/>
      <c r="L16" s="178"/>
      <c r="M16" s="178"/>
      <c r="N16" s="179" t="s">
        <v>136</v>
      </c>
      <c r="O16" s="180"/>
      <c r="P16" s="180"/>
      <c r="Q16" s="180"/>
      <c r="R16" s="181"/>
      <c r="S16" s="169" t="s">
        <v>634</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1</v>
      </c>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1825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27"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2190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575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18284-127B-42A7-B594-2D18975BE194}">
  <dimension ref="A1:Y101"/>
  <sheetViews>
    <sheetView zoomScale="110" zoomScaleNormal="110" zoomScaleSheetLayoutView="130" workbookViewId="0">
      <selection activeCell="A41" sqref="A41:X41"/>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580</v>
      </c>
      <c r="D7" s="82"/>
      <c r="E7" s="82"/>
      <c r="F7" s="82"/>
      <c r="G7" s="82"/>
      <c r="H7" s="82"/>
      <c r="I7" s="82"/>
      <c r="J7" s="82"/>
      <c r="K7" s="82"/>
      <c r="L7" s="82"/>
      <c r="M7" s="82"/>
      <c r="N7" s="82"/>
      <c r="O7" s="82"/>
      <c r="P7" s="82"/>
      <c r="Q7" s="82"/>
      <c r="R7" s="82"/>
      <c r="S7" s="82"/>
      <c r="T7" s="82"/>
      <c r="U7" s="82"/>
      <c r="V7" s="82"/>
      <c r="W7" s="82"/>
      <c r="X7" s="83"/>
      <c r="Y7" s="23"/>
    </row>
    <row r="8" spans="1:25" ht="52.5"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Publicar y actualizar mensualmente en el sitio web institucional, información en formato datos abiertos sobre las entidades que son objeto de alguna acción o medida especial por parte de la Superintendencia, que se encuentran en liquidación voluntaria o  adelantan Acuerdos de Reestructuración de Pasivos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55.5" customHeight="1">
      <c r="A11" s="124"/>
      <c r="B11" s="125"/>
      <c r="C11" s="84" t="s">
        <v>583</v>
      </c>
      <c r="D11" s="85"/>
      <c r="E11" s="132"/>
      <c r="F11" s="133" t="s">
        <v>584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24" customHeight="1" thickBot="1">
      <c r="A13" s="126"/>
      <c r="B13" s="127"/>
      <c r="C13" s="159"/>
      <c r="D13" s="159"/>
      <c r="E13" s="159"/>
      <c r="F13" s="139"/>
      <c r="G13" s="140"/>
      <c r="H13" s="140"/>
      <c r="I13" s="140"/>
      <c r="J13" s="140"/>
      <c r="K13" s="140"/>
      <c r="L13" s="140"/>
      <c r="M13" s="141"/>
      <c r="N13" s="160" t="s">
        <v>132</v>
      </c>
      <c r="O13" s="161"/>
      <c r="P13" s="161"/>
      <c r="Q13" s="162"/>
      <c r="R13" s="163" t="s">
        <v>585</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557</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3</v>
      </c>
      <c r="F23" s="201"/>
      <c r="G23" s="202"/>
      <c r="H23" s="203"/>
      <c r="I23" s="4"/>
      <c r="J23" s="201">
        <v>3</v>
      </c>
      <c r="K23" s="202"/>
      <c r="L23" s="203"/>
      <c r="M23" s="4"/>
      <c r="N23" s="201"/>
      <c r="O23" s="203"/>
      <c r="P23" s="201">
        <v>3</v>
      </c>
      <c r="Q23" s="202"/>
      <c r="R23" s="203"/>
      <c r="S23" s="201"/>
      <c r="T23" s="203"/>
      <c r="U23" s="201"/>
      <c r="V23" s="203"/>
      <c r="W23" s="5">
        <v>3</v>
      </c>
      <c r="X23" s="5">
        <f>SUM(C23:W23)</f>
        <v>12</v>
      </c>
      <c r="Y23" s="23"/>
    </row>
    <row r="24" spans="1:25" ht="19" customHeight="1" thickBot="1">
      <c r="A24" s="224" t="s">
        <v>76</v>
      </c>
      <c r="B24" s="225"/>
      <c r="C24" s="19"/>
      <c r="D24" s="19"/>
      <c r="E24" s="19">
        <v>3</v>
      </c>
      <c r="F24" s="210"/>
      <c r="G24" s="210"/>
      <c r="H24" s="210"/>
      <c r="I24" s="19"/>
      <c r="J24" s="210">
        <v>3</v>
      </c>
      <c r="K24" s="210"/>
      <c r="L24" s="210"/>
      <c r="M24" s="19"/>
      <c r="N24" s="210"/>
      <c r="O24" s="210"/>
      <c r="P24" s="210">
        <v>3</v>
      </c>
      <c r="Q24" s="210"/>
      <c r="R24" s="210"/>
      <c r="S24" s="210"/>
      <c r="T24" s="210"/>
      <c r="U24" s="210"/>
      <c r="V24" s="210"/>
      <c r="W24" s="6">
        <v>3</v>
      </c>
      <c r="X24" s="6">
        <f>SUM(C24:W24)</f>
        <v>12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2043</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2044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2045</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2046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581</v>
      </c>
    </row>
    <row r="99" spans="2:2" ht="21" hidden="1" customHeight="1">
      <c r="B99" s="36" t="s">
        <v>582</v>
      </c>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454A7-9DFD-4422-9D13-ABC53A6B2C4A}">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2006</v>
      </c>
      <c r="D7" s="82"/>
      <c r="E7" s="82"/>
      <c r="F7" s="82"/>
      <c r="G7" s="82"/>
      <c r="H7" s="82"/>
      <c r="I7" s="82"/>
      <c r="J7" s="82"/>
      <c r="K7" s="82"/>
      <c r="L7" s="82"/>
      <c r="M7" s="82"/>
      <c r="N7" s="82"/>
      <c r="O7" s="82"/>
      <c r="P7" s="82"/>
      <c r="Q7" s="82"/>
      <c r="R7" s="82"/>
      <c r="S7" s="82"/>
      <c r="T7" s="82"/>
      <c r="U7" s="82"/>
      <c r="V7" s="82"/>
      <c r="W7" s="82"/>
      <c r="X7" s="83"/>
      <c r="Y7" s="23"/>
    </row>
    <row r="8" spans="1:25" ht="39.75"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Publicar y actualizar mensualmente en el sitio web institucional, información en formato datos abiertos sobre las entidades que son objeto de alguna acción o medida especial por parte de la Superintendencia, que se encuentran en liquidación voluntaria o  adelantan Acuerdos de Reestructuración de Pasivos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613</v>
      </c>
      <c r="D11" s="85"/>
      <c r="E11" s="132"/>
      <c r="F11" s="133" t="s">
        <v>614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615</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616</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3</v>
      </c>
      <c r="F23" s="201"/>
      <c r="G23" s="202"/>
      <c r="H23" s="203"/>
      <c r="I23" s="4"/>
      <c r="J23" s="201">
        <v>3</v>
      </c>
      <c r="K23" s="202"/>
      <c r="L23" s="203"/>
      <c r="M23" s="4"/>
      <c r="N23" s="201"/>
      <c r="O23" s="203"/>
      <c r="P23" s="201">
        <v>3</v>
      </c>
      <c r="Q23" s="202"/>
      <c r="R23" s="203"/>
      <c r="S23" s="201"/>
      <c r="T23" s="203"/>
      <c r="U23" s="201"/>
      <c r="V23" s="203"/>
      <c r="W23" s="5">
        <v>3</v>
      </c>
      <c r="X23" s="5">
        <f>SUM(C23:W23)</f>
        <v>12</v>
      </c>
      <c r="Y23" s="23"/>
    </row>
    <row r="24" spans="1:25" ht="19" customHeight="1" thickBot="1">
      <c r="A24" s="224" t="s">
        <v>76</v>
      </c>
      <c r="B24" s="225"/>
      <c r="C24" s="19"/>
      <c r="D24" s="19"/>
      <c r="E24" s="19">
        <v>3</v>
      </c>
      <c r="F24" s="210"/>
      <c r="G24" s="210"/>
      <c r="H24" s="210"/>
      <c r="I24" s="19"/>
      <c r="J24" s="210">
        <v>3</v>
      </c>
      <c r="K24" s="210"/>
      <c r="L24" s="210"/>
      <c r="M24" s="19"/>
      <c r="N24" s="210"/>
      <c r="O24" s="210"/>
      <c r="P24" s="210">
        <v>3</v>
      </c>
      <c r="Q24" s="210"/>
      <c r="R24" s="210"/>
      <c r="S24" s="210"/>
      <c r="T24" s="210"/>
      <c r="U24" s="210"/>
      <c r="V24" s="210"/>
      <c r="W24" s="6">
        <v>3</v>
      </c>
      <c r="X24" s="6">
        <f>SUM(C24:W24)</f>
        <v>12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1688</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1689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2007</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2008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581</v>
      </c>
    </row>
    <row r="99" spans="2:2" ht="21" hidden="1" customHeight="1">
      <c r="B99" s="36" t="s">
        <v>582</v>
      </c>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0709D-F576-42AC-9E05-2BA9F6678598}">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30" customHeight="1" thickBot="1">
      <c r="A6" s="74" t="s">
        <v>0</v>
      </c>
      <c r="B6" s="75"/>
      <c r="C6" s="76" t="s">
        <v>972</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973</v>
      </c>
      <c r="D7" s="82"/>
      <c r="E7" s="82"/>
      <c r="F7" s="82"/>
      <c r="G7" s="82"/>
      <c r="H7" s="82"/>
      <c r="I7" s="82"/>
      <c r="J7" s="82"/>
      <c r="K7" s="82"/>
      <c r="L7" s="82"/>
      <c r="M7" s="82"/>
      <c r="N7" s="82"/>
      <c r="O7" s="82"/>
      <c r="P7" s="82"/>
      <c r="Q7" s="82"/>
      <c r="R7" s="82"/>
      <c r="S7" s="82"/>
      <c r="T7" s="82"/>
      <c r="U7" s="82"/>
      <c r="V7" s="82"/>
      <c r="W7" s="82"/>
      <c r="X7" s="83"/>
      <c r="Y7" s="23"/>
    </row>
    <row r="8" spans="1:25" ht="58.5" customHeight="1">
      <c r="A8" s="79" t="s">
        <v>10</v>
      </c>
      <c r="B8" s="80"/>
      <c r="C8" s="84"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actividades para la elaboración de metodologías, instrumentos y políticas para la supervisión del SGSSS.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977</v>
      </c>
      <c r="D11" s="85"/>
      <c r="E11" s="132"/>
      <c r="F11" s="133" t="s">
        <v>979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978</v>
      </c>
      <c r="D13" s="159"/>
      <c r="E13" s="159"/>
      <c r="F13" s="139"/>
      <c r="G13" s="140"/>
      <c r="H13" s="140"/>
      <c r="I13" s="140"/>
      <c r="J13" s="140"/>
      <c r="K13" s="140"/>
      <c r="L13" s="140"/>
      <c r="M13" s="141"/>
      <c r="N13" s="160" t="s">
        <v>132</v>
      </c>
      <c r="O13" s="161"/>
      <c r="P13" s="161"/>
      <c r="Q13" s="162"/>
      <c r="R13" s="163" t="s">
        <v>980</v>
      </c>
      <c r="S13" s="164"/>
      <c r="T13" s="165"/>
      <c r="U13" s="166">
        <v>3</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0.9</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7</v>
      </c>
      <c r="F23" s="201"/>
      <c r="G23" s="202"/>
      <c r="H23" s="203"/>
      <c r="I23" s="4"/>
      <c r="J23" s="201"/>
      <c r="K23" s="202"/>
      <c r="L23" s="203"/>
      <c r="M23" s="4">
        <v>9</v>
      </c>
      <c r="N23" s="201"/>
      <c r="O23" s="203"/>
      <c r="P23" s="201">
        <v>0.7</v>
      </c>
      <c r="Q23" s="202"/>
      <c r="R23" s="203"/>
      <c r="S23" s="201"/>
      <c r="T23" s="203"/>
      <c r="U23" s="201"/>
      <c r="V23" s="203"/>
      <c r="W23" s="5">
        <v>2</v>
      </c>
      <c r="X23" s="5">
        <f>SUM(C23:W23)</f>
        <v>18.7</v>
      </c>
      <c r="Y23" s="23"/>
    </row>
    <row r="24" spans="1:25" ht="19" customHeight="1" thickBot="1">
      <c r="A24" s="224" t="s">
        <v>76</v>
      </c>
      <c r="B24" s="225"/>
      <c r="C24" s="19"/>
      <c r="D24" s="19"/>
      <c r="E24" s="19">
        <v>7</v>
      </c>
      <c r="F24" s="210"/>
      <c r="G24" s="210"/>
      <c r="H24" s="210"/>
      <c r="I24" s="19"/>
      <c r="J24" s="210"/>
      <c r="K24" s="210"/>
      <c r="L24" s="210"/>
      <c r="M24" s="19">
        <v>9</v>
      </c>
      <c r="N24" s="210"/>
      <c r="O24" s="210"/>
      <c r="P24" s="210">
        <v>1</v>
      </c>
      <c r="Q24" s="210"/>
      <c r="R24" s="210"/>
      <c r="S24" s="210"/>
      <c r="T24" s="210"/>
      <c r="U24" s="210"/>
      <c r="V24" s="210"/>
      <c r="W24" s="6">
        <v>2</v>
      </c>
      <c r="X24" s="6">
        <f>SUM(C24:W24)</f>
        <v>19</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0.7</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0.98421052631578942</v>
      </c>
      <c r="C39" s="30">
        <v>0.9</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1709</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1710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68.7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2246</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2315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974</v>
      </c>
    </row>
    <row r="95" spans="1:25" ht="21" hidden="1" customHeight="1">
      <c r="B95" s="36" t="s">
        <v>975</v>
      </c>
    </row>
    <row r="96" spans="1:25" ht="21" hidden="1" customHeight="1">
      <c r="B96" s="36"/>
    </row>
    <row r="97" spans="2:2" ht="21" hidden="1" customHeight="1">
      <c r="B97" s="36"/>
    </row>
    <row r="98" spans="2:2" ht="21" hidden="1" customHeight="1">
      <c r="B98" s="36" t="s">
        <v>976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6C034-2948-4CD4-89FC-70658E175FD7}">
  <dimension ref="A1:Y101"/>
  <sheetViews>
    <sheetView zoomScaleNormal="100" zoomScaleSheetLayoutView="130" workbookViewId="0">
      <selection activeCell="A14" sqref="A14:X1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972</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992</v>
      </c>
      <c r="D7" s="82"/>
      <c r="E7" s="82"/>
      <c r="F7" s="82"/>
      <c r="G7" s="82"/>
      <c r="H7" s="82"/>
      <c r="I7" s="82"/>
      <c r="J7" s="82"/>
      <c r="K7" s="82"/>
      <c r="L7" s="82"/>
      <c r="M7" s="82"/>
      <c r="N7" s="82"/>
      <c r="O7" s="82"/>
      <c r="P7" s="82"/>
      <c r="Q7" s="82"/>
      <c r="R7" s="82"/>
      <c r="S7" s="82"/>
      <c r="T7" s="82"/>
      <c r="U7" s="82"/>
      <c r="V7" s="82"/>
      <c r="W7" s="82"/>
      <c r="X7" s="83"/>
      <c r="Y7" s="23"/>
    </row>
    <row r="8" spans="1:25" ht="50.25" customHeight="1">
      <c r="A8" s="79" t="s">
        <v>10</v>
      </c>
      <c r="B8" s="80"/>
      <c r="C8" s="84"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Diseñar modelos y desarrollar análisis para aportar a las acciones de IVC a partir de la información disponible.</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977</v>
      </c>
      <c r="D11" s="85"/>
      <c r="E11" s="132"/>
      <c r="F11" s="133" t="s">
        <v>995</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994</v>
      </c>
      <c r="D13" s="159"/>
      <c r="E13" s="159"/>
      <c r="F13" s="139"/>
      <c r="G13" s="140"/>
      <c r="H13" s="140"/>
      <c r="I13" s="140"/>
      <c r="J13" s="140"/>
      <c r="K13" s="140"/>
      <c r="L13" s="140"/>
      <c r="M13" s="141"/>
      <c r="N13" s="160" t="s">
        <v>197</v>
      </c>
      <c r="O13" s="161"/>
      <c r="P13" s="161"/>
      <c r="Q13" s="162"/>
      <c r="R13" s="163" t="s">
        <v>996</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0.9</v>
      </c>
      <c r="C16" s="193"/>
      <c r="D16" s="192">
        <v>0.9</v>
      </c>
      <c r="E16" s="193"/>
      <c r="F16" s="169" t="s">
        <v>135</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11</v>
      </c>
      <c r="K23" s="202"/>
      <c r="L23" s="203"/>
      <c r="M23" s="4"/>
      <c r="N23" s="201"/>
      <c r="O23" s="203"/>
      <c r="P23" s="201"/>
      <c r="Q23" s="202"/>
      <c r="R23" s="203"/>
      <c r="S23" s="201"/>
      <c r="T23" s="203"/>
      <c r="U23" s="201"/>
      <c r="V23" s="203"/>
      <c r="W23" s="5">
        <v>8</v>
      </c>
      <c r="X23" s="5">
        <f>SUM(C23:W23)</f>
        <v>19</v>
      </c>
      <c r="Y23" s="23"/>
    </row>
    <row r="24" spans="1:25" ht="19" customHeight="1" thickBot="1">
      <c r="A24" s="224" t="s">
        <v>76</v>
      </c>
      <c r="B24" s="225"/>
      <c r="C24" s="19"/>
      <c r="D24" s="19"/>
      <c r="E24" s="19"/>
      <c r="F24" s="210"/>
      <c r="G24" s="210"/>
      <c r="H24" s="210"/>
      <c r="I24" s="19"/>
      <c r="J24" s="210">
        <v>11</v>
      </c>
      <c r="K24" s="210"/>
      <c r="L24" s="210"/>
      <c r="M24" s="19"/>
      <c r="N24" s="210"/>
      <c r="O24" s="210"/>
      <c r="P24" s="210"/>
      <c r="Q24" s="210"/>
      <c r="R24" s="210"/>
      <c r="S24" s="210"/>
      <c r="T24" s="210"/>
      <c r="U24" s="210"/>
      <c r="V24" s="210"/>
      <c r="W24" s="6">
        <v>8</v>
      </c>
      <c r="X24" s="6">
        <f>SUM(C24:W24)</f>
        <v>19</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0.9</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1479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1480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974</v>
      </c>
    </row>
    <row r="95" spans="1:25" ht="21" hidden="1" customHeight="1">
      <c r="B95" s="36" t="s">
        <v>975</v>
      </c>
    </row>
    <row r="96" spans="1:25" ht="21" hidden="1" customHeight="1">
      <c r="B96" s="36"/>
    </row>
    <row r="97" spans="2:2" ht="21" hidden="1" customHeight="1">
      <c r="B97" s="36"/>
    </row>
    <row r="98" spans="2:2" ht="21" hidden="1" customHeight="1">
      <c r="B98" s="36" t="s">
        <v>993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93425-2CED-4012-A161-2B9D427B4B6A}">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972</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1699</v>
      </c>
      <c r="D7" s="82"/>
      <c r="E7" s="82"/>
      <c r="F7" s="82"/>
      <c r="G7" s="82"/>
      <c r="H7" s="82"/>
      <c r="I7" s="82"/>
      <c r="J7" s="82"/>
      <c r="K7" s="82"/>
      <c r="L7" s="82"/>
      <c r="M7" s="82"/>
      <c r="N7" s="82"/>
      <c r="O7" s="82"/>
      <c r="P7" s="82"/>
      <c r="Q7" s="82"/>
      <c r="R7" s="82"/>
      <c r="S7" s="82"/>
      <c r="T7" s="82"/>
      <c r="U7" s="82"/>
      <c r="V7" s="82"/>
      <c r="W7" s="82"/>
      <c r="X7" s="83"/>
      <c r="Y7" s="23"/>
    </row>
    <row r="8" spans="1:25" ht="59.25" customHeight="1">
      <c r="A8" s="79" t="s">
        <v>10</v>
      </c>
      <c r="B8" s="80"/>
      <c r="C8" s="84"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1700</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1701</v>
      </c>
      <c r="D11" s="85"/>
      <c r="E11" s="132"/>
      <c r="F11" s="133" t="s">
        <v>985</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986</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66">
        <v>45267</v>
      </c>
      <c r="X22" s="3" t="s">
        <v>62</v>
      </c>
      <c r="Y22" s="23"/>
    </row>
    <row r="23" spans="1:25" ht="19" customHeight="1">
      <c r="A23" s="199" t="s">
        <v>63</v>
      </c>
      <c r="B23" s="200"/>
      <c r="C23" s="4"/>
      <c r="D23" s="4"/>
      <c r="E23" s="4">
        <v>6</v>
      </c>
      <c r="F23" s="201"/>
      <c r="G23" s="202"/>
      <c r="H23" s="203"/>
      <c r="I23" s="4"/>
      <c r="J23" s="201">
        <v>5</v>
      </c>
      <c r="K23" s="202"/>
      <c r="L23" s="203"/>
      <c r="M23" s="4"/>
      <c r="N23" s="201"/>
      <c r="O23" s="203"/>
      <c r="P23" s="201">
        <v>7</v>
      </c>
      <c r="Q23" s="202"/>
      <c r="R23" s="203"/>
      <c r="S23" s="201"/>
      <c r="T23" s="203"/>
      <c r="U23" s="201"/>
      <c r="V23" s="203"/>
      <c r="W23" s="5">
        <v>1</v>
      </c>
      <c r="X23" s="5">
        <f>SUM(C23:W23)</f>
        <v>19</v>
      </c>
      <c r="Y23" s="23"/>
    </row>
    <row r="24" spans="1:25" ht="19" customHeight="1" thickBot="1">
      <c r="A24" s="224" t="s">
        <v>76</v>
      </c>
      <c r="B24" s="225"/>
      <c r="C24" s="19"/>
      <c r="D24" s="19"/>
      <c r="E24" s="19">
        <v>6</v>
      </c>
      <c r="F24" s="210"/>
      <c r="G24" s="210"/>
      <c r="H24" s="210"/>
      <c r="I24" s="19"/>
      <c r="J24" s="210">
        <v>5</v>
      </c>
      <c r="K24" s="210"/>
      <c r="L24" s="210"/>
      <c r="M24" s="19"/>
      <c r="N24" s="210"/>
      <c r="O24" s="210"/>
      <c r="P24" s="210">
        <v>7</v>
      </c>
      <c r="Q24" s="210"/>
      <c r="R24" s="210"/>
      <c r="S24" s="210"/>
      <c r="T24" s="210"/>
      <c r="U24" s="210"/>
      <c r="V24" s="210"/>
      <c r="W24" s="6">
        <v>1</v>
      </c>
      <c r="X24" s="6">
        <f>SUM(C24:W24)</f>
        <v>19</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1702</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1703</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2316</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2317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974</v>
      </c>
    </row>
    <row r="95" spans="1:25" ht="21" hidden="1" customHeight="1">
      <c r="B95" s="36" t="s">
        <v>975</v>
      </c>
    </row>
    <row r="96" spans="1:25" ht="21" hidden="1" customHeight="1">
      <c r="B96" s="36"/>
    </row>
    <row r="97" spans="2:2" ht="21" hidden="1" customHeight="1">
      <c r="B97" s="36"/>
    </row>
    <row r="98" spans="2:2" ht="21" hidden="1" customHeight="1">
      <c r="B98" s="36" t="s">
        <v>983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B0390-14E3-406F-82FC-7E907656283D}">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548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655</v>
      </c>
      <c r="D7" s="82"/>
      <c r="E7" s="82"/>
      <c r="F7" s="82"/>
      <c r="G7" s="82"/>
      <c r="H7" s="82"/>
      <c r="I7" s="82"/>
      <c r="J7" s="82"/>
      <c r="K7" s="82"/>
      <c r="L7" s="82"/>
      <c r="M7" s="82"/>
      <c r="N7" s="82"/>
      <c r="O7" s="82"/>
      <c r="P7" s="82"/>
      <c r="Q7" s="82"/>
      <c r="R7" s="82"/>
      <c r="S7" s="82"/>
      <c r="T7" s="82"/>
      <c r="U7" s="82"/>
      <c r="V7" s="82"/>
      <c r="W7" s="82"/>
      <c r="X7" s="83"/>
      <c r="Y7" s="23"/>
    </row>
    <row r="8" spans="1:25" ht="44.25" customHeight="1">
      <c r="A8" s="79" t="s">
        <v>10</v>
      </c>
      <c r="B8" s="80"/>
      <c r="C8" s="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Publicar y actualizar mensualmente en el sitio web institucional, información en formato datos abiertos sobre las entidades que son objeto de alguna acción o medida especial por parte de la Superintendencia, que se encuentran en liquidación voluntaria o  adelantan Acuerdos de Reestructuración de Pasivos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656</v>
      </c>
      <c r="D11" s="85"/>
      <c r="E11" s="132"/>
      <c r="F11" s="133" t="s">
        <v>657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658</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634</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v>
      </c>
      <c r="F23" s="201"/>
      <c r="G23" s="202"/>
      <c r="H23" s="203"/>
      <c r="I23" s="4"/>
      <c r="J23" s="201">
        <v>3</v>
      </c>
      <c r="K23" s="202"/>
      <c r="L23" s="203"/>
      <c r="M23" s="4"/>
      <c r="N23" s="201"/>
      <c r="O23" s="203"/>
      <c r="P23" s="201">
        <v>3</v>
      </c>
      <c r="Q23" s="202"/>
      <c r="R23" s="203"/>
      <c r="S23" s="201"/>
      <c r="T23" s="203"/>
      <c r="U23" s="201"/>
      <c r="V23" s="203"/>
      <c r="W23" s="5">
        <v>4</v>
      </c>
      <c r="X23" s="5">
        <f>SUM(C23:W23)</f>
        <v>12</v>
      </c>
      <c r="Y23" s="23"/>
    </row>
    <row r="24" spans="1:25" ht="19" customHeight="1" thickBot="1">
      <c r="A24" s="224" t="s">
        <v>76</v>
      </c>
      <c r="B24" s="225"/>
      <c r="C24" s="19"/>
      <c r="D24" s="19"/>
      <c r="E24" s="19">
        <v>2</v>
      </c>
      <c r="F24" s="210"/>
      <c r="G24" s="210"/>
      <c r="H24" s="210"/>
      <c r="I24" s="19"/>
      <c r="J24" s="210">
        <v>3</v>
      </c>
      <c r="K24" s="210"/>
      <c r="L24" s="210"/>
      <c r="M24" s="19"/>
      <c r="N24" s="210"/>
      <c r="O24" s="210"/>
      <c r="P24" s="210">
        <v>3</v>
      </c>
      <c r="Q24" s="210"/>
      <c r="R24" s="210"/>
      <c r="S24" s="210"/>
      <c r="T24" s="210"/>
      <c r="U24" s="210"/>
      <c r="V24" s="210"/>
      <c r="W24" s="6">
        <v>4</v>
      </c>
      <c r="X24" s="6">
        <f>SUM(C24:W24)</f>
        <v>12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1826</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1827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2191</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2192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581</v>
      </c>
    </row>
    <row r="99" spans="2:2" ht="21" hidden="1" customHeight="1">
      <c r="B99" s="36" t="s">
        <v>582</v>
      </c>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8AB80-B182-41C9-90F5-B971E3DC7BEC}">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1235</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1236</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Gestionar los bienes de consumo y devolutivos, mediante la administración, mantenimiento y control de infraestructura y equipos, con el fin de garantizar la continuidad en el funcionamiento de la infraestructura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campañas de sensibilización acerca del cuidado de los bienes de la entidad a cargo de funcionarios y contratistas.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1239</v>
      </c>
      <c r="D11" s="85"/>
      <c r="E11" s="132"/>
      <c r="F11" s="133" t="s">
        <v>1240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1241</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1</v>
      </c>
      <c r="K23" s="202"/>
      <c r="L23" s="203"/>
      <c r="M23" s="4"/>
      <c r="N23" s="201"/>
      <c r="O23" s="203"/>
      <c r="P23" s="201">
        <v>1</v>
      </c>
      <c r="Q23" s="202"/>
      <c r="R23" s="203"/>
      <c r="S23" s="201"/>
      <c r="T23" s="203"/>
      <c r="U23" s="201"/>
      <c r="V23" s="203"/>
      <c r="W23" s="5">
        <v>1</v>
      </c>
      <c r="X23" s="5">
        <f>SUM(C23:W23)</f>
        <v>4</v>
      </c>
      <c r="Y23" s="23"/>
    </row>
    <row r="24" spans="1:25" ht="19" customHeight="1" thickBot="1">
      <c r="A24" s="224" t="s">
        <v>76</v>
      </c>
      <c r="B24" s="225"/>
      <c r="C24" s="19"/>
      <c r="D24" s="19"/>
      <c r="E24" s="19">
        <v>1</v>
      </c>
      <c r="F24" s="210"/>
      <c r="G24" s="210"/>
      <c r="H24" s="210"/>
      <c r="I24" s="19"/>
      <c r="J24" s="210">
        <v>1</v>
      </c>
      <c r="K24" s="210"/>
      <c r="L24" s="210"/>
      <c r="M24" s="19"/>
      <c r="N24" s="210"/>
      <c r="O24" s="210"/>
      <c r="P24" s="210">
        <v>1</v>
      </c>
      <c r="Q24" s="210"/>
      <c r="R24" s="210"/>
      <c r="S24" s="210"/>
      <c r="T24" s="210"/>
      <c r="U24" s="210"/>
      <c r="V24" s="210"/>
      <c r="W24" s="6">
        <v>1</v>
      </c>
      <c r="X24" s="6">
        <f>SUM(C24:W24)</f>
        <v>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1873</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1874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1875</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2380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1237</v>
      </c>
    </row>
    <row r="95" spans="1:25" ht="21" hidden="1" customHeight="1">
      <c r="B95" s="36"/>
    </row>
    <row r="96" spans="1:25" ht="21" hidden="1" customHeight="1">
      <c r="B96" s="36"/>
    </row>
    <row r="97" spans="2:2" ht="21" hidden="1" customHeight="1">
      <c r="B97" s="36"/>
    </row>
    <row r="98" spans="2:2" ht="21" hidden="1" customHeight="1">
      <c r="B98" s="36" t="s">
        <v>1238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00C98-07ED-4CD3-977E-8AC9BC7B3EF1}">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33.75" customHeight="1" thickBot="1">
      <c r="A6" s="74" t="s">
        <v>0</v>
      </c>
      <c r="B6" s="75"/>
      <c r="C6" s="76" t="s">
        <v>972</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987</v>
      </c>
      <c r="D7" s="82"/>
      <c r="E7" s="82"/>
      <c r="F7" s="82"/>
      <c r="G7" s="82"/>
      <c r="H7" s="82"/>
      <c r="I7" s="82"/>
      <c r="J7" s="82"/>
      <c r="K7" s="82"/>
      <c r="L7" s="82"/>
      <c r="M7" s="82"/>
      <c r="N7" s="82"/>
      <c r="O7" s="82"/>
      <c r="P7" s="82"/>
      <c r="Q7" s="82"/>
      <c r="R7" s="82"/>
      <c r="S7" s="82"/>
      <c r="T7" s="82"/>
      <c r="U7" s="82"/>
      <c r="V7" s="82"/>
      <c r="W7" s="82"/>
      <c r="X7" s="83"/>
      <c r="Y7" s="23"/>
    </row>
    <row r="8" spans="1:25" ht="52.5" customHeight="1">
      <c r="A8" s="79" t="s">
        <v>10</v>
      </c>
      <c r="B8" s="80"/>
      <c r="C8" s="84"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Evaluar las metodologías e instrumentos diseñados para la supervisión del SGSSS.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989</v>
      </c>
      <c r="D11" s="85"/>
      <c r="E11" s="132"/>
      <c r="F11" s="133" t="s">
        <v>990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284</v>
      </c>
      <c r="O13" s="161"/>
      <c r="P13" s="161"/>
      <c r="Q13" s="162"/>
      <c r="R13" s="163" t="s">
        <v>991</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c r="N23" s="201"/>
      <c r="O23" s="203"/>
      <c r="P23" s="201">
        <v>0.5</v>
      </c>
      <c r="Q23" s="202"/>
      <c r="R23" s="203"/>
      <c r="S23" s="201"/>
      <c r="T23" s="203"/>
      <c r="U23" s="201"/>
      <c r="V23" s="203"/>
      <c r="W23" s="5">
        <v>6</v>
      </c>
      <c r="X23" s="5">
        <f>SUM(C23:W23)</f>
        <v>6.5</v>
      </c>
      <c r="Y23" s="23"/>
    </row>
    <row r="24" spans="1:25" ht="19" customHeight="1" thickBot="1">
      <c r="A24" s="224" t="s">
        <v>76</v>
      </c>
      <c r="B24" s="225"/>
      <c r="C24" s="19"/>
      <c r="D24" s="19"/>
      <c r="E24" s="19"/>
      <c r="F24" s="210"/>
      <c r="G24" s="210"/>
      <c r="H24" s="210"/>
      <c r="I24" s="19"/>
      <c r="J24" s="210"/>
      <c r="K24" s="210"/>
      <c r="L24" s="210"/>
      <c r="M24" s="19"/>
      <c r="N24" s="210"/>
      <c r="O24" s="210"/>
      <c r="P24" s="210">
        <v>0.5</v>
      </c>
      <c r="Q24" s="210"/>
      <c r="R24" s="210"/>
      <c r="S24" s="210"/>
      <c r="T24" s="210"/>
      <c r="U24" s="210"/>
      <c r="V24" s="210"/>
      <c r="W24" s="6">
        <v>6</v>
      </c>
      <c r="X24" s="6">
        <f>SUM(C24:W24)</f>
        <v>6.5</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2318</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2319</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974</v>
      </c>
    </row>
    <row r="95" spans="1:25" ht="21" hidden="1" customHeight="1">
      <c r="B95" s="36" t="s">
        <v>975</v>
      </c>
    </row>
    <row r="96" spans="1:25" ht="21" hidden="1" customHeight="1">
      <c r="B96" s="36"/>
    </row>
    <row r="97" spans="2:2" ht="21" hidden="1" customHeight="1">
      <c r="B97" s="36"/>
    </row>
    <row r="98" spans="2:2" ht="21" hidden="1" customHeight="1">
      <c r="B98" s="36" t="s">
        <v>988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8CD73-DFFB-469F-9F24-60FE2D8C15C6}">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972</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997</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Implementar salidas de información aplicando métodos de analítica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999</v>
      </c>
      <c r="D11" s="85"/>
      <c r="E11" s="132"/>
      <c r="F11" s="133" t="s">
        <v>1001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1000</v>
      </c>
      <c r="D13" s="159"/>
      <c r="E13" s="159"/>
      <c r="F13" s="139"/>
      <c r="G13" s="140"/>
      <c r="H13" s="140"/>
      <c r="I13" s="140"/>
      <c r="J13" s="140"/>
      <c r="K13" s="140"/>
      <c r="L13" s="140"/>
      <c r="M13" s="141"/>
      <c r="N13" s="160" t="s">
        <v>197</v>
      </c>
      <c r="O13" s="161"/>
      <c r="P13" s="161"/>
      <c r="Q13" s="162"/>
      <c r="R13" s="163" t="s">
        <v>1002</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0.8</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v>
      </c>
      <c r="F23" s="201"/>
      <c r="G23" s="202"/>
      <c r="H23" s="203"/>
      <c r="I23" s="4"/>
      <c r="J23" s="201">
        <v>4</v>
      </c>
      <c r="K23" s="202"/>
      <c r="L23" s="203"/>
      <c r="M23" s="4"/>
      <c r="N23" s="201"/>
      <c r="O23" s="203"/>
      <c r="P23" s="201">
        <v>2</v>
      </c>
      <c r="Q23" s="202"/>
      <c r="R23" s="203"/>
      <c r="S23" s="201"/>
      <c r="T23" s="203"/>
      <c r="U23" s="201"/>
      <c r="V23" s="203"/>
      <c r="W23" s="5">
        <v>2</v>
      </c>
      <c r="X23" s="5">
        <f>SUM(C23:W23)</f>
        <v>10</v>
      </c>
      <c r="Y23" s="23"/>
    </row>
    <row r="24" spans="1:25" ht="19" customHeight="1" thickBot="1">
      <c r="A24" s="224" t="s">
        <v>76</v>
      </c>
      <c r="B24" s="225"/>
      <c r="C24" s="19"/>
      <c r="D24" s="19"/>
      <c r="E24" s="19">
        <v>2</v>
      </c>
      <c r="F24" s="210"/>
      <c r="G24" s="210"/>
      <c r="H24" s="210"/>
      <c r="I24" s="19"/>
      <c r="J24" s="210">
        <v>4</v>
      </c>
      <c r="K24" s="210"/>
      <c r="L24" s="210"/>
      <c r="M24" s="19"/>
      <c r="N24" s="210"/>
      <c r="O24" s="210"/>
      <c r="P24" s="210">
        <v>2</v>
      </c>
      <c r="Q24" s="210"/>
      <c r="R24" s="210"/>
      <c r="S24" s="210"/>
      <c r="T24" s="210"/>
      <c r="U24" s="210"/>
      <c r="V24" s="210"/>
      <c r="W24" s="6">
        <v>2</v>
      </c>
      <c r="X24" s="6">
        <f>SUM(C24:W24)</f>
        <v>10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0.8</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1481</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1482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1483</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1484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47.2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974</v>
      </c>
    </row>
    <row r="95" spans="1:25" ht="21" hidden="1" customHeight="1">
      <c r="B95" s="36" t="s">
        <v>975</v>
      </c>
    </row>
    <row r="96" spans="1:25" ht="21" hidden="1" customHeight="1">
      <c r="B96" s="36"/>
    </row>
    <row r="97" spans="2:2" ht="21" hidden="1" customHeight="1">
      <c r="B97" s="36"/>
    </row>
    <row r="98" spans="2:2" ht="21" hidden="1" customHeight="1">
      <c r="B98" s="36" t="s">
        <v>998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A2478-FCC5-4A8B-A608-0083F06A3D10}">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972</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1691</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1692</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1691</v>
      </c>
      <c r="D11" s="85"/>
      <c r="E11" s="132"/>
      <c r="F11" s="133" t="s">
        <v>1007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284</v>
      </c>
      <c r="O13" s="161"/>
      <c r="P13" s="161"/>
      <c r="Q13" s="162"/>
      <c r="R13" s="163" t="s">
        <v>1008</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1640</v>
      </c>
      <c r="B16" s="192">
        <v>0.75</v>
      </c>
      <c r="C16" s="193"/>
      <c r="D16" s="192">
        <v>0.9</v>
      </c>
      <c r="E16" s="193"/>
      <c r="F16" s="169" t="s">
        <v>135</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8</v>
      </c>
      <c r="K23" s="202"/>
      <c r="L23" s="203"/>
      <c r="M23" s="4"/>
      <c r="N23" s="201"/>
      <c r="O23" s="203"/>
      <c r="P23" s="201">
        <v>2</v>
      </c>
      <c r="Q23" s="202"/>
      <c r="R23" s="203"/>
      <c r="S23" s="201"/>
      <c r="T23" s="203"/>
      <c r="U23" s="201"/>
      <c r="V23" s="203"/>
      <c r="W23" s="5"/>
      <c r="X23" s="5">
        <f>SUM(C23:W23)</f>
        <v>10</v>
      </c>
      <c r="Y23" s="23"/>
    </row>
    <row r="24" spans="1:25" ht="19" customHeight="1" thickBot="1">
      <c r="A24" s="224" t="s">
        <v>76</v>
      </c>
      <c r="B24" s="225"/>
      <c r="C24" s="19"/>
      <c r="D24" s="19"/>
      <c r="E24" s="19"/>
      <c r="F24" s="210"/>
      <c r="G24" s="210"/>
      <c r="H24" s="210"/>
      <c r="I24" s="19"/>
      <c r="J24" s="210">
        <v>8</v>
      </c>
      <c r="K24" s="210"/>
      <c r="L24" s="210"/>
      <c r="M24" s="19"/>
      <c r="N24" s="210"/>
      <c r="O24" s="210"/>
      <c r="P24" s="210">
        <v>2</v>
      </c>
      <c r="Q24" s="210"/>
      <c r="R24" s="210"/>
      <c r="S24" s="210"/>
      <c r="T24" s="210"/>
      <c r="U24" s="210"/>
      <c r="V24" s="210"/>
      <c r="W24" s="6"/>
      <c r="X24" s="6">
        <f>SUM(C24:W24)</f>
        <v>10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0.75</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1693</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231.7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2320</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50.2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974</v>
      </c>
    </row>
    <row r="95" spans="1:25" ht="21" hidden="1" customHeight="1">
      <c r="B95" s="36" t="s">
        <v>975</v>
      </c>
    </row>
    <row r="96" spans="1:25" ht="21" hidden="1" customHeight="1">
      <c r="B96" s="36"/>
    </row>
    <row r="97" spans="2:2" ht="21" hidden="1" customHeight="1">
      <c r="B97" s="36"/>
    </row>
    <row r="98" spans="2:2" ht="21" hidden="1" customHeight="1">
      <c r="B98" s="36" t="s">
        <v>1004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8DE5A-A663-424A-A000-93E090D29844}">
  <dimension ref="A1:Y101"/>
  <sheetViews>
    <sheetView topLeftCell="A13"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972</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1009</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Revisar y proponer ajustes a la normatividad que regula al SGSSS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1011</v>
      </c>
      <c r="D11" s="85"/>
      <c r="E11" s="132"/>
      <c r="F11" s="133" t="s">
        <v>1013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1012</v>
      </c>
      <c r="D13" s="159"/>
      <c r="E13" s="159"/>
      <c r="F13" s="139"/>
      <c r="G13" s="140"/>
      <c r="H13" s="140"/>
      <c r="I13" s="140"/>
      <c r="J13" s="140"/>
      <c r="K13" s="140"/>
      <c r="L13" s="140"/>
      <c r="M13" s="141"/>
      <c r="N13" s="160" t="s">
        <v>132</v>
      </c>
      <c r="O13" s="161"/>
      <c r="P13" s="161"/>
      <c r="Q13" s="162"/>
      <c r="R13" s="163" t="s">
        <v>1014</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0.7</v>
      </c>
      <c r="C16" s="193"/>
      <c r="D16" s="192">
        <v>0.9</v>
      </c>
      <c r="E16" s="193"/>
      <c r="F16" s="169" t="s">
        <v>135</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3</v>
      </c>
      <c r="K23" s="202"/>
      <c r="L23" s="203"/>
      <c r="M23" s="4"/>
      <c r="N23" s="201"/>
      <c r="O23" s="203"/>
      <c r="P23" s="201"/>
      <c r="Q23" s="202"/>
      <c r="R23" s="203"/>
      <c r="S23" s="201"/>
      <c r="T23" s="203"/>
      <c r="U23" s="201"/>
      <c r="V23" s="203"/>
      <c r="W23" s="5">
        <v>2</v>
      </c>
      <c r="X23" s="5">
        <f>SUM(C23:W23)</f>
        <v>5</v>
      </c>
      <c r="Y23" s="23"/>
    </row>
    <row r="24" spans="1:25" ht="19" customHeight="1" thickBot="1">
      <c r="A24" s="224" t="s">
        <v>76</v>
      </c>
      <c r="B24" s="225"/>
      <c r="C24" s="19"/>
      <c r="D24" s="19"/>
      <c r="E24" s="19"/>
      <c r="F24" s="210"/>
      <c r="G24" s="210"/>
      <c r="H24" s="210"/>
      <c r="I24" s="19"/>
      <c r="J24" s="210">
        <v>3</v>
      </c>
      <c r="K24" s="210"/>
      <c r="L24" s="210"/>
      <c r="M24" s="19"/>
      <c r="N24" s="210"/>
      <c r="O24" s="210"/>
      <c r="P24" s="210"/>
      <c r="Q24" s="210"/>
      <c r="R24" s="210"/>
      <c r="S24" s="210"/>
      <c r="T24" s="210"/>
      <c r="U24" s="210"/>
      <c r="V24" s="210"/>
      <c r="W24" s="6">
        <v>2</v>
      </c>
      <c r="X24" s="6">
        <f>SUM(C24:W24)</f>
        <v>5</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0.7</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1485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1486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974</v>
      </c>
    </row>
    <row r="95" spans="1:25" ht="21" hidden="1" customHeight="1">
      <c r="B95" s="36" t="s">
        <v>975</v>
      </c>
    </row>
    <row r="96" spans="1:25" ht="21" hidden="1" customHeight="1">
      <c r="B96" s="36"/>
    </row>
    <row r="97" spans="2:2" ht="21" hidden="1" customHeight="1">
      <c r="B97" s="36"/>
    </row>
    <row r="98" spans="2:2" ht="21" hidden="1" customHeight="1">
      <c r="B98" s="36" t="s">
        <v>1010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42261-9AEC-4546-9C99-DC14AA471213}">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972</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1712</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1713</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1714</v>
      </c>
      <c r="D11" s="85"/>
      <c r="E11" s="132"/>
      <c r="F11" s="133" t="s">
        <v>1715</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1711</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1640</v>
      </c>
      <c r="B16" s="268">
        <v>19</v>
      </c>
      <c r="C16" s="269"/>
      <c r="D16" s="268">
        <v>19</v>
      </c>
      <c r="E16" s="269"/>
      <c r="F16" s="169" t="s">
        <v>200</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270"/>
      <c r="C17" s="271"/>
      <c r="D17" s="270"/>
      <c r="E17" s="271"/>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272"/>
      <c r="C18" s="273"/>
      <c r="D18" s="272"/>
      <c r="E18" s="273"/>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10</v>
      </c>
      <c r="K23" s="202"/>
      <c r="L23" s="203"/>
      <c r="M23" s="4"/>
      <c r="N23" s="201"/>
      <c r="O23" s="203"/>
      <c r="P23" s="201">
        <v>4</v>
      </c>
      <c r="Q23" s="202"/>
      <c r="R23" s="203"/>
      <c r="S23" s="201"/>
      <c r="T23" s="203"/>
      <c r="U23" s="201"/>
      <c r="V23" s="203"/>
      <c r="W23" s="5">
        <v>5</v>
      </c>
      <c r="X23" s="5">
        <f>SUM(C23:W23)</f>
        <v>19</v>
      </c>
      <c r="Y23" s="23"/>
    </row>
    <row r="24" spans="1:25" ht="19" customHeight="1" thickBot="1">
      <c r="A24" s="224" t="s">
        <v>76</v>
      </c>
      <c r="B24" s="225"/>
      <c r="C24" s="19"/>
      <c r="D24" s="19"/>
      <c r="E24" s="19"/>
      <c r="F24" s="210"/>
      <c r="G24" s="210"/>
      <c r="H24" s="210"/>
      <c r="I24" s="19"/>
      <c r="J24" s="210">
        <v>10</v>
      </c>
      <c r="K24" s="210"/>
      <c r="L24" s="210"/>
      <c r="M24" s="19"/>
      <c r="N24" s="210"/>
      <c r="O24" s="210"/>
      <c r="P24" s="210">
        <v>4</v>
      </c>
      <c r="Q24" s="210"/>
      <c r="R24" s="210"/>
      <c r="S24" s="210"/>
      <c r="T24" s="210"/>
      <c r="U24" s="210"/>
      <c r="V24" s="210"/>
      <c r="W24" s="6">
        <v>5</v>
      </c>
      <c r="X24" s="6">
        <f>SUM(C24:W24)</f>
        <v>19</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19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19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19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19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19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19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19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19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19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19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19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19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0.75</v>
      </c>
      <c r="D39" s="31">
        <f t="shared" ref="D39" si="2">SUM(D27:D38)/12</f>
        <v>19</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1716</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280.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2321</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2322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50.2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974</v>
      </c>
    </row>
    <row r="95" spans="1:25" ht="21" hidden="1" customHeight="1">
      <c r="B95" s="36" t="s">
        <v>975</v>
      </c>
    </row>
    <row r="96" spans="1:25" ht="21" hidden="1" customHeight="1">
      <c r="B96" s="36"/>
    </row>
    <row r="97" spans="2:2" ht="21" hidden="1" customHeight="1">
      <c r="B97" s="36"/>
    </row>
    <row r="98" spans="2:2" ht="21" hidden="1" customHeight="1">
      <c r="B98" s="36" t="s">
        <v>1004</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8D2F9-6769-4190-9F68-BD913B3EA47F}">
  <dimension ref="A1:Y101"/>
  <sheetViews>
    <sheetView zoomScale="110" zoomScaleNormal="110" zoomScaleSheetLayoutView="130" workbookViewId="0">
      <selection activeCell="A82" sqref="A82:X83"/>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505</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531</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Analizar situaciones de presunto incumplimiento de las normas del Sistema General de Seguridad Social en Salud mediante el desarrollo del procedimiento administrativo establecido en la ley, con el propósito de sancionar las infracciones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Gestionar  los recursos y revocatorias directas presentados contra las decisiones tomadas por la entidad en los procesos administrativos recibidos en el periodo dentro del termino de Ley.</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533</v>
      </c>
      <c r="D11" s="85"/>
      <c r="E11" s="132"/>
      <c r="F11" s="133" t="s">
        <v>535</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534</v>
      </c>
      <c r="D13" s="159"/>
      <c r="E13" s="159"/>
      <c r="F13" s="139"/>
      <c r="G13" s="140"/>
      <c r="H13" s="140"/>
      <c r="I13" s="140"/>
      <c r="J13" s="140"/>
      <c r="K13" s="140"/>
      <c r="L13" s="140"/>
      <c r="M13" s="141"/>
      <c r="N13" s="160" t="s">
        <v>132</v>
      </c>
      <c r="O13" s="161"/>
      <c r="P13" s="161"/>
      <c r="Q13" s="162"/>
      <c r="R13" s="163" t="s">
        <v>536</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256" t="s">
        <v>256</v>
      </c>
      <c r="E16" s="193"/>
      <c r="F16" s="169" t="s">
        <v>135</v>
      </c>
      <c r="G16" s="170"/>
      <c r="H16" s="170"/>
      <c r="I16" s="170"/>
      <c r="J16" s="178" t="s">
        <v>37</v>
      </c>
      <c r="K16" s="178"/>
      <c r="L16" s="178"/>
      <c r="M16" s="178"/>
      <c r="N16" s="179" t="s">
        <v>257</v>
      </c>
      <c r="O16" s="180"/>
      <c r="P16" s="180"/>
      <c r="Q16" s="180"/>
      <c r="R16" s="181"/>
      <c r="S16" s="169" t="s">
        <v>513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89</v>
      </c>
      <c r="K23" s="202"/>
      <c r="L23" s="203"/>
      <c r="M23" s="4"/>
      <c r="N23" s="201"/>
      <c r="O23" s="203"/>
      <c r="P23" s="201"/>
      <c r="Q23" s="202"/>
      <c r="R23" s="203"/>
      <c r="S23" s="201"/>
      <c r="T23" s="203"/>
      <c r="U23" s="201"/>
      <c r="V23" s="203"/>
      <c r="W23" s="5">
        <v>60</v>
      </c>
      <c r="X23" s="5">
        <f>SUM(C23:W23)</f>
        <v>149</v>
      </c>
      <c r="Y23" s="23"/>
    </row>
    <row r="24" spans="1:25" ht="19" customHeight="1" thickBot="1">
      <c r="A24" s="224" t="s">
        <v>76</v>
      </c>
      <c r="B24" s="225"/>
      <c r="C24" s="19"/>
      <c r="D24" s="19"/>
      <c r="E24" s="19"/>
      <c r="F24" s="210"/>
      <c r="G24" s="210"/>
      <c r="H24" s="210"/>
      <c r="I24" s="19"/>
      <c r="J24" s="210">
        <v>89</v>
      </c>
      <c r="K24" s="210"/>
      <c r="L24" s="210"/>
      <c r="M24" s="19"/>
      <c r="N24" s="210"/>
      <c r="O24" s="210"/>
      <c r="P24" s="210"/>
      <c r="Q24" s="210"/>
      <c r="R24" s="210"/>
      <c r="S24" s="210"/>
      <c r="T24" s="210"/>
      <c r="U24" s="210"/>
      <c r="V24" s="210"/>
      <c r="W24" s="6">
        <v>60</v>
      </c>
      <c r="X24" s="6">
        <f>SUM(C24:W24)</f>
        <v>149</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74" t="s">
        <v>1549</v>
      </c>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1955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507</v>
      </c>
    </row>
    <row r="95" spans="1:25" ht="21" hidden="1" customHeight="1">
      <c r="B95" s="36"/>
    </row>
    <row r="96" spans="1:25" ht="21" hidden="1" customHeight="1">
      <c r="B96" s="36"/>
    </row>
    <row r="97" spans="2:2" ht="21" hidden="1" customHeight="1">
      <c r="B97" s="36"/>
    </row>
    <row r="98" spans="2:2" ht="21" hidden="1" customHeight="1">
      <c r="B98" s="36" t="s">
        <v>532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F270A-A1EE-4B55-A154-55F39F46EB28}">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505</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537</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Analizar situaciones de presunto incumplimiento de las normas del Sistema General de Seguridad Social en Salud mediante el desarrollo del procedimiento administrativo establecido en la ley, con el propósito de sancionar las infracciones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mesas de trabajo entre contratistas y coordinadores para unificar criterios de ejecución del contrato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539</v>
      </c>
      <c r="D11" s="85"/>
      <c r="E11" s="132"/>
      <c r="F11" s="133" t="s">
        <v>540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541</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200</v>
      </c>
      <c r="G16" s="170"/>
      <c r="H16" s="170"/>
      <c r="I16" s="170"/>
      <c r="J16" s="178" t="s">
        <v>37</v>
      </c>
      <c r="K16" s="178"/>
      <c r="L16" s="178"/>
      <c r="M16" s="178"/>
      <c r="N16" s="179" t="s">
        <v>136</v>
      </c>
      <c r="O16" s="180"/>
      <c r="P16" s="180"/>
      <c r="Q16" s="180"/>
      <c r="R16" s="181"/>
      <c r="S16" s="169" t="s">
        <v>513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1</v>
      </c>
      <c r="K23" s="202"/>
      <c r="L23" s="203"/>
      <c r="M23" s="4"/>
      <c r="N23" s="201">
        <v>1</v>
      </c>
      <c r="O23" s="203"/>
      <c r="P23" s="201"/>
      <c r="Q23" s="202"/>
      <c r="R23" s="203"/>
      <c r="S23" s="201"/>
      <c r="T23" s="203"/>
      <c r="U23" s="201"/>
      <c r="V23" s="203"/>
      <c r="W23" s="5"/>
      <c r="X23" s="5">
        <f>SUM(C23:W23)</f>
        <v>3</v>
      </c>
      <c r="Y23" s="23"/>
    </row>
    <row r="24" spans="1:25" ht="19" customHeight="1" thickBot="1">
      <c r="A24" s="224" t="s">
        <v>76</v>
      </c>
      <c r="B24" s="225"/>
      <c r="C24" s="19"/>
      <c r="D24" s="19"/>
      <c r="E24" s="19">
        <v>1</v>
      </c>
      <c r="F24" s="210"/>
      <c r="G24" s="210"/>
      <c r="H24" s="210"/>
      <c r="I24" s="19"/>
      <c r="J24" s="210">
        <v>1</v>
      </c>
      <c r="K24" s="210"/>
      <c r="L24" s="210"/>
      <c r="M24" s="19"/>
      <c r="N24" s="210">
        <v>1</v>
      </c>
      <c r="O24" s="210"/>
      <c r="P24" s="210"/>
      <c r="Q24" s="210"/>
      <c r="R24" s="210"/>
      <c r="S24" s="210"/>
      <c r="T24" s="210"/>
      <c r="U24" s="210"/>
      <c r="V24" s="210"/>
      <c r="W24" s="6"/>
      <c r="X24" s="6">
        <f>SUM(C24:W24)</f>
        <v>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1487</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1488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1489</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507</v>
      </c>
    </row>
    <row r="95" spans="1:25" ht="21" hidden="1" customHeight="1">
      <c r="B95" s="36"/>
    </row>
    <row r="96" spans="1:25" ht="21" hidden="1" customHeight="1">
      <c r="B96" s="36"/>
    </row>
    <row r="97" spans="2:2" ht="21" hidden="1" customHeight="1">
      <c r="B97" s="36"/>
    </row>
    <row r="98" spans="2:2" ht="21" hidden="1" customHeight="1">
      <c r="B98" s="36" t="s">
        <v>538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50688-F4C4-4579-AA30-E5EF97B2F23D}">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505</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868</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Analizar situaciones de presunto incumplimiento de las normas del Sistema General de Seguridad Social en Salud mediante el desarrollo del procedimiento administrativo establecido en la ley, con el propósito de sancionar las infracciones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Proyectar los actos administrativos que resuelven los recursos de reposición,  y solicitudes de revocatoria directa que se presenten dentro de los procesos de única  instancia.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870</v>
      </c>
      <c r="D11" s="85"/>
      <c r="E11" s="132"/>
      <c r="F11" s="133" t="s">
        <v>872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871</v>
      </c>
      <c r="D13" s="159"/>
      <c r="E13" s="159"/>
      <c r="F13" s="139"/>
      <c r="G13" s="140"/>
      <c r="H13" s="140"/>
      <c r="I13" s="140"/>
      <c r="J13" s="140"/>
      <c r="K13" s="140"/>
      <c r="L13" s="140"/>
      <c r="M13" s="141"/>
      <c r="N13" s="160" t="s">
        <v>132</v>
      </c>
      <c r="O13" s="161"/>
      <c r="P13" s="161"/>
      <c r="Q13" s="162"/>
      <c r="R13" s="163" t="s">
        <v>873</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0.8</v>
      </c>
      <c r="C16" s="193"/>
      <c r="D16" s="256" t="s">
        <v>256</v>
      </c>
      <c r="E16" s="193"/>
      <c r="F16" s="169" t="s">
        <v>135</v>
      </c>
      <c r="G16" s="170"/>
      <c r="H16" s="170"/>
      <c r="I16" s="170"/>
      <c r="J16" s="178" t="s">
        <v>37</v>
      </c>
      <c r="K16" s="178"/>
      <c r="L16" s="178"/>
      <c r="M16" s="178"/>
      <c r="N16" s="179" t="s">
        <v>257</v>
      </c>
      <c r="O16" s="180"/>
      <c r="P16" s="180"/>
      <c r="Q16" s="180"/>
      <c r="R16" s="181"/>
      <c r="S16" s="169" t="s">
        <v>861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16</v>
      </c>
      <c r="K23" s="202"/>
      <c r="L23" s="203"/>
      <c r="M23" s="4"/>
      <c r="N23" s="201"/>
      <c r="O23" s="203"/>
      <c r="P23" s="201"/>
      <c r="Q23" s="202"/>
      <c r="R23" s="203"/>
      <c r="S23" s="201"/>
      <c r="T23" s="203"/>
      <c r="U23" s="201"/>
      <c r="V23" s="203"/>
      <c r="W23" s="5">
        <v>11</v>
      </c>
      <c r="X23" s="5">
        <f>SUM(C23:W23)</f>
        <v>27</v>
      </c>
      <c r="Y23" s="23"/>
    </row>
    <row r="24" spans="1:25" ht="19" customHeight="1" thickBot="1">
      <c r="A24" s="224" t="s">
        <v>76</v>
      </c>
      <c r="B24" s="225"/>
      <c r="C24" s="19"/>
      <c r="D24" s="19"/>
      <c r="E24" s="19"/>
      <c r="F24" s="210"/>
      <c r="G24" s="210"/>
      <c r="H24" s="210"/>
      <c r="I24" s="19"/>
      <c r="J24" s="210">
        <v>20</v>
      </c>
      <c r="K24" s="210"/>
      <c r="L24" s="210"/>
      <c r="M24" s="19"/>
      <c r="N24" s="210"/>
      <c r="O24" s="210"/>
      <c r="P24" s="210"/>
      <c r="Q24" s="210"/>
      <c r="R24" s="210"/>
      <c r="S24" s="210"/>
      <c r="T24" s="210"/>
      <c r="U24" s="210"/>
      <c r="V24" s="210"/>
      <c r="W24" s="6">
        <v>13</v>
      </c>
      <c r="X24" s="6">
        <f>SUM(C24:W24)</f>
        <v>33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0.8</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0.84615384615384615</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0.81818181818181823</v>
      </c>
      <c r="C39" s="30">
        <v>0.8</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51.7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1728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32.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2200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507</v>
      </c>
    </row>
    <row r="95" spans="1:25" ht="21" hidden="1" customHeight="1">
      <c r="B95" s="36"/>
    </row>
    <row r="96" spans="1:25" ht="21" hidden="1" customHeight="1">
      <c r="B96" s="36"/>
    </row>
    <row r="97" spans="2:2" ht="21" hidden="1" customHeight="1">
      <c r="B97" s="36"/>
    </row>
    <row r="98" spans="2:2" ht="21" hidden="1" customHeight="1">
      <c r="B98" s="36" t="s">
        <v>869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E9470-2D5B-4C62-8200-675D4DF4241D}">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505</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1729</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Analizar situaciones de presunto incumplimiento de las normas del Sistema General de Seguridad Social en Salud mediante el desarrollo del procedimiento administrativo establecido en la ley, con el propósito de sancionar las infracciones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Proyectar los actos administrativos que resuelven los recursos de apelación y queja y solicitudes de revocatoria directa que se presentaron dentro de los procesos administrativos sancionatorios en segunda instancia.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876</v>
      </c>
      <c r="D11" s="85"/>
      <c r="E11" s="132"/>
      <c r="F11" s="133" t="s">
        <v>878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877</v>
      </c>
      <c r="D13" s="159"/>
      <c r="E13" s="159"/>
      <c r="F13" s="139"/>
      <c r="G13" s="140"/>
      <c r="H13" s="140"/>
      <c r="I13" s="140"/>
      <c r="J13" s="140"/>
      <c r="K13" s="140"/>
      <c r="L13" s="140"/>
      <c r="M13" s="141"/>
      <c r="N13" s="160" t="s">
        <v>132</v>
      </c>
      <c r="O13" s="161"/>
      <c r="P13" s="161"/>
      <c r="Q13" s="162"/>
      <c r="R13" s="163" t="s">
        <v>879</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1</v>
      </c>
      <c r="C16" s="193"/>
      <c r="D16" s="256" t="s">
        <v>256</v>
      </c>
      <c r="E16" s="193"/>
      <c r="F16" s="169" t="s">
        <v>135</v>
      </c>
      <c r="G16" s="170"/>
      <c r="H16" s="170"/>
      <c r="I16" s="170"/>
      <c r="J16" s="178" t="s">
        <v>37</v>
      </c>
      <c r="K16" s="178"/>
      <c r="L16" s="178"/>
      <c r="M16" s="178"/>
      <c r="N16" s="179" t="s">
        <v>257</v>
      </c>
      <c r="O16" s="180"/>
      <c r="P16" s="180"/>
      <c r="Q16" s="180"/>
      <c r="R16" s="181"/>
      <c r="S16" s="169" t="s">
        <v>861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57</v>
      </c>
      <c r="K23" s="202"/>
      <c r="L23" s="203"/>
      <c r="M23" s="4"/>
      <c r="N23" s="201"/>
      <c r="O23" s="203"/>
      <c r="P23" s="201"/>
      <c r="Q23" s="202"/>
      <c r="R23" s="203"/>
      <c r="S23" s="201"/>
      <c r="T23" s="203"/>
      <c r="U23" s="201"/>
      <c r="V23" s="203"/>
      <c r="W23" s="5">
        <v>44</v>
      </c>
      <c r="X23" s="5">
        <f>SUM(C23:W23)</f>
        <v>101</v>
      </c>
      <c r="Y23" s="23"/>
    </row>
    <row r="24" spans="1:25" ht="19" customHeight="1" thickBot="1">
      <c r="A24" s="224" t="s">
        <v>76</v>
      </c>
      <c r="B24" s="225"/>
      <c r="C24" s="19"/>
      <c r="D24" s="19"/>
      <c r="E24" s="19"/>
      <c r="F24" s="210"/>
      <c r="G24" s="210"/>
      <c r="H24" s="210"/>
      <c r="I24" s="19"/>
      <c r="J24" s="210">
        <v>57</v>
      </c>
      <c r="K24" s="210"/>
      <c r="L24" s="210"/>
      <c r="M24" s="19"/>
      <c r="N24" s="210"/>
      <c r="O24" s="210"/>
      <c r="P24" s="210"/>
      <c r="Q24" s="210"/>
      <c r="R24" s="210"/>
      <c r="S24" s="210"/>
      <c r="T24" s="210"/>
      <c r="U24" s="210"/>
      <c r="V24" s="210"/>
      <c r="W24" s="6">
        <v>44</v>
      </c>
      <c r="X24" s="6">
        <f>SUM(C24:W24)</f>
        <v>101</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1730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26.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2201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507</v>
      </c>
    </row>
    <row r="95" spans="1:25" ht="21" hidden="1" customHeight="1">
      <c r="B95" s="36"/>
    </row>
    <row r="96" spans="1:25" ht="21" hidden="1" customHeight="1">
      <c r="B96" s="36"/>
    </row>
    <row r="97" spans="2:2" ht="21" hidden="1" customHeight="1">
      <c r="B97" s="36"/>
    </row>
    <row r="98" spans="2:2" ht="21" hidden="1" customHeight="1">
      <c r="B98" s="36" t="s">
        <v>875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01C0B-392F-456D-95F4-AE7799693B18}">
  <dimension ref="A1:Y101"/>
  <sheetViews>
    <sheetView zoomScale="110" zoomScaleNormal="110" zoomScaleSheetLayoutView="130" workbookViewId="0">
      <selection activeCell="C7" sqref="C7:X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505</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506</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Analizar situaciones de presunto incumplimiento de las normas del Sistema General de Seguridad Social en Salud mediante el desarrollo del procedimiento administrativo establecido en la ley, con el propósito de sancionar las infracciones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Gestionar  las solicitudes de investigación  (aperturas, averiguaciones preliminares, informes de improcedencia y traslados por competencia)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509</v>
      </c>
      <c r="D11" s="85"/>
      <c r="E11" s="132"/>
      <c r="F11" s="133" t="s">
        <v>511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510</v>
      </c>
      <c r="D13" s="159"/>
      <c r="E13" s="159"/>
      <c r="F13" s="139"/>
      <c r="G13" s="140"/>
      <c r="H13" s="140"/>
      <c r="I13" s="140"/>
      <c r="J13" s="140"/>
      <c r="K13" s="140"/>
      <c r="L13" s="140"/>
      <c r="M13" s="141"/>
      <c r="N13" s="160" t="s">
        <v>132</v>
      </c>
      <c r="O13" s="161"/>
      <c r="P13" s="161"/>
      <c r="Q13" s="162"/>
      <c r="R13" s="163" t="s">
        <v>512</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0.8</v>
      </c>
      <c r="C16" s="193"/>
      <c r="D16" s="256" t="s">
        <v>256</v>
      </c>
      <c r="E16" s="193"/>
      <c r="F16" s="169" t="s">
        <v>135</v>
      </c>
      <c r="G16" s="170"/>
      <c r="H16" s="170"/>
      <c r="I16" s="170"/>
      <c r="J16" s="178" t="s">
        <v>37</v>
      </c>
      <c r="K16" s="178"/>
      <c r="L16" s="178"/>
      <c r="M16" s="178"/>
      <c r="N16" s="179" t="s">
        <v>257</v>
      </c>
      <c r="O16" s="180"/>
      <c r="P16" s="180"/>
      <c r="Q16" s="180"/>
      <c r="R16" s="181"/>
      <c r="S16" s="169" t="s">
        <v>513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517</v>
      </c>
      <c r="K23" s="202"/>
      <c r="L23" s="203"/>
      <c r="M23" s="4"/>
      <c r="N23" s="201"/>
      <c r="O23" s="203"/>
      <c r="P23" s="201"/>
      <c r="Q23" s="202"/>
      <c r="R23" s="203"/>
      <c r="S23" s="201"/>
      <c r="T23" s="203"/>
      <c r="U23" s="201"/>
      <c r="V23" s="203"/>
      <c r="W23" s="5">
        <v>156</v>
      </c>
      <c r="X23" s="5">
        <f>SUM(C23:W23)</f>
        <v>673</v>
      </c>
      <c r="Y23" s="23"/>
    </row>
    <row r="24" spans="1:25" ht="19" customHeight="1" thickBot="1">
      <c r="A24" s="224" t="s">
        <v>76</v>
      </c>
      <c r="B24" s="225"/>
      <c r="C24" s="19"/>
      <c r="D24" s="19"/>
      <c r="E24" s="19"/>
      <c r="F24" s="210"/>
      <c r="G24" s="210"/>
      <c r="H24" s="210"/>
      <c r="I24" s="19"/>
      <c r="J24" s="210">
        <v>628</v>
      </c>
      <c r="K24" s="210"/>
      <c r="L24" s="210"/>
      <c r="M24" s="19"/>
      <c r="N24" s="210"/>
      <c r="O24" s="210"/>
      <c r="P24" s="210"/>
      <c r="Q24" s="210"/>
      <c r="R24" s="210"/>
      <c r="S24" s="210"/>
      <c r="T24" s="210"/>
      <c r="U24" s="210"/>
      <c r="V24" s="210"/>
      <c r="W24" s="6">
        <v>485</v>
      </c>
      <c r="X24" s="6">
        <f>SUM(C24:W24)</f>
        <v>1113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0.82324840764331209</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0.3216494845360825</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0.60467205750224617</v>
      </c>
      <c r="C39" s="30">
        <v>0.8</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75" t="s">
        <v>1547</v>
      </c>
      <c r="B62" s="276"/>
      <c r="C62" s="276"/>
      <c r="D62" s="276"/>
      <c r="E62" s="276"/>
      <c r="F62" s="276"/>
      <c r="G62" s="276"/>
      <c r="H62" s="276"/>
      <c r="I62" s="276"/>
      <c r="J62" s="276"/>
      <c r="K62" s="276"/>
      <c r="L62" s="276"/>
      <c r="M62" s="276"/>
      <c r="N62" s="276"/>
      <c r="O62" s="276"/>
      <c r="P62" s="276"/>
      <c r="Q62" s="276"/>
      <c r="R62" s="276"/>
      <c r="S62" s="276"/>
      <c r="T62" s="276"/>
      <c r="U62" s="276"/>
      <c r="V62" s="276"/>
      <c r="W62" s="276"/>
      <c r="X62" s="277"/>
      <c r="Y62" s="25"/>
    </row>
    <row r="63" spans="1:25" s="16" customFormat="1" ht="24.75" customHeight="1">
      <c r="A63" s="278"/>
      <c r="B63" s="279"/>
      <c r="C63" s="279"/>
      <c r="D63" s="279"/>
      <c r="E63" s="279"/>
      <c r="F63" s="279"/>
      <c r="G63" s="279"/>
      <c r="H63" s="279"/>
      <c r="I63" s="279"/>
      <c r="J63" s="279"/>
      <c r="K63" s="279"/>
      <c r="L63" s="279"/>
      <c r="M63" s="279"/>
      <c r="N63" s="279"/>
      <c r="O63" s="279"/>
      <c r="P63" s="279"/>
      <c r="Q63" s="279"/>
      <c r="R63" s="279"/>
      <c r="S63" s="279"/>
      <c r="T63" s="279"/>
      <c r="U63" s="279"/>
      <c r="V63" s="279"/>
      <c r="W63" s="279"/>
      <c r="X63" s="280"/>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1953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51"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507</v>
      </c>
    </row>
    <row r="95" spans="1:25" ht="21" hidden="1" customHeight="1">
      <c r="B95" s="36"/>
    </row>
    <row r="96" spans="1:25" ht="21" hidden="1" customHeight="1">
      <c r="B96" s="36"/>
    </row>
    <row r="97" spans="2:2" ht="21" hidden="1" customHeight="1">
      <c r="B97" s="36"/>
    </row>
    <row r="98" spans="2:2" ht="21" hidden="1" customHeight="1">
      <c r="B98" s="36" t="s">
        <v>508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B2369-564B-4EEB-928F-64CA5BD1D3BD}">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1235</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1242</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Gestionar los bienes de consumo y devolutivos, mediante la administración, mantenimiento y control de infraestructura y equipos, con el fin de garantizar la continuidad en el funcionamiento de la infraestructura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campañas de socialización sobre el manejo del aplicativo de control de activos denominado “ApliCa”.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1244</v>
      </c>
      <c r="D11" s="85"/>
      <c r="E11" s="132"/>
      <c r="F11" s="133" t="s">
        <v>1245</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1246</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1</v>
      </c>
      <c r="K23" s="202"/>
      <c r="L23" s="203"/>
      <c r="M23" s="4"/>
      <c r="N23" s="201"/>
      <c r="O23" s="203"/>
      <c r="P23" s="201">
        <v>1</v>
      </c>
      <c r="Q23" s="202"/>
      <c r="R23" s="203"/>
      <c r="S23" s="201"/>
      <c r="T23" s="203"/>
      <c r="U23" s="201"/>
      <c r="V23" s="203"/>
      <c r="W23" s="5">
        <v>1</v>
      </c>
      <c r="X23" s="5">
        <f>SUM(C23:W23)</f>
        <v>4</v>
      </c>
      <c r="Y23" s="23"/>
    </row>
    <row r="24" spans="1:25" ht="19" customHeight="1" thickBot="1">
      <c r="A24" s="224" t="s">
        <v>76</v>
      </c>
      <c r="B24" s="225"/>
      <c r="C24" s="19"/>
      <c r="D24" s="19"/>
      <c r="E24" s="19">
        <v>1</v>
      </c>
      <c r="F24" s="210"/>
      <c r="G24" s="210"/>
      <c r="H24" s="210"/>
      <c r="I24" s="19"/>
      <c r="J24" s="210">
        <v>1</v>
      </c>
      <c r="K24" s="210"/>
      <c r="L24" s="210"/>
      <c r="M24" s="19"/>
      <c r="N24" s="210"/>
      <c r="O24" s="210"/>
      <c r="P24" s="210">
        <v>1</v>
      </c>
      <c r="Q24" s="210"/>
      <c r="R24" s="210"/>
      <c r="S24" s="210"/>
      <c r="T24" s="210"/>
      <c r="U24" s="210"/>
      <c r="V24" s="210"/>
      <c r="W24" s="6">
        <v>1</v>
      </c>
      <c r="X24" s="6">
        <f>SUM(C24:W24)</f>
        <v>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1876</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1877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1878</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2381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1237</v>
      </c>
    </row>
    <row r="95" spans="1:25" ht="21" hidden="1" customHeight="1">
      <c r="B95" s="36"/>
    </row>
    <row r="96" spans="1:25" ht="21" hidden="1" customHeight="1">
      <c r="B96" s="36"/>
    </row>
    <row r="97" spans="2:2" ht="21" hidden="1" customHeight="1">
      <c r="B97" s="36"/>
    </row>
    <row r="98" spans="2:2" ht="21" hidden="1" customHeight="1">
      <c r="B98" s="36" t="s">
        <v>1243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2DD8A-58A7-4B97-8617-B8D25BF3DE4F}">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505</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514</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Analizar situaciones de presunto incumplimiento de las normas del Sistema General de Seguridad Social en Salud mediante el desarrollo del procedimiento administrativo establecido en la ley, con el propósito de sancionar las infracciones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Gestionar con decisiones (sanción, cierre y archivo y caducidad)  las aperturas de investigación administrativa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516</v>
      </c>
      <c r="D11" s="85"/>
      <c r="E11" s="132"/>
      <c r="F11" s="133" t="s">
        <v>518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517</v>
      </c>
      <c r="D13" s="159"/>
      <c r="E13" s="159"/>
      <c r="F13" s="139"/>
      <c r="G13" s="140"/>
      <c r="H13" s="140"/>
      <c r="I13" s="140"/>
      <c r="J13" s="140"/>
      <c r="K13" s="140"/>
      <c r="L13" s="140"/>
      <c r="M13" s="141"/>
      <c r="N13" s="160" t="s">
        <v>132</v>
      </c>
      <c r="O13" s="161"/>
      <c r="P13" s="161"/>
      <c r="Q13" s="162"/>
      <c r="R13" s="163" t="s">
        <v>519</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0.6</v>
      </c>
      <c r="C16" s="193"/>
      <c r="D16" s="256" t="s">
        <v>256</v>
      </c>
      <c r="E16" s="193"/>
      <c r="F16" s="169" t="s">
        <v>135</v>
      </c>
      <c r="G16" s="170"/>
      <c r="H16" s="170"/>
      <c r="I16" s="170"/>
      <c r="J16" s="178" t="s">
        <v>37</v>
      </c>
      <c r="K16" s="178"/>
      <c r="L16" s="178"/>
      <c r="M16" s="178"/>
      <c r="N16" s="179" t="s">
        <v>257</v>
      </c>
      <c r="O16" s="180"/>
      <c r="P16" s="180"/>
      <c r="Q16" s="180"/>
      <c r="R16" s="181"/>
      <c r="S16" s="169" t="s">
        <v>513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306</v>
      </c>
      <c r="K23" s="202"/>
      <c r="L23" s="203"/>
      <c r="M23" s="4"/>
      <c r="N23" s="201"/>
      <c r="O23" s="203"/>
      <c r="P23" s="201"/>
      <c r="Q23" s="202"/>
      <c r="R23" s="203"/>
      <c r="S23" s="201"/>
      <c r="T23" s="203"/>
      <c r="U23" s="201"/>
      <c r="V23" s="203"/>
      <c r="W23" s="5">
        <v>139</v>
      </c>
      <c r="X23" s="5">
        <f>SUM(C23:W23)</f>
        <v>445</v>
      </c>
      <c r="Y23" s="23"/>
    </row>
    <row r="24" spans="1:25" ht="19" customHeight="1" thickBot="1">
      <c r="A24" s="224" t="s">
        <v>76</v>
      </c>
      <c r="B24" s="225"/>
      <c r="C24" s="19"/>
      <c r="D24" s="19"/>
      <c r="E24" s="19"/>
      <c r="F24" s="210"/>
      <c r="G24" s="210"/>
      <c r="H24" s="210"/>
      <c r="I24" s="19"/>
      <c r="J24" s="210">
        <v>521</v>
      </c>
      <c r="K24" s="210"/>
      <c r="L24" s="210"/>
      <c r="M24" s="19"/>
      <c r="N24" s="210"/>
      <c r="O24" s="210"/>
      <c r="P24" s="210"/>
      <c r="Q24" s="210"/>
      <c r="R24" s="210"/>
      <c r="S24" s="210"/>
      <c r="T24" s="210"/>
      <c r="U24" s="210"/>
      <c r="V24" s="210"/>
      <c r="W24" s="6">
        <v>428</v>
      </c>
      <c r="X24" s="6">
        <f>SUM(C24:W24)</f>
        <v>949</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0.58733205374280228</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0.32476635514018692</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0.46891464699683877</v>
      </c>
      <c r="C39" s="30">
        <v>0.6</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1548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7.7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1954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40.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507</v>
      </c>
    </row>
    <row r="95" spans="1:25" ht="21" hidden="1" customHeight="1">
      <c r="B95" s="36"/>
    </row>
    <row r="96" spans="1:25" ht="21" hidden="1" customHeight="1">
      <c r="B96" s="36"/>
    </row>
    <row r="97" spans="2:2" ht="21" hidden="1" customHeight="1">
      <c r="B97" s="36"/>
    </row>
    <row r="98" spans="2:2" ht="21" hidden="1" customHeight="1">
      <c r="B98" s="36" t="s">
        <v>515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2559F-8CB1-4FE6-B94F-555B12C5C4AF}">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505</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542</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Analizar situaciones de presunto incumplimiento de las normas del Sistema General de Seguridad Social en Salud mediante el desarrollo del procedimiento administrativo establecido en la ley, con el propósito de sancionar las infracciones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de forma permanente mesas técnico jurídicas con las dependencias que aportan insumos para la investigación administrativa para socializar la Circular 04 de 2018 y demás aspectos relacionados con la política sancionatoria de la entidad  y lacalidad de los casos trasladados a la Delegada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545</v>
      </c>
      <c r="D11" s="85"/>
      <c r="E11" s="132"/>
      <c r="F11" s="133" t="s">
        <v>546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547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513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1</v>
      </c>
      <c r="K23" s="202"/>
      <c r="L23" s="203"/>
      <c r="M23" s="4"/>
      <c r="N23" s="201">
        <v>1</v>
      </c>
      <c r="O23" s="203"/>
      <c r="P23" s="201"/>
      <c r="Q23" s="202"/>
      <c r="R23" s="203"/>
      <c r="S23" s="201"/>
      <c r="T23" s="203"/>
      <c r="U23" s="201">
        <v>1</v>
      </c>
      <c r="V23" s="203"/>
      <c r="W23" s="5"/>
      <c r="X23" s="5">
        <f>SUM(C23:W23)</f>
        <v>4</v>
      </c>
      <c r="Y23" s="23"/>
    </row>
    <row r="24" spans="1:25" ht="19" customHeight="1" thickBot="1">
      <c r="A24" s="224" t="s">
        <v>76</v>
      </c>
      <c r="B24" s="225"/>
      <c r="C24" s="19"/>
      <c r="D24" s="19"/>
      <c r="E24" s="19">
        <v>1</v>
      </c>
      <c r="F24" s="210"/>
      <c r="G24" s="210"/>
      <c r="H24" s="210"/>
      <c r="I24" s="19"/>
      <c r="J24" s="210">
        <v>1</v>
      </c>
      <c r="K24" s="210"/>
      <c r="L24" s="210"/>
      <c r="M24" s="19"/>
      <c r="N24" s="210">
        <v>1</v>
      </c>
      <c r="O24" s="210"/>
      <c r="P24" s="210"/>
      <c r="Q24" s="210"/>
      <c r="R24" s="210"/>
      <c r="S24" s="210"/>
      <c r="T24" s="210"/>
      <c r="U24" s="210">
        <v>1</v>
      </c>
      <c r="V24" s="210"/>
      <c r="W24" s="6"/>
      <c r="X24" s="6">
        <f>SUM(C24:W24)</f>
        <v>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1</v>
      </c>
      <c r="C37" s="10">
        <f t="shared" si="0"/>
        <v>1</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1490</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1491</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1492</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235" t="s">
        <v>1493</v>
      </c>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5"/>
    </row>
    <row r="83" spans="1:25" s="16" customFormat="1" ht="36.75" customHeight="1">
      <c r="A83" s="253"/>
      <c r="B83" s="254"/>
      <c r="C83" s="254"/>
      <c r="D83" s="254"/>
      <c r="E83" s="254"/>
      <c r="F83" s="254"/>
      <c r="G83" s="254"/>
      <c r="H83" s="254"/>
      <c r="I83" s="254"/>
      <c r="J83" s="254"/>
      <c r="K83" s="254"/>
      <c r="L83" s="254"/>
      <c r="M83" s="254"/>
      <c r="N83" s="254"/>
      <c r="O83" s="254"/>
      <c r="P83" s="254"/>
      <c r="Q83" s="254"/>
      <c r="R83" s="254"/>
      <c r="S83" s="254"/>
      <c r="T83" s="254"/>
      <c r="U83" s="254"/>
      <c r="V83" s="254"/>
      <c r="W83" s="254"/>
      <c r="X83" s="255"/>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507</v>
      </c>
    </row>
    <row r="95" spans="1:25" ht="21" hidden="1" customHeight="1">
      <c r="B95" s="36"/>
    </row>
    <row r="96" spans="1:25" ht="21" hidden="1" customHeight="1">
      <c r="B96" s="36"/>
    </row>
    <row r="97" spans="2:2" ht="21" hidden="1" customHeight="1">
      <c r="B97" s="36"/>
    </row>
    <row r="98" spans="2:2" ht="21" hidden="1" customHeight="1">
      <c r="B98" s="36" t="s">
        <v>543</v>
      </c>
    </row>
    <row r="99" spans="2:2" ht="21" hidden="1" customHeight="1">
      <c r="B99" s="36" t="s">
        <v>544</v>
      </c>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D9564-3FF8-4F02-811C-CA6046B6F7F1}">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505</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520</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Analizar situaciones de presunto incumplimiento de las normas del Sistema General de Seguridad Social en Salud mediante el desarrollo del procedimiento administrativo establecido en la ley, con el propósito de sancionar las infracciones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Determinar qué porcentaje de las solicitudes de investigación fue aceptado para estudio de la delegada sin efectuar devolución</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522</v>
      </c>
      <c r="D11" s="85"/>
      <c r="E11" s="132"/>
      <c r="F11" s="133" t="s">
        <v>524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523</v>
      </c>
      <c r="D13" s="159"/>
      <c r="E13" s="159"/>
      <c r="F13" s="139"/>
      <c r="G13" s="140"/>
      <c r="H13" s="140"/>
      <c r="I13" s="140"/>
      <c r="J13" s="140"/>
      <c r="K13" s="140"/>
      <c r="L13" s="140"/>
      <c r="M13" s="141"/>
      <c r="N13" s="160" t="s">
        <v>132</v>
      </c>
      <c r="O13" s="161"/>
      <c r="P13" s="161"/>
      <c r="Q13" s="162"/>
      <c r="R13" s="163" t="s">
        <v>525</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256" t="s">
        <v>256</v>
      </c>
      <c r="E16" s="193"/>
      <c r="F16" s="169" t="s">
        <v>135</v>
      </c>
      <c r="G16" s="170"/>
      <c r="H16" s="170"/>
      <c r="I16" s="170"/>
      <c r="J16" s="178" t="s">
        <v>37</v>
      </c>
      <c r="K16" s="178"/>
      <c r="L16" s="178"/>
      <c r="M16" s="178"/>
      <c r="N16" s="179" t="s">
        <v>257</v>
      </c>
      <c r="O16" s="180"/>
      <c r="P16" s="180"/>
      <c r="Q16" s="180"/>
      <c r="R16" s="181"/>
      <c r="S16" s="169" t="s">
        <v>513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503</v>
      </c>
      <c r="K23" s="202"/>
      <c r="L23" s="203"/>
      <c r="M23" s="4"/>
      <c r="N23" s="201"/>
      <c r="O23" s="203"/>
      <c r="P23" s="201"/>
      <c r="Q23" s="202"/>
      <c r="R23" s="203"/>
      <c r="S23" s="201"/>
      <c r="T23" s="203"/>
      <c r="U23" s="201"/>
      <c r="V23" s="203"/>
      <c r="W23" s="5">
        <v>421</v>
      </c>
      <c r="X23" s="5">
        <f>SUM(C23:W23)</f>
        <v>924</v>
      </c>
      <c r="Y23" s="23"/>
    </row>
    <row r="24" spans="1:25" ht="19" customHeight="1" thickBot="1">
      <c r="A24" s="224" t="s">
        <v>76</v>
      </c>
      <c r="B24" s="225"/>
      <c r="C24" s="19"/>
      <c r="D24" s="19"/>
      <c r="E24" s="19"/>
      <c r="F24" s="210"/>
      <c r="G24" s="210"/>
      <c r="H24" s="210"/>
      <c r="I24" s="19"/>
      <c r="J24" s="210">
        <v>639</v>
      </c>
      <c r="K24" s="210"/>
      <c r="L24" s="210"/>
      <c r="M24" s="19"/>
      <c r="N24" s="210"/>
      <c r="O24" s="210"/>
      <c r="P24" s="210"/>
      <c r="Q24" s="210"/>
      <c r="R24" s="210"/>
      <c r="S24" s="210"/>
      <c r="T24" s="210"/>
      <c r="U24" s="210"/>
      <c r="V24" s="210"/>
      <c r="W24" s="6">
        <v>469</v>
      </c>
      <c r="X24" s="6">
        <f>SUM(C24:W24)</f>
        <v>1108</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0.78716744913928016</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0.89765458422174838</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0.83393501805054149</v>
      </c>
      <c r="C39" s="30">
        <v>1</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1494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30"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1495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41.2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507</v>
      </c>
    </row>
    <row r="95" spans="1:25" ht="21" hidden="1" customHeight="1">
      <c r="B95" s="36"/>
    </row>
    <row r="96" spans="1:25" ht="21" hidden="1" customHeight="1">
      <c r="B96" s="36"/>
    </row>
    <row r="97" spans="2:2" ht="21" hidden="1" customHeight="1">
      <c r="B97" s="36"/>
    </row>
    <row r="98" spans="2:2" ht="21" hidden="1" customHeight="1">
      <c r="B98" s="36" t="s">
        <v>521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7659A-CC03-4C02-A222-525897C9114B}">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505</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526</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Analizar situaciones de presunto incumplimiento de las normas del Sistema General de Seguridad Social en Salud mediante el desarrollo del procedimiento administrativo establecido en la ley, con el propósito de sancionar las infracciones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Determinar qué porcentaje de las solicitudes de investigación sirvió de fundamento para la apertura de procesos administrativos sancionatorios, excluyéndose aquellas objeto informe de improcedencia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528</v>
      </c>
      <c r="D11" s="85"/>
      <c r="E11" s="132"/>
      <c r="F11" s="133" t="s">
        <v>529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523</v>
      </c>
      <c r="D13" s="159"/>
      <c r="E13" s="159"/>
      <c r="F13" s="139"/>
      <c r="G13" s="140"/>
      <c r="H13" s="140"/>
      <c r="I13" s="140"/>
      <c r="J13" s="140"/>
      <c r="K13" s="140"/>
      <c r="L13" s="140"/>
      <c r="M13" s="141"/>
      <c r="N13" s="160" t="s">
        <v>132</v>
      </c>
      <c r="O13" s="161"/>
      <c r="P13" s="161"/>
      <c r="Q13" s="162"/>
      <c r="R13" s="163" t="s">
        <v>530</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256" t="s">
        <v>256</v>
      </c>
      <c r="E16" s="193"/>
      <c r="F16" s="169" t="s">
        <v>135</v>
      </c>
      <c r="G16" s="170"/>
      <c r="H16" s="170"/>
      <c r="I16" s="170"/>
      <c r="J16" s="178" t="s">
        <v>37</v>
      </c>
      <c r="K16" s="178"/>
      <c r="L16" s="178"/>
      <c r="M16" s="178"/>
      <c r="N16" s="179" t="s">
        <v>257</v>
      </c>
      <c r="O16" s="180"/>
      <c r="P16" s="180"/>
      <c r="Q16" s="180"/>
      <c r="R16" s="181"/>
      <c r="S16" s="169" t="s">
        <v>513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435</v>
      </c>
      <c r="K23" s="202"/>
      <c r="L23" s="203"/>
      <c r="M23" s="4"/>
      <c r="N23" s="201"/>
      <c r="O23" s="203"/>
      <c r="P23" s="201"/>
      <c r="Q23" s="202"/>
      <c r="R23" s="203"/>
      <c r="S23" s="201"/>
      <c r="T23" s="203"/>
      <c r="U23" s="201"/>
      <c r="V23" s="203"/>
      <c r="W23" s="5">
        <v>341</v>
      </c>
      <c r="X23" s="5">
        <f>SUM(C23:W23)</f>
        <v>776</v>
      </c>
      <c r="Y23" s="23"/>
    </row>
    <row r="24" spans="1:25" ht="19" customHeight="1" thickBot="1">
      <c r="A24" s="224" t="s">
        <v>76</v>
      </c>
      <c r="B24" s="225"/>
      <c r="C24" s="19"/>
      <c r="D24" s="19"/>
      <c r="E24" s="19"/>
      <c r="F24" s="210"/>
      <c r="G24" s="210"/>
      <c r="H24" s="210"/>
      <c r="I24" s="19"/>
      <c r="J24" s="210">
        <v>503</v>
      </c>
      <c r="K24" s="210"/>
      <c r="L24" s="210"/>
      <c r="M24" s="19"/>
      <c r="N24" s="210"/>
      <c r="O24" s="210"/>
      <c r="P24" s="210"/>
      <c r="Q24" s="210"/>
      <c r="R24" s="210"/>
      <c r="S24" s="210"/>
      <c r="T24" s="210"/>
      <c r="U24" s="210"/>
      <c r="V24" s="210"/>
      <c r="W24" s="6">
        <v>469</v>
      </c>
      <c r="X24" s="6">
        <f>SUM(C24:W24)</f>
        <v>972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0.86481113320079528</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0.72707889125799574</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0.79835390946502061</v>
      </c>
      <c r="C39" s="30">
        <v>1</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1496</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66.7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1497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73.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507</v>
      </c>
    </row>
    <row r="95" spans="1:25" ht="21" hidden="1" customHeight="1">
      <c r="B95" s="36"/>
    </row>
    <row r="96" spans="1:25" ht="21" hidden="1" customHeight="1">
      <c r="B96" s="36"/>
    </row>
    <row r="97" spans="2:2" ht="21" hidden="1" customHeight="1">
      <c r="B97" s="36"/>
    </row>
    <row r="98" spans="2:2" ht="21" hidden="1" customHeight="1">
      <c r="B98" s="36" t="s">
        <v>527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81C7E-EBC9-4676-801C-70115F3F561F}">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1138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1147</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Celebrar el contrato o convenio y apoyar la ejecución satisfactoria del mismo, mediante la supervisión o interventoría y seguimiento de las obligaciones contractuales con el debido cumplimiento de la normatividad vigente, las obligaciones establecidas en el Manual de Contratación de la Entidad, así como los atributos de calidad, oportunidad y legalidad, con el fin de apoyar el cumplimiento de la misión, operación y el Plan de Contratación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Celebrar los contratos y/o convenios previstos en el Plan Anual de Adquisiciones a través de la plataforma de SECOP II</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1149</v>
      </c>
      <c r="D11" s="85"/>
      <c r="E11" s="132"/>
      <c r="F11" s="133" t="s">
        <v>1151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1150</v>
      </c>
      <c r="D13" s="159"/>
      <c r="E13" s="159"/>
      <c r="F13" s="139"/>
      <c r="G13" s="140"/>
      <c r="H13" s="140"/>
      <c r="I13" s="140"/>
      <c r="J13" s="140"/>
      <c r="K13" s="140"/>
      <c r="L13" s="140"/>
      <c r="M13" s="141"/>
      <c r="N13" s="160" t="s">
        <v>132</v>
      </c>
      <c r="O13" s="161"/>
      <c r="P13" s="161"/>
      <c r="Q13" s="162"/>
      <c r="R13" s="163" t="s">
        <v>1152</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0.8</v>
      </c>
      <c r="C16" s="193"/>
      <c r="D16" s="192">
        <v>0.9</v>
      </c>
      <c r="E16" s="193"/>
      <c r="F16" s="169" t="s">
        <v>244</v>
      </c>
      <c r="G16" s="170"/>
      <c r="H16" s="170"/>
      <c r="I16" s="170"/>
      <c r="J16" s="178" t="s">
        <v>37</v>
      </c>
      <c r="K16" s="178"/>
      <c r="L16" s="178"/>
      <c r="M16" s="178"/>
      <c r="N16" s="179" t="s">
        <v>136</v>
      </c>
      <c r="O16" s="180"/>
      <c r="P16" s="180"/>
      <c r="Q16" s="180"/>
      <c r="R16" s="181"/>
      <c r="S16" s="169" t="s">
        <v>1146</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3</v>
      </c>
      <c r="G23" s="202"/>
      <c r="H23" s="203"/>
      <c r="I23" s="4"/>
      <c r="J23" s="201"/>
      <c r="K23" s="202"/>
      <c r="L23" s="203"/>
      <c r="M23" s="4">
        <v>4</v>
      </c>
      <c r="N23" s="201"/>
      <c r="O23" s="203"/>
      <c r="P23" s="201"/>
      <c r="Q23" s="202"/>
      <c r="R23" s="203"/>
      <c r="S23" s="201">
        <v>8</v>
      </c>
      <c r="T23" s="203"/>
      <c r="U23" s="201"/>
      <c r="V23" s="203"/>
      <c r="W23" s="5"/>
      <c r="X23" s="5">
        <f>SUM(C23:W23)</f>
        <v>15</v>
      </c>
      <c r="Y23" s="23"/>
    </row>
    <row r="24" spans="1:25" ht="19" customHeight="1" thickBot="1">
      <c r="A24" s="224" t="s">
        <v>76</v>
      </c>
      <c r="B24" s="225"/>
      <c r="C24" s="19"/>
      <c r="D24" s="19"/>
      <c r="E24" s="19"/>
      <c r="F24" s="210">
        <v>3</v>
      </c>
      <c r="G24" s="210"/>
      <c r="H24" s="210"/>
      <c r="I24" s="19"/>
      <c r="J24" s="210"/>
      <c r="K24" s="210"/>
      <c r="L24" s="210"/>
      <c r="M24" s="19">
        <v>4</v>
      </c>
      <c r="N24" s="210"/>
      <c r="O24" s="210"/>
      <c r="P24" s="210"/>
      <c r="Q24" s="210"/>
      <c r="R24" s="210"/>
      <c r="S24" s="210">
        <v>8</v>
      </c>
      <c r="T24" s="210"/>
      <c r="U24" s="210"/>
      <c r="V24" s="210"/>
      <c r="W24" s="6"/>
      <c r="X24" s="6">
        <f>SUM(C24:W24)</f>
        <v>15</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1</v>
      </c>
      <c r="C36" s="10">
        <f t="shared" si="0"/>
        <v>1</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0.8</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1850</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1851</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t="s">
        <v>2345</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9.75" customHeight="1" thickBo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hidden="1"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1140</v>
      </c>
    </row>
    <row r="95" spans="1:25" ht="21" hidden="1" customHeight="1">
      <c r="B95" s="36" t="s">
        <v>1141</v>
      </c>
    </row>
    <row r="96" spans="1:25" ht="21" hidden="1" customHeight="1">
      <c r="B96" s="36"/>
    </row>
    <row r="97" spans="2:2" ht="21" hidden="1" customHeight="1">
      <c r="B97" s="36"/>
    </row>
    <row r="98" spans="2:2" ht="21" hidden="1" customHeight="1">
      <c r="B98" s="36" t="s">
        <v>1148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77E65-3379-4F61-949C-916D7CF487FA}">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1138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1153</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Celebrar el contrato o convenio y apoyar la ejecución satisfactoria del mismo, mediante la supervisión o interventoría y seguimiento de las obligaciones contractuales con el debido cumplimiento de la normatividad vigente, las obligaciones establecidas en el Manual de Contratación de la Entidad, así como los atributos de calidad, oportunidad y legalidad, con el fin de apoyar el cumplimiento de la misión, operación y el Plan de Contratación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Tramitar las modificaciones contractuales radicadas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1155</v>
      </c>
      <c r="D11" s="85"/>
      <c r="E11" s="132"/>
      <c r="F11" s="133" t="s">
        <v>1157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1156</v>
      </c>
      <c r="D13" s="159"/>
      <c r="E13" s="159"/>
      <c r="F13" s="139"/>
      <c r="G13" s="140"/>
      <c r="H13" s="140"/>
      <c r="I13" s="140"/>
      <c r="J13" s="140"/>
      <c r="K13" s="140"/>
      <c r="L13" s="140"/>
      <c r="M13" s="141"/>
      <c r="N13" s="160" t="s">
        <v>1852</v>
      </c>
      <c r="O13" s="161"/>
      <c r="P13" s="161"/>
      <c r="Q13" s="162"/>
      <c r="R13" s="163" t="s">
        <v>1158</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200</v>
      </c>
      <c r="G16" s="170"/>
      <c r="H16" s="170"/>
      <c r="I16" s="170"/>
      <c r="J16" s="178" t="s">
        <v>37</v>
      </c>
      <c r="K16" s="178"/>
      <c r="L16" s="178"/>
      <c r="M16" s="178"/>
      <c r="N16" s="179" t="s">
        <v>136</v>
      </c>
      <c r="O16" s="180"/>
      <c r="P16" s="180"/>
      <c r="Q16" s="180"/>
      <c r="R16" s="181"/>
      <c r="S16" s="169" t="s">
        <v>1146</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1</v>
      </c>
      <c r="G23" s="202"/>
      <c r="H23" s="203"/>
      <c r="I23" s="4"/>
      <c r="J23" s="201"/>
      <c r="K23" s="202"/>
      <c r="L23" s="203"/>
      <c r="M23" s="4">
        <v>1</v>
      </c>
      <c r="N23" s="201"/>
      <c r="O23" s="203"/>
      <c r="P23" s="201"/>
      <c r="Q23" s="202"/>
      <c r="R23" s="203"/>
      <c r="S23" s="201">
        <v>1</v>
      </c>
      <c r="T23" s="203"/>
      <c r="U23" s="201"/>
      <c r="V23" s="203"/>
      <c r="W23" s="5"/>
      <c r="X23" s="5">
        <f>SUM(C23:W23)</f>
        <v>3</v>
      </c>
      <c r="Y23" s="23"/>
    </row>
    <row r="24" spans="1:25" ht="19" customHeight="1" thickBot="1">
      <c r="A24" s="224" t="s">
        <v>76</v>
      </c>
      <c r="B24" s="225"/>
      <c r="C24" s="19"/>
      <c r="D24" s="19"/>
      <c r="E24" s="19"/>
      <c r="F24" s="210">
        <v>1</v>
      </c>
      <c r="G24" s="210"/>
      <c r="H24" s="210"/>
      <c r="I24" s="19"/>
      <c r="J24" s="210"/>
      <c r="K24" s="210"/>
      <c r="L24" s="210"/>
      <c r="M24" s="19">
        <v>1</v>
      </c>
      <c r="N24" s="210"/>
      <c r="O24" s="210"/>
      <c r="P24" s="210"/>
      <c r="Q24" s="210"/>
      <c r="R24" s="210"/>
      <c r="S24" s="210">
        <v>1</v>
      </c>
      <c r="T24" s="210"/>
      <c r="U24" s="210"/>
      <c r="V24" s="210"/>
      <c r="W24" s="6"/>
      <c r="X24" s="6">
        <f>SUM(C24:W24)</f>
        <v>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1</v>
      </c>
      <c r="C36" s="10">
        <f t="shared" si="0"/>
        <v>1</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16.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235"/>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5"/>
    </row>
    <row r="47" spans="1:25" s="16" customFormat="1" ht="24" customHeight="1">
      <c r="A47" s="253"/>
      <c r="B47" s="254"/>
      <c r="C47" s="254"/>
      <c r="D47" s="254"/>
      <c r="E47" s="254"/>
      <c r="F47" s="254"/>
      <c r="G47" s="254"/>
      <c r="H47" s="254"/>
      <c r="I47" s="254"/>
      <c r="J47" s="254"/>
      <c r="K47" s="254"/>
      <c r="L47" s="254"/>
      <c r="M47" s="254"/>
      <c r="N47" s="254"/>
      <c r="O47" s="254"/>
      <c r="P47" s="254"/>
      <c r="Q47" s="254"/>
      <c r="R47" s="254"/>
      <c r="S47" s="254"/>
      <c r="T47" s="254"/>
      <c r="U47" s="254"/>
      <c r="V47" s="254"/>
      <c r="W47" s="254"/>
      <c r="X47" s="255"/>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18"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24.75"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1853</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8.75" customHeight="1" thickBo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hidden="1"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16.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30"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4.7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24.7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1854</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28.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1.75"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30"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2.5" customHeight="1">
      <c r="A78" s="235" t="s">
        <v>2346</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2.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16.5"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34.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25.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1.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1140</v>
      </c>
    </row>
    <row r="95" spans="1:25" ht="21" hidden="1" customHeight="1">
      <c r="B95" s="36" t="s">
        <v>1141</v>
      </c>
    </row>
    <row r="96" spans="1:25" ht="21" hidden="1" customHeight="1">
      <c r="B96" s="36"/>
    </row>
    <row r="97" spans="2:2" ht="21" hidden="1" customHeight="1">
      <c r="B97" s="36"/>
    </row>
    <row r="98" spans="2:2" ht="21" hidden="1" customHeight="1">
      <c r="B98" s="36" t="s">
        <v>1154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7CDB4-27C1-4C87-8CB5-201214DDB93A}">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1138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1139</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Celebrar el contrato o convenio y apoyar la ejecución satisfactoria del mismo, mediante la supervisión o interventoría y seguimiento de las obligaciones contractuales con el debido cumplimiento de la normatividad vigente, las obligaciones establecidas en el Manual de Contratación de la Entidad, así como los atributos de calidad, oportunidad y legalidad, con el fin de apoyar el cumplimiento de la misión, operación y el Plan de Contratación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el seguimiento a la Gestión Contractual.</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1143</v>
      </c>
      <c r="D11" s="85"/>
      <c r="E11" s="132"/>
      <c r="F11" s="133" t="s">
        <v>1144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1145</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1146</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3</v>
      </c>
      <c r="F23" s="201"/>
      <c r="G23" s="202"/>
      <c r="H23" s="203"/>
      <c r="I23" s="4"/>
      <c r="J23" s="201">
        <v>3</v>
      </c>
      <c r="K23" s="202"/>
      <c r="L23" s="203"/>
      <c r="M23" s="4"/>
      <c r="N23" s="201"/>
      <c r="O23" s="203"/>
      <c r="P23" s="201">
        <v>3</v>
      </c>
      <c r="Q23" s="202"/>
      <c r="R23" s="203"/>
      <c r="S23" s="201"/>
      <c r="T23" s="203"/>
      <c r="U23" s="201"/>
      <c r="V23" s="203"/>
      <c r="W23" s="5">
        <v>3</v>
      </c>
      <c r="X23" s="5">
        <f>SUM(C23:W23)</f>
        <v>12</v>
      </c>
      <c r="Y23" s="23"/>
    </row>
    <row r="24" spans="1:25" ht="19" customHeight="1" thickBot="1">
      <c r="A24" s="224" t="s">
        <v>76</v>
      </c>
      <c r="B24" s="225"/>
      <c r="C24" s="19"/>
      <c r="D24" s="19"/>
      <c r="E24" s="19">
        <v>3</v>
      </c>
      <c r="F24" s="210"/>
      <c r="G24" s="210"/>
      <c r="H24" s="210"/>
      <c r="I24" s="19"/>
      <c r="J24" s="210">
        <v>3</v>
      </c>
      <c r="K24" s="210"/>
      <c r="L24" s="210"/>
      <c r="M24" s="19"/>
      <c r="N24" s="210"/>
      <c r="O24" s="210"/>
      <c r="P24" s="210">
        <v>3</v>
      </c>
      <c r="Q24" s="210"/>
      <c r="R24" s="210"/>
      <c r="S24" s="210"/>
      <c r="T24" s="210"/>
      <c r="U24" s="210"/>
      <c r="V24" s="210"/>
      <c r="W24" s="6">
        <v>3</v>
      </c>
      <c r="X24" s="6">
        <f>SUM(C24:W24)</f>
        <v>12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1848</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1849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2343</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2344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1140</v>
      </c>
    </row>
    <row r="95" spans="1:25" ht="21" hidden="1" customHeight="1">
      <c r="B95" s="36" t="s">
        <v>1141</v>
      </c>
    </row>
    <row r="96" spans="1:25" ht="21" hidden="1" customHeight="1">
      <c r="B96" s="36"/>
    </row>
    <row r="97" spans="2:2" ht="21" hidden="1" customHeight="1">
      <c r="B97" s="36"/>
    </row>
    <row r="98" spans="2:2" ht="21" hidden="1" customHeight="1">
      <c r="B98" s="36" t="s">
        <v>1142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94279-B654-4442-A096-9912989AD4FD}">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1138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1911</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Celebrar el contrato o convenio y apoyar la ejecución satisfactoria del mismo, mediante la supervisión o interventoría y seguimiento de las obligaciones contractuales con el debido cumplimiento de la normatividad vigente, las obligaciones establecidas en el Manual de Contratación de la Entidad, así como los atributos de calidad, oportunidad y legalidad, con el fin de apoyar el cumplimiento de la misión, operación y el Plan de Contratación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1912</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1913</v>
      </c>
      <c r="D11" s="85"/>
      <c r="E11" s="132"/>
      <c r="F11" s="133" t="s">
        <v>1914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1910</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1</v>
      </c>
      <c r="C16" s="193"/>
      <c r="D16" s="192">
        <v>0.9</v>
      </c>
      <c r="E16" s="193"/>
      <c r="F16" s="169" t="s">
        <v>135</v>
      </c>
      <c r="G16" s="170"/>
      <c r="H16" s="170"/>
      <c r="I16" s="170"/>
      <c r="J16" s="178" t="s">
        <v>37</v>
      </c>
      <c r="K16" s="178"/>
      <c r="L16" s="178"/>
      <c r="M16" s="178"/>
      <c r="N16" s="179" t="s">
        <v>136</v>
      </c>
      <c r="O16" s="180"/>
      <c r="P16" s="180"/>
      <c r="Q16" s="180"/>
      <c r="R16" s="181"/>
      <c r="S16" s="169" t="s">
        <v>1146</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v>75</v>
      </c>
      <c r="N23" s="201"/>
      <c r="O23" s="203"/>
      <c r="P23" s="201"/>
      <c r="Q23" s="202"/>
      <c r="R23" s="203"/>
      <c r="S23" s="201"/>
      <c r="T23" s="203"/>
      <c r="U23" s="201"/>
      <c r="V23" s="203"/>
      <c r="W23" s="5">
        <v>0.85</v>
      </c>
      <c r="X23" s="5">
        <f>SUM(C23:W23)</f>
        <v>75.849999999999994</v>
      </c>
      <c r="Y23" s="23"/>
    </row>
    <row r="24" spans="1:25" ht="19" customHeight="1" thickBot="1">
      <c r="A24" s="224" t="s">
        <v>76</v>
      </c>
      <c r="B24" s="225"/>
      <c r="C24" s="19"/>
      <c r="D24" s="19"/>
      <c r="E24" s="19"/>
      <c r="F24" s="210"/>
      <c r="G24" s="210"/>
      <c r="H24" s="210"/>
      <c r="I24" s="19"/>
      <c r="J24" s="210"/>
      <c r="K24" s="210"/>
      <c r="L24" s="210"/>
      <c r="M24" s="19">
        <v>75</v>
      </c>
      <c r="N24" s="210"/>
      <c r="O24" s="210"/>
      <c r="P24" s="210"/>
      <c r="Q24" s="210"/>
      <c r="R24" s="210"/>
      <c r="S24" s="210"/>
      <c r="T24" s="210"/>
      <c r="U24" s="210"/>
      <c r="V24" s="210"/>
      <c r="W24" s="6">
        <v>0.85</v>
      </c>
      <c r="X24" s="6">
        <f>SUM(C24:W24)</f>
        <v>75.849999999999994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1915</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2347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1140</v>
      </c>
    </row>
    <row r="95" spans="1:25" ht="21" hidden="1" customHeight="1">
      <c r="B95" s="36" t="s">
        <v>1141</v>
      </c>
    </row>
    <row r="96" spans="1:25" ht="21" hidden="1" customHeight="1">
      <c r="B96" s="36"/>
    </row>
    <row r="97" spans="2:2" ht="21" hidden="1" customHeight="1">
      <c r="B97" s="36"/>
    </row>
    <row r="98" spans="2:2" ht="21" hidden="1" customHeight="1">
      <c r="B98" s="36" t="s">
        <v>1142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94366-8493-44E3-9A74-C033BC42A0E9}">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1138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1917</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Celebrar el contrato o convenio y apoyar la ejecución satisfactoria del mismo, mediante la supervisión o interventoría y seguimiento de las obligaciones contractuales con el debido cumplimiento de la normatividad vigente, las obligaciones establecidas en el Manual de Contratación de la Entidad, así como los atributos de calidad, oportunidad y legalidad, con el fin de apoyar el cumplimiento de la misión, operación y el Plan de Contratación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1918</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1919</v>
      </c>
      <c r="D11" s="85"/>
      <c r="E11" s="132"/>
      <c r="F11" s="133" t="s">
        <v>1921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1920</v>
      </c>
      <c r="D13" s="159"/>
      <c r="E13" s="159"/>
      <c r="F13" s="139"/>
      <c r="G13" s="140"/>
      <c r="H13" s="140"/>
      <c r="I13" s="140"/>
      <c r="J13" s="140"/>
      <c r="K13" s="140"/>
      <c r="L13" s="140"/>
      <c r="M13" s="141"/>
      <c r="N13" s="160" t="s">
        <v>132</v>
      </c>
      <c r="O13" s="161"/>
      <c r="P13" s="161"/>
      <c r="Q13" s="162"/>
      <c r="R13" s="163" t="s">
        <v>1916</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1922</v>
      </c>
      <c r="B16" s="192">
        <v>1</v>
      </c>
      <c r="C16" s="193"/>
      <c r="D16" s="192">
        <v>0.9</v>
      </c>
      <c r="E16" s="193"/>
      <c r="F16" s="169" t="s">
        <v>135</v>
      </c>
      <c r="G16" s="170"/>
      <c r="H16" s="170"/>
      <c r="I16" s="170"/>
      <c r="J16" s="178" t="s">
        <v>37</v>
      </c>
      <c r="K16" s="178"/>
      <c r="L16" s="178"/>
      <c r="M16" s="178"/>
      <c r="N16" s="179" t="s">
        <v>136</v>
      </c>
      <c r="O16" s="180"/>
      <c r="P16" s="180"/>
      <c r="Q16" s="180"/>
      <c r="R16" s="181"/>
      <c r="S16" s="169" t="s">
        <v>1146</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v>75</v>
      </c>
      <c r="N23" s="201"/>
      <c r="O23" s="203"/>
      <c r="P23" s="201"/>
      <c r="Q23" s="202"/>
      <c r="R23" s="203"/>
      <c r="S23" s="201"/>
      <c r="T23" s="203"/>
      <c r="U23" s="201"/>
      <c r="V23" s="203"/>
      <c r="W23" s="5">
        <v>85</v>
      </c>
      <c r="X23" s="5">
        <f>SUM(C23:W23)</f>
        <v>160</v>
      </c>
      <c r="Y23" s="23"/>
    </row>
    <row r="24" spans="1:25" ht="19" customHeight="1" thickBot="1">
      <c r="A24" s="224" t="s">
        <v>76</v>
      </c>
      <c r="B24" s="225"/>
      <c r="C24" s="19"/>
      <c r="D24" s="19"/>
      <c r="E24" s="19"/>
      <c r="F24" s="210"/>
      <c r="G24" s="210"/>
      <c r="H24" s="210"/>
      <c r="I24" s="19"/>
      <c r="J24" s="210"/>
      <c r="K24" s="210"/>
      <c r="L24" s="210"/>
      <c r="M24" s="19">
        <v>75</v>
      </c>
      <c r="N24" s="210"/>
      <c r="O24" s="210"/>
      <c r="P24" s="210"/>
      <c r="Q24" s="210"/>
      <c r="R24" s="210"/>
      <c r="S24" s="210"/>
      <c r="T24" s="210"/>
      <c r="U24" s="210"/>
      <c r="V24" s="210"/>
      <c r="W24" s="6">
        <v>85</v>
      </c>
      <c r="X24" s="6">
        <f>SUM(C24:W24)</f>
        <v>160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1923</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2348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1140</v>
      </c>
    </row>
    <row r="95" spans="1:25" ht="21" hidden="1" customHeight="1">
      <c r="B95" s="36" t="s">
        <v>1141</v>
      </c>
    </row>
    <row r="96" spans="1:25" ht="21" hidden="1" customHeight="1">
      <c r="B96" s="36"/>
    </row>
    <row r="97" spans="2:2" ht="21" hidden="1" customHeight="1">
      <c r="B97" s="36"/>
    </row>
    <row r="98" spans="2:2" ht="21" hidden="1" customHeight="1">
      <c r="B98" s="36" t="s">
        <v>1142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B71D6-A898-437A-A120-6A7FC435052B}">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764</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765</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Formular, implementar y evaluar los planes y programas institucionales, mediante la alineación y aplicación de políticas, lineamientos, metodologías e instrumentos técnicos establecidos y adoptados por la entidad, mediante la implementación y el seguimiento al cumplimiento de los planes y programas a través de la medición de la gestión institucional, y evaluación con el fin de   lograr el desarrollo de estrategias enmarcadas para el cumplimiento de la misión y visión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Formular y socializar los Planes Institucionales (Plan Estratégico Institucional y Desarrollo Administrativo, Plan Anual de Gestión, Plan Anticorrupción y de Atención al Ciudadano 2021).</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769</v>
      </c>
      <c r="D11" s="85"/>
      <c r="E11" s="132"/>
      <c r="F11" s="133" t="s">
        <v>770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771</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200</v>
      </c>
      <c r="G16" s="170"/>
      <c r="H16" s="170"/>
      <c r="I16" s="170"/>
      <c r="J16" s="178" t="s">
        <v>37</v>
      </c>
      <c r="K16" s="178"/>
      <c r="L16" s="178"/>
      <c r="M16" s="178"/>
      <c r="N16" s="179" t="s">
        <v>136</v>
      </c>
      <c r="O16" s="180"/>
      <c r="P16" s="180"/>
      <c r="Q16" s="180"/>
      <c r="R16" s="181"/>
      <c r="S16" s="169" t="s">
        <v>772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v>1</v>
      </c>
      <c r="D23" s="4"/>
      <c r="E23" s="4">
        <v>1</v>
      </c>
      <c r="F23" s="201"/>
      <c r="G23" s="202"/>
      <c r="H23" s="203"/>
      <c r="I23" s="4"/>
      <c r="J23" s="201"/>
      <c r="K23" s="202"/>
      <c r="L23" s="203"/>
      <c r="M23" s="4"/>
      <c r="N23" s="201"/>
      <c r="O23" s="203"/>
      <c r="P23" s="201"/>
      <c r="Q23" s="202"/>
      <c r="R23" s="203"/>
      <c r="S23" s="201"/>
      <c r="T23" s="203"/>
      <c r="U23" s="201"/>
      <c r="V23" s="203"/>
      <c r="W23" s="5">
        <v>1</v>
      </c>
      <c r="X23" s="5">
        <f>SUM(C23:W23)</f>
        <v>3</v>
      </c>
      <c r="Y23" s="23"/>
    </row>
    <row r="24" spans="1:25" ht="19" customHeight="1" thickBot="1">
      <c r="A24" s="224" t="s">
        <v>76</v>
      </c>
      <c r="B24" s="225"/>
      <c r="C24" s="19">
        <v>1</v>
      </c>
      <c r="D24" s="19"/>
      <c r="E24" s="19">
        <v>1</v>
      </c>
      <c r="F24" s="210"/>
      <c r="G24" s="210"/>
      <c r="H24" s="210"/>
      <c r="I24" s="19"/>
      <c r="J24" s="210"/>
      <c r="K24" s="210"/>
      <c r="L24" s="210"/>
      <c r="M24" s="19"/>
      <c r="N24" s="210"/>
      <c r="O24" s="210"/>
      <c r="P24" s="210"/>
      <c r="Q24" s="210"/>
      <c r="R24" s="210"/>
      <c r="S24" s="210"/>
      <c r="T24" s="210"/>
      <c r="U24" s="210"/>
      <c r="V24" s="210"/>
      <c r="W24" s="6">
        <v>1</v>
      </c>
      <c r="X24" s="6">
        <f>SUM(C24:W24)</f>
        <v>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1</v>
      </c>
      <c r="C27" s="10">
        <f t="shared" ref="C27:C38" si="0">IF(B27=0,0,100%)</f>
        <v>1</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235" t="s">
        <v>1775</v>
      </c>
      <c r="B42" s="236"/>
      <c r="C42" s="236"/>
      <c r="D42" s="236"/>
      <c r="E42" s="236"/>
      <c r="F42" s="236"/>
      <c r="G42" s="236"/>
      <c r="H42" s="236"/>
      <c r="I42" s="236"/>
      <c r="J42" s="236"/>
      <c r="K42" s="236"/>
      <c r="L42" s="236"/>
      <c r="M42" s="236"/>
      <c r="N42" s="236"/>
      <c r="O42" s="236"/>
      <c r="P42" s="236"/>
      <c r="Q42" s="236"/>
      <c r="R42" s="236"/>
      <c r="S42" s="236"/>
      <c r="T42" s="236"/>
      <c r="U42" s="236"/>
      <c r="V42" s="236"/>
      <c r="W42" s="236"/>
      <c r="X42" s="237"/>
      <c r="Y42" s="23"/>
    </row>
    <row r="43" spans="1:25" ht="23.25" customHeight="1">
      <c r="A43" s="253"/>
      <c r="B43" s="254"/>
      <c r="C43" s="254"/>
      <c r="D43" s="254"/>
      <c r="E43" s="254"/>
      <c r="F43" s="254"/>
      <c r="G43" s="254"/>
      <c r="H43" s="254"/>
      <c r="I43" s="254"/>
      <c r="J43" s="254"/>
      <c r="K43" s="254"/>
      <c r="L43" s="254"/>
      <c r="M43" s="254"/>
      <c r="N43" s="254"/>
      <c r="O43" s="254"/>
      <c r="P43" s="254"/>
      <c r="Q43" s="254"/>
      <c r="R43" s="254"/>
      <c r="S43" s="254"/>
      <c r="T43" s="254"/>
      <c r="U43" s="254"/>
      <c r="V43" s="254"/>
      <c r="W43" s="254"/>
      <c r="X43" s="255"/>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1776</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2219</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766</v>
      </c>
    </row>
    <row r="95" spans="1:25" ht="21" hidden="1" customHeight="1">
      <c r="B95" s="36" t="s">
        <v>767</v>
      </c>
    </row>
    <row r="96" spans="1:25" ht="21" hidden="1" customHeight="1">
      <c r="B96" s="36"/>
    </row>
    <row r="97" spans="2:2" ht="21" hidden="1" customHeight="1">
      <c r="B97" s="36"/>
    </row>
    <row r="98" spans="2:2" ht="21" hidden="1" customHeight="1">
      <c r="B98" s="36" t="s">
        <v>768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438D1-FDCF-4898-81EC-E3457F1DAE20}">
  <sheetPr codeName="Hoja2"/>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127</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128</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Proferir providencias disciplinarias mediante la aplicación de la ritualidad de las actuaciones previstas en el Código Disciplinario Único y demás normas concordantes, con el fin de garantizar la efectividad de los principios y fines previstos en elordenamiento jurídico aplicable a los funcionarios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Determinar el procedimiento y/o actividad correspondiente, para adelantar el ejercicio de la acción disciplinaria que culminará con decisión de fondo.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129</v>
      </c>
      <c r="D11" s="85"/>
      <c r="E11" s="132"/>
      <c r="F11" s="133" t="s">
        <v>130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131</v>
      </c>
      <c r="D13" s="159"/>
      <c r="E13" s="159"/>
      <c r="F13" s="139"/>
      <c r="G13" s="140"/>
      <c r="H13" s="140"/>
      <c r="I13" s="140"/>
      <c r="J13" s="140"/>
      <c r="K13" s="140"/>
      <c r="L13" s="140"/>
      <c r="M13" s="141"/>
      <c r="N13" s="160" t="s">
        <v>132</v>
      </c>
      <c r="O13" s="161"/>
      <c r="P13" s="161"/>
      <c r="Q13" s="162"/>
      <c r="R13" s="163" t="s">
        <v>133</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0.93</v>
      </c>
      <c r="C16" s="193"/>
      <c r="D16" s="192">
        <v>0.9</v>
      </c>
      <c r="E16" s="193"/>
      <c r="F16" s="169" t="s">
        <v>135</v>
      </c>
      <c r="G16" s="170"/>
      <c r="H16" s="170"/>
      <c r="I16" s="170"/>
      <c r="J16" s="178" t="s">
        <v>37</v>
      </c>
      <c r="K16" s="178"/>
      <c r="L16" s="178"/>
      <c r="M16" s="178"/>
      <c r="N16" s="179" t="s">
        <v>136</v>
      </c>
      <c r="O16" s="180"/>
      <c r="P16" s="180"/>
      <c r="Q16" s="180"/>
      <c r="R16" s="181"/>
      <c r="S16" s="169" t="s">
        <v>137</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120</v>
      </c>
      <c r="K23" s="202"/>
      <c r="L23" s="203"/>
      <c r="M23" s="4"/>
      <c r="N23" s="201"/>
      <c r="O23" s="203"/>
      <c r="P23" s="201"/>
      <c r="Q23" s="202"/>
      <c r="R23" s="203"/>
      <c r="S23" s="201"/>
      <c r="T23" s="203"/>
      <c r="U23" s="201"/>
      <c r="V23" s="203"/>
      <c r="W23" s="5"/>
      <c r="X23" s="5">
        <f>SUM(C23:W23)</f>
        <v>120</v>
      </c>
      <c r="Y23" s="23"/>
    </row>
    <row r="24" spans="1:25" ht="19" customHeight="1" thickBot="1">
      <c r="A24" s="224" t="s">
        <v>76</v>
      </c>
      <c r="B24" s="225"/>
      <c r="C24" s="19"/>
      <c r="D24" s="19"/>
      <c r="E24" s="19"/>
      <c r="F24" s="210"/>
      <c r="G24" s="210"/>
      <c r="H24" s="210"/>
      <c r="I24" s="19"/>
      <c r="J24" s="210">
        <v>120</v>
      </c>
      <c r="K24" s="210"/>
      <c r="L24" s="210"/>
      <c r="M24" s="19"/>
      <c r="N24" s="210"/>
      <c r="O24" s="210"/>
      <c r="P24" s="210"/>
      <c r="Q24" s="210"/>
      <c r="R24" s="210"/>
      <c r="S24" s="210"/>
      <c r="T24" s="210"/>
      <c r="U24" s="210"/>
      <c r="V24" s="210"/>
      <c r="W24" s="6"/>
      <c r="X24" s="6">
        <f>SUM(C24:W24)</f>
        <v>120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0.93</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1945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69.7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140</v>
      </c>
    </row>
    <row r="95" spans="1:25" ht="21" hidden="1" customHeight="1">
      <c r="B95" s="36" t="s">
        <v>141</v>
      </c>
    </row>
    <row r="96" spans="1:25" ht="21" hidden="1" customHeight="1">
      <c r="B96" s="36"/>
    </row>
    <row r="97" spans="2:2" ht="21" hidden="1" customHeight="1">
      <c r="B97" s="36"/>
    </row>
    <row r="98" spans="2:2" ht="21" hidden="1" customHeight="1">
      <c r="B98" s="36" t="s">
        <v>142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1596C-427F-4595-8CE2-CBFA98CEE10B}">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764</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778</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Formular, implementar y evaluar los planes y programas institucionales, mediante la alineación y aplicación de políticas, lineamientos, metodologías e instrumentos técnicos establecidos y adoptados por la entidad, mediante la implementación y el seguimiento al cumplimiento de los planes y programas a través de la medición de la gestión institucional, y evaluación con el fin de   lograr el desarrollo de estrategias enmarcadas para el cumplimiento de la misión y visión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cronograma de actividades para la apropiación, fortalecimiento  y seguimiento de la planeación estratégica institucional.</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780</v>
      </c>
      <c r="D11" s="85"/>
      <c r="E11" s="132"/>
      <c r="F11" s="133" t="s">
        <v>781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782</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772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4</v>
      </c>
      <c r="F23" s="201"/>
      <c r="G23" s="202"/>
      <c r="H23" s="203"/>
      <c r="I23" s="4"/>
      <c r="J23" s="201">
        <v>4</v>
      </c>
      <c r="K23" s="202"/>
      <c r="L23" s="203"/>
      <c r="M23" s="4"/>
      <c r="N23" s="201"/>
      <c r="O23" s="203"/>
      <c r="P23" s="201">
        <v>5</v>
      </c>
      <c r="Q23" s="202"/>
      <c r="R23" s="203"/>
      <c r="S23" s="201"/>
      <c r="T23" s="203"/>
      <c r="U23" s="201"/>
      <c r="V23" s="203"/>
      <c r="W23" s="5">
        <v>5</v>
      </c>
      <c r="X23" s="5">
        <f>SUM(C23:W23)</f>
        <v>18</v>
      </c>
      <c r="Y23" s="23"/>
    </row>
    <row r="24" spans="1:25" ht="19" customHeight="1" thickBot="1">
      <c r="A24" s="224" t="s">
        <v>76</v>
      </c>
      <c r="B24" s="225"/>
      <c r="C24" s="19"/>
      <c r="D24" s="19"/>
      <c r="E24" s="19">
        <v>4</v>
      </c>
      <c r="F24" s="210"/>
      <c r="G24" s="210"/>
      <c r="H24" s="210"/>
      <c r="I24" s="19"/>
      <c r="J24" s="210">
        <v>4</v>
      </c>
      <c r="K24" s="210"/>
      <c r="L24" s="210"/>
      <c r="M24" s="19"/>
      <c r="N24" s="210"/>
      <c r="O24" s="210"/>
      <c r="P24" s="210">
        <v>5</v>
      </c>
      <c r="Q24" s="210"/>
      <c r="R24" s="210"/>
      <c r="S24" s="210"/>
      <c r="T24" s="210"/>
      <c r="U24" s="210"/>
      <c r="V24" s="210"/>
      <c r="W24" s="6">
        <v>5</v>
      </c>
      <c r="X24" s="6">
        <f>SUM(C24:W24)</f>
        <v>18</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1498</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1499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5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1500</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64.5"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1501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76.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766</v>
      </c>
    </row>
    <row r="95" spans="1:25" ht="21" hidden="1" customHeight="1">
      <c r="B95" s="36" t="s">
        <v>767</v>
      </c>
    </row>
    <row r="96" spans="1:25" ht="21" hidden="1" customHeight="1">
      <c r="B96" s="36"/>
    </row>
    <row r="97" spans="2:2" ht="21" hidden="1" customHeight="1">
      <c r="B97" s="36"/>
    </row>
    <row r="98" spans="2:2" ht="21" hidden="1" customHeight="1">
      <c r="B98" s="36" t="s">
        <v>779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71557-AB3F-4B26-AE51-4DD370BED956}">
  <dimension ref="A1:Y101"/>
  <sheetViews>
    <sheetView zoomScaleNormal="100" zoomScaleSheetLayoutView="130" workbookViewId="0">
      <selection activeCell="C7" sqref="C7:X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764</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773</v>
      </c>
      <c r="D7" s="82"/>
      <c r="E7" s="82"/>
      <c r="F7" s="82"/>
      <c r="G7" s="82"/>
      <c r="H7" s="82"/>
      <c r="I7" s="82"/>
      <c r="J7" s="82"/>
      <c r="K7" s="82"/>
      <c r="L7" s="82"/>
      <c r="M7" s="82"/>
      <c r="N7" s="82"/>
      <c r="O7" s="82"/>
      <c r="P7" s="82"/>
      <c r="Q7" s="82"/>
      <c r="R7" s="82"/>
      <c r="S7" s="82"/>
      <c r="T7" s="82"/>
      <c r="U7" s="82"/>
      <c r="V7" s="82"/>
      <c r="W7" s="82"/>
      <c r="X7" s="83"/>
      <c r="Y7" s="23"/>
    </row>
    <row r="8" spans="1:25" ht="66.75" customHeight="1">
      <c r="A8" s="79" t="s">
        <v>10</v>
      </c>
      <c r="B8" s="80"/>
      <c r="C8" s="84" t="str">
        <f>B94&amp;B95&amp;B96</f>
        <v>Formular, implementar y evaluar los planes y programas institucionales, mediante la alineación y aplicación de políticas, lineamientos, metodologías e instrumentos técnicos establecidos y adoptados por la entidad, mediante la implementación y el seguimiento al cumplimiento de los planes y programas a través de la medición de la gestión institucional, y evaluación con el fin de   lograr el desarrollo de estrategias enmarcadas para el cumplimiento de la misión y visión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Elaborar informes de seguimiento a los planes Estratégicos Institucionales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775</v>
      </c>
      <c r="D11" s="85"/>
      <c r="E11" s="132"/>
      <c r="F11" s="133" t="s">
        <v>776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777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772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v>10</v>
      </c>
      <c r="E23" s="4"/>
      <c r="F23" s="201">
        <v>10</v>
      </c>
      <c r="G23" s="202"/>
      <c r="H23" s="203"/>
      <c r="I23" s="4"/>
      <c r="J23" s="201"/>
      <c r="K23" s="202"/>
      <c r="L23" s="203"/>
      <c r="M23" s="4">
        <v>10</v>
      </c>
      <c r="N23" s="201"/>
      <c r="O23" s="203"/>
      <c r="P23" s="201"/>
      <c r="Q23" s="202"/>
      <c r="R23" s="203"/>
      <c r="S23" s="201">
        <v>10</v>
      </c>
      <c r="T23" s="203"/>
      <c r="U23" s="201"/>
      <c r="V23" s="203"/>
      <c r="W23" s="5"/>
      <c r="X23" s="5">
        <f>SUM(C23:W23)</f>
        <v>40</v>
      </c>
      <c r="Y23" s="23"/>
    </row>
    <row r="24" spans="1:25" ht="19" customHeight="1" thickBot="1">
      <c r="A24" s="224" t="s">
        <v>76</v>
      </c>
      <c r="B24" s="225"/>
      <c r="C24" s="19"/>
      <c r="D24" s="19">
        <v>10</v>
      </c>
      <c r="E24" s="19"/>
      <c r="F24" s="210">
        <v>10</v>
      </c>
      <c r="G24" s="210"/>
      <c r="H24" s="210"/>
      <c r="I24" s="19"/>
      <c r="J24" s="210"/>
      <c r="K24" s="210"/>
      <c r="L24" s="210"/>
      <c r="M24" s="19">
        <v>10</v>
      </c>
      <c r="N24" s="210"/>
      <c r="O24" s="210"/>
      <c r="P24" s="210"/>
      <c r="Q24" s="210"/>
      <c r="R24" s="210"/>
      <c r="S24" s="210">
        <v>10</v>
      </c>
      <c r="T24" s="210"/>
      <c r="U24" s="210"/>
      <c r="V24" s="210"/>
      <c r="W24" s="6"/>
      <c r="X24" s="6">
        <f>SUM(C24:W24)</f>
        <v>40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1</v>
      </c>
      <c r="C28" s="10">
        <f t="shared" si="0"/>
        <v>1</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1</v>
      </c>
      <c r="C36" s="10">
        <f t="shared" si="0"/>
        <v>1</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235" t="s">
        <v>1777</v>
      </c>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5"/>
    </row>
    <row r="47" spans="1:25" s="16" customFormat="1" ht="23.25" customHeight="1">
      <c r="A47" s="253"/>
      <c r="B47" s="254"/>
      <c r="C47" s="254"/>
      <c r="D47" s="254"/>
      <c r="E47" s="254"/>
      <c r="F47" s="254"/>
      <c r="G47" s="254"/>
      <c r="H47" s="254"/>
      <c r="I47" s="254"/>
      <c r="J47" s="254"/>
      <c r="K47" s="254"/>
      <c r="L47" s="254"/>
      <c r="M47" s="254"/>
      <c r="N47" s="254"/>
      <c r="O47" s="254"/>
      <c r="P47" s="254"/>
      <c r="Q47" s="254"/>
      <c r="R47" s="254"/>
      <c r="S47" s="254"/>
      <c r="T47" s="254"/>
      <c r="U47" s="254"/>
      <c r="V47" s="254"/>
      <c r="W47" s="254"/>
      <c r="X47" s="255"/>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1778</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1779</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t="s">
        <v>2220</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766</v>
      </c>
    </row>
    <row r="95" spans="1:25" ht="21" hidden="1" customHeight="1">
      <c r="B95" s="36" t="s">
        <v>767</v>
      </c>
    </row>
    <row r="96" spans="1:25" ht="21" hidden="1" customHeight="1">
      <c r="B96" s="36"/>
    </row>
    <row r="97" spans="2:2" ht="21" hidden="1" customHeight="1">
      <c r="B97" s="36"/>
    </row>
    <row r="98" spans="2:2" ht="21" hidden="1" customHeight="1">
      <c r="B98" s="36" t="s">
        <v>774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23EEB-CE3C-44C5-BA15-0457AD192315}">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764</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783</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Formular, implementar y evaluar los planes y programas institucionales, mediante la alineación y aplicación de políticas, lineamientos, metodologías e instrumentos técnicos establecidos y adoptados por la entidad, mediante la implementación y el seguimiento al cumplimiento de los planes y programas a través de la medición de la gestión institucional, y evaluación con el fin de   lograr el desarrollo de estrategias enmarcadas para el cumplimiento de la misión y visión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cronograma de actividades para la implementación del Modelo Integrado de Planeación- MIPG para las políticas de Planeación Institucional y  Seguimiento y Evaluación del Desempeño Institucional</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785</v>
      </c>
      <c r="D11" s="85"/>
      <c r="E11" s="132"/>
      <c r="F11" s="133" t="s">
        <v>786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787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772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10</v>
      </c>
      <c r="F23" s="201"/>
      <c r="G23" s="202"/>
      <c r="H23" s="203"/>
      <c r="I23" s="4"/>
      <c r="J23" s="201">
        <v>12</v>
      </c>
      <c r="K23" s="202"/>
      <c r="L23" s="203"/>
      <c r="M23" s="4"/>
      <c r="N23" s="201"/>
      <c r="O23" s="203"/>
      <c r="P23" s="201">
        <v>9</v>
      </c>
      <c r="Q23" s="202"/>
      <c r="R23" s="203"/>
      <c r="S23" s="201"/>
      <c r="T23" s="203"/>
      <c r="U23" s="201"/>
      <c r="V23" s="203"/>
      <c r="W23" s="5">
        <v>14</v>
      </c>
      <c r="X23" s="5">
        <f>SUM(C23:W23)</f>
        <v>45</v>
      </c>
      <c r="Y23" s="23"/>
    </row>
    <row r="24" spans="1:25" ht="19" customHeight="1" thickBot="1">
      <c r="A24" s="224" t="s">
        <v>76</v>
      </c>
      <c r="B24" s="225"/>
      <c r="C24" s="19"/>
      <c r="D24" s="19"/>
      <c r="E24" s="19">
        <v>10</v>
      </c>
      <c r="F24" s="210"/>
      <c r="G24" s="210"/>
      <c r="H24" s="210"/>
      <c r="I24" s="19"/>
      <c r="J24" s="210">
        <v>12</v>
      </c>
      <c r="K24" s="210"/>
      <c r="L24" s="210"/>
      <c r="M24" s="19"/>
      <c r="N24" s="210"/>
      <c r="O24" s="210"/>
      <c r="P24" s="210">
        <v>9</v>
      </c>
      <c r="Q24" s="210"/>
      <c r="R24" s="210"/>
      <c r="S24" s="210"/>
      <c r="T24" s="210"/>
      <c r="U24" s="210"/>
      <c r="V24" s="210"/>
      <c r="W24" s="6">
        <v>14</v>
      </c>
      <c r="X24" s="6">
        <f>SUM(C24:W24)</f>
        <v>45</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1780</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258.7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1781</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32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2221</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2222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59.2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766</v>
      </c>
    </row>
    <row r="95" spans="1:25" ht="21" hidden="1" customHeight="1">
      <c r="B95" s="36" t="s">
        <v>767</v>
      </c>
    </row>
    <row r="96" spans="1:25" ht="21" hidden="1" customHeight="1">
      <c r="B96" s="36"/>
    </row>
    <row r="97" spans="2:2" ht="21" hidden="1" customHeight="1">
      <c r="B97" s="36"/>
    </row>
    <row r="98" spans="2:2" ht="21" hidden="1" customHeight="1">
      <c r="B98" s="36" t="s">
        <v>784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6A13D-A2DC-4941-8546-552CFD21E619}">
  <dimension ref="A1:Y101"/>
  <sheetViews>
    <sheetView zoomScaleNormal="100" zoomScaleSheetLayoutView="130" workbookViewId="0">
      <selection activeCell="A86" sqref="A86:X8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764</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788</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Formular, implementar y evaluar los planes y programas institucionales, mediante la alineación y aplicación de políticas, lineamientos, metodologías e instrumentos técnicos establecidos y adoptados por la entidad, mediante la implementación y el seguimiento al cumplimiento de los planes y programas a través de la medición de la gestión institucional, y evaluación con el fin de   lograr el desarrollo de estrategias enmarcadas para el cumplimiento de la misión y visión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Validar y realizar seguimiento al Cumplimiento en el reporte de indicadores y compromisos de cada dependencia (Situacional)</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790</v>
      </c>
      <c r="D11" s="85"/>
      <c r="E11" s="132"/>
      <c r="F11" s="133" t="s">
        <v>791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792</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772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10</v>
      </c>
      <c r="K23" s="202"/>
      <c r="L23" s="203"/>
      <c r="M23" s="4"/>
      <c r="N23" s="201"/>
      <c r="O23" s="203"/>
      <c r="P23" s="201"/>
      <c r="Q23" s="202"/>
      <c r="R23" s="203"/>
      <c r="S23" s="201"/>
      <c r="T23" s="203"/>
      <c r="U23" s="201"/>
      <c r="V23" s="203"/>
      <c r="W23" s="5">
        <v>10</v>
      </c>
      <c r="X23" s="5">
        <f>SUM(C23:W23)</f>
        <v>20</v>
      </c>
      <c r="Y23" s="23"/>
    </row>
    <row r="24" spans="1:25" ht="19" customHeight="1" thickBot="1">
      <c r="A24" s="224" t="s">
        <v>76</v>
      </c>
      <c r="B24" s="225"/>
      <c r="C24" s="19"/>
      <c r="D24" s="19"/>
      <c r="E24" s="19"/>
      <c r="F24" s="210"/>
      <c r="G24" s="210"/>
      <c r="H24" s="210"/>
      <c r="I24" s="19"/>
      <c r="J24" s="210">
        <v>10</v>
      </c>
      <c r="K24" s="210"/>
      <c r="L24" s="210"/>
      <c r="M24" s="19"/>
      <c r="N24" s="210"/>
      <c r="O24" s="210"/>
      <c r="P24" s="210"/>
      <c r="Q24" s="210"/>
      <c r="R24" s="210"/>
      <c r="S24" s="210"/>
      <c r="T24" s="210"/>
      <c r="U24" s="210"/>
      <c r="V24" s="210"/>
      <c r="W24" s="6">
        <v>10</v>
      </c>
      <c r="X24" s="6">
        <f>SUM(C24:W24)</f>
        <v>20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1782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2223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766</v>
      </c>
    </row>
    <row r="95" spans="1:25" ht="21" hidden="1" customHeight="1">
      <c r="B95" s="36" t="s">
        <v>767</v>
      </c>
    </row>
    <row r="96" spans="1:25" ht="21" hidden="1" customHeight="1">
      <c r="B96" s="36"/>
    </row>
    <row r="97" spans="2:2" ht="21" hidden="1" customHeight="1">
      <c r="B97" s="36"/>
    </row>
    <row r="98" spans="2:2" ht="21" hidden="1" customHeight="1">
      <c r="B98" s="36" t="s">
        <v>789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47A19-4EF8-458D-8C6C-AEB6101C4DD0}">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698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699</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Tramitar los procesos jurisdiccionales vigentes con anterioridad a la Ley 1949 de 2019 para depurar los procesos pendientes.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701</v>
      </c>
      <c r="D11" s="85"/>
      <c r="E11" s="132"/>
      <c r="F11" s="133" t="s">
        <v>702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703</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200</v>
      </c>
      <c r="G16" s="170"/>
      <c r="H16" s="170"/>
      <c r="I16" s="170"/>
      <c r="J16" s="178" t="s">
        <v>37</v>
      </c>
      <c r="K16" s="178"/>
      <c r="L16" s="178"/>
      <c r="M16" s="178"/>
      <c r="N16" s="179" t="s">
        <v>136</v>
      </c>
      <c r="O16" s="180"/>
      <c r="P16" s="180"/>
      <c r="Q16" s="180"/>
      <c r="R16" s="181"/>
      <c r="S16" s="169" t="s">
        <v>675</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57</v>
      </c>
      <c r="F23" s="201"/>
      <c r="G23" s="202"/>
      <c r="H23" s="203"/>
      <c r="I23" s="4"/>
      <c r="J23" s="201">
        <v>72</v>
      </c>
      <c r="K23" s="202"/>
      <c r="L23" s="203"/>
      <c r="M23" s="4"/>
      <c r="N23" s="201"/>
      <c r="O23" s="203"/>
      <c r="P23" s="201">
        <v>110</v>
      </c>
      <c r="Q23" s="202"/>
      <c r="R23" s="203"/>
      <c r="S23" s="201"/>
      <c r="T23" s="203"/>
      <c r="U23" s="201"/>
      <c r="V23" s="203"/>
      <c r="W23" s="5">
        <v>64</v>
      </c>
      <c r="X23" s="5">
        <f>SUM(C23:W23)</f>
        <v>303</v>
      </c>
      <c r="Y23" s="23"/>
    </row>
    <row r="24" spans="1:25" ht="19" customHeight="1" thickBot="1">
      <c r="A24" s="224" t="s">
        <v>76</v>
      </c>
      <c r="B24" s="225"/>
      <c r="C24" s="19"/>
      <c r="D24" s="19"/>
      <c r="E24" s="19">
        <v>50</v>
      </c>
      <c r="F24" s="210"/>
      <c r="G24" s="210"/>
      <c r="H24" s="210"/>
      <c r="I24" s="19"/>
      <c r="J24" s="210">
        <v>60</v>
      </c>
      <c r="K24" s="210"/>
      <c r="L24" s="210"/>
      <c r="M24" s="19"/>
      <c r="N24" s="210"/>
      <c r="O24" s="210"/>
      <c r="P24" s="210">
        <v>60</v>
      </c>
      <c r="Q24" s="210"/>
      <c r="R24" s="210"/>
      <c r="S24" s="210"/>
      <c r="T24" s="210"/>
      <c r="U24" s="210"/>
      <c r="V24" s="210"/>
      <c r="W24" s="6">
        <v>50</v>
      </c>
      <c r="X24" s="6">
        <f>SUM(C24:W24)</f>
        <v>220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1.1399999999999999</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1.2</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1.8333333333333333</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1.28</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1.3772727272727272</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1555</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1556</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1962</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1"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1963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662</v>
      </c>
    </row>
    <row r="95" spans="1:25" ht="21" hidden="1" customHeight="1">
      <c r="B95" s="36" t="s">
        <v>663</v>
      </c>
    </row>
    <row r="96" spans="1:25" ht="21" hidden="1" customHeight="1">
      <c r="B96" s="36"/>
    </row>
    <row r="97" spans="2:2" ht="21" hidden="1" customHeight="1">
      <c r="B97" s="36"/>
    </row>
    <row r="98" spans="2:2" ht="21" hidden="1" customHeight="1">
      <c r="B98" s="36" t="s">
        <v>700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FD294-8250-4897-A614-7306E0738B4F}">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698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704</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Tramitar los procesos jurisdiccionales  de otros asuntos diferentes a prestaciones económicas  con anterioridad a la Ley 1949 de 2019 para depurar los procesos pendientes.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706</v>
      </c>
      <c r="D11" s="85"/>
      <c r="E11" s="132"/>
      <c r="F11" s="133" t="s">
        <v>707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708</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675</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200</v>
      </c>
      <c r="F23" s="201"/>
      <c r="G23" s="202"/>
      <c r="H23" s="203"/>
      <c r="I23" s="4"/>
      <c r="J23" s="201">
        <v>313</v>
      </c>
      <c r="K23" s="202"/>
      <c r="L23" s="203"/>
      <c r="M23" s="4"/>
      <c r="N23" s="201"/>
      <c r="O23" s="203"/>
      <c r="P23" s="201">
        <v>304</v>
      </c>
      <c r="Q23" s="202"/>
      <c r="R23" s="203"/>
      <c r="S23" s="201"/>
      <c r="T23" s="203"/>
      <c r="U23" s="201"/>
      <c r="V23" s="203"/>
      <c r="W23" s="5">
        <v>220</v>
      </c>
      <c r="X23" s="5">
        <f>SUM(C23:W23)</f>
        <v>1037</v>
      </c>
      <c r="Y23" s="23"/>
    </row>
    <row r="24" spans="1:25" ht="19" customHeight="1" thickBot="1">
      <c r="A24" s="224" t="s">
        <v>76</v>
      </c>
      <c r="B24" s="225"/>
      <c r="C24" s="19"/>
      <c r="D24" s="19"/>
      <c r="E24" s="19">
        <v>200</v>
      </c>
      <c r="F24" s="210"/>
      <c r="G24" s="210"/>
      <c r="H24" s="210"/>
      <c r="I24" s="19"/>
      <c r="J24" s="210">
        <v>300</v>
      </c>
      <c r="K24" s="210"/>
      <c r="L24" s="210"/>
      <c r="M24" s="19"/>
      <c r="N24" s="210"/>
      <c r="O24" s="210"/>
      <c r="P24" s="210">
        <v>300</v>
      </c>
      <c r="Q24" s="210"/>
      <c r="R24" s="210"/>
      <c r="S24" s="210"/>
      <c r="T24" s="210"/>
      <c r="U24" s="210"/>
      <c r="V24" s="210"/>
      <c r="W24" s="6">
        <v>200</v>
      </c>
      <c r="X24" s="6">
        <f>SUM(C24:W24)</f>
        <v>1000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1.0433333333333332</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1.0133333333333334</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1.1000000000000001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1.0369999999999999</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1557</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1558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1964</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1965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662</v>
      </c>
    </row>
    <row r="95" spans="1:25" ht="21" hidden="1" customHeight="1">
      <c r="B95" s="36" t="s">
        <v>663</v>
      </c>
    </row>
    <row r="96" spans="1:25" ht="21" hidden="1" customHeight="1">
      <c r="B96" s="36"/>
    </row>
    <row r="97" spans="2:2" ht="21" hidden="1" customHeight="1">
      <c r="B97" s="36"/>
    </row>
    <row r="98" spans="2:2" ht="21" hidden="1" customHeight="1">
      <c r="B98" s="36" t="s">
        <v>705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01F39-6584-45CB-B972-505E59F350AC}">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698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709</v>
      </c>
      <c r="D7" s="82"/>
      <c r="E7" s="82"/>
      <c r="F7" s="82"/>
      <c r="G7" s="82"/>
      <c r="H7" s="82"/>
      <c r="I7" s="82"/>
      <c r="J7" s="82"/>
      <c r="K7" s="82"/>
      <c r="L7" s="82"/>
      <c r="M7" s="82"/>
      <c r="N7" s="82"/>
      <c r="O7" s="82"/>
      <c r="P7" s="82"/>
      <c r="Q7" s="82"/>
      <c r="R7" s="82"/>
      <c r="S7" s="82"/>
      <c r="T7" s="82"/>
      <c r="U7" s="82"/>
      <c r="V7" s="82"/>
      <c r="W7" s="82"/>
      <c r="X7" s="83"/>
      <c r="Y7" s="23"/>
    </row>
    <row r="8" spans="1:25" ht="45.75" customHeight="1">
      <c r="A8" s="79" t="s">
        <v>10</v>
      </c>
      <c r="B8" s="80"/>
      <c r="C8" s="84"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Surtir el proceso de Cobertura de servicios incluidos en el Plan de Beneficios de Salud - PBS, Cobertura de servicios NO incluidos en el PBS, Multiafiliacion y Libre Elección y Movilidad  conforme a la Ley 1949 de 2019.</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711</v>
      </c>
      <c r="D11" s="85"/>
      <c r="E11" s="132"/>
      <c r="F11" s="133" t="s">
        <v>713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712</v>
      </c>
      <c r="D13" s="159"/>
      <c r="E13" s="159"/>
      <c r="F13" s="139"/>
      <c r="G13" s="140"/>
      <c r="H13" s="140"/>
      <c r="I13" s="140"/>
      <c r="J13" s="140"/>
      <c r="K13" s="140"/>
      <c r="L13" s="140"/>
      <c r="M13" s="141"/>
      <c r="N13" s="160" t="s">
        <v>132</v>
      </c>
      <c r="O13" s="161"/>
      <c r="P13" s="161"/>
      <c r="Q13" s="162"/>
      <c r="R13" s="163" t="s">
        <v>714</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135</v>
      </c>
      <c r="G16" s="170"/>
      <c r="H16" s="170"/>
      <c r="I16" s="170"/>
      <c r="J16" s="178" t="s">
        <v>37</v>
      </c>
      <c r="K16" s="178"/>
      <c r="L16" s="178"/>
      <c r="M16" s="178"/>
      <c r="N16" s="179" t="s">
        <v>136</v>
      </c>
      <c r="O16" s="180"/>
      <c r="P16" s="180"/>
      <c r="Q16" s="180"/>
      <c r="R16" s="181"/>
      <c r="S16" s="169" t="s">
        <v>675</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441</v>
      </c>
      <c r="K23" s="202"/>
      <c r="L23" s="203"/>
      <c r="M23" s="4"/>
      <c r="N23" s="201"/>
      <c r="O23" s="203"/>
      <c r="P23" s="201"/>
      <c r="Q23" s="202"/>
      <c r="R23" s="203"/>
      <c r="S23" s="201"/>
      <c r="T23" s="203"/>
      <c r="U23" s="201"/>
      <c r="V23" s="203"/>
      <c r="W23" s="5">
        <v>699</v>
      </c>
      <c r="X23" s="5">
        <f>SUM(C23:W23)</f>
        <v>1140</v>
      </c>
      <c r="Y23" s="23"/>
    </row>
    <row r="24" spans="1:25" ht="19" customHeight="1" thickBot="1">
      <c r="A24" s="224" t="s">
        <v>76</v>
      </c>
      <c r="B24" s="225"/>
      <c r="C24" s="19"/>
      <c r="D24" s="19"/>
      <c r="E24" s="19"/>
      <c r="F24" s="210"/>
      <c r="G24" s="210"/>
      <c r="H24" s="210"/>
      <c r="I24" s="19"/>
      <c r="J24" s="210">
        <v>262</v>
      </c>
      <c r="K24" s="210"/>
      <c r="L24" s="210"/>
      <c r="M24" s="19"/>
      <c r="N24" s="210"/>
      <c r="O24" s="210"/>
      <c r="P24" s="210"/>
      <c r="Q24" s="210"/>
      <c r="R24" s="210"/>
      <c r="S24" s="210"/>
      <c r="T24" s="210"/>
      <c r="U24" s="210"/>
      <c r="V24" s="210"/>
      <c r="W24" s="6">
        <v>520</v>
      </c>
      <c r="X24" s="6">
        <f>SUM(C24:W24)</f>
        <v>782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1.6832061068702291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1.3442307692307693</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1.4578005115089514</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1559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30.7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1966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43.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662</v>
      </c>
    </row>
    <row r="95" spans="1:25" ht="21" hidden="1" customHeight="1">
      <c r="B95" s="36" t="s">
        <v>663</v>
      </c>
    </row>
    <row r="96" spans="1:25" ht="21" hidden="1" customHeight="1">
      <c r="B96" s="36"/>
    </row>
    <row r="97" spans="2:2" ht="21" hidden="1" customHeight="1">
      <c r="B97" s="36"/>
    </row>
    <row r="98" spans="2:2" ht="21" hidden="1" customHeight="1">
      <c r="B98" s="36" t="s">
        <v>710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50BBC-8BB2-4857-901F-FA8213A75C86}">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698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720</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documentos técnicos y jurídicos para fortalecer la Función Jurisdiccional</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722</v>
      </c>
      <c r="D11" s="85"/>
      <c r="E11" s="132"/>
      <c r="F11" s="133" t="s">
        <v>723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724</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200</v>
      </c>
      <c r="G16" s="170"/>
      <c r="H16" s="170"/>
      <c r="I16" s="170"/>
      <c r="J16" s="178" t="s">
        <v>37</v>
      </c>
      <c r="K16" s="178"/>
      <c r="L16" s="178"/>
      <c r="M16" s="178"/>
      <c r="N16" s="179" t="s">
        <v>136</v>
      </c>
      <c r="O16" s="180"/>
      <c r="P16" s="180"/>
      <c r="Q16" s="180"/>
      <c r="R16" s="181"/>
      <c r="S16" s="169" t="s">
        <v>675</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v>3</v>
      </c>
      <c r="J23" s="201"/>
      <c r="K23" s="202"/>
      <c r="L23" s="203"/>
      <c r="M23" s="4"/>
      <c r="N23" s="201">
        <v>3</v>
      </c>
      <c r="O23" s="203"/>
      <c r="P23" s="201"/>
      <c r="Q23" s="202"/>
      <c r="R23" s="203"/>
      <c r="S23" s="201"/>
      <c r="T23" s="203"/>
      <c r="U23" s="201"/>
      <c r="V23" s="203"/>
      <c r="W23" s="5"/>
      <c r="X23" s="5">
        <f>SUM(C23:W23)</f>
        <v>6</v>
      </c>
      <c r="Y23" s="23"/>
    </row>
    <row r="24" spans="1:25" ht="19" customHeight="1" thickBot="1">
      <c r="A24" s="224" t="s">
        <v>76</v>
      </c>
      <c r="B24" s="225"/>
      <c r="C24" s="19"/>
      <c r="D24" s="19"/>
      <c r="E24" s="19"/>
      <c r="F24" s="210"/>
      <c r="G24" s="210"/>
      <c r="H24" s="210"/>
      <c r="I24" s="19">
        <v>3</v>
      </c>
      <c r="J24" s="210"/>
      <c r="K24" s="210"/>
      <c r="L24" s="210"/>
      <c r="M24" s="19"/>
      <c r="N24" s="210">
        <v>3</v>
      </c>
      <c r="O24" s="210"/>
      <c r="P24" s="210"/>
      <c r="Q24" s="210"/>
      <c r="R24" s="210"/>
      <c r="S24" s="210"/>
      <c r="T24" s="210"/>
      <c r="U24" s="210"/>
      <c r="V24" s="210"/>
      <c r="W24" s="6"/>
      <c r="X24" s="6">
        <f>SUM(C24:W24)</f>
        <v>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1</v>
      </c>
      <c r="C31" s="10">
        <f t="shared" si="0"/>
        <v>1</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235" t="s">
        <v>1561</v>
      </c>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5"/>
    </row>
    <row r="59" spans="1:25" s="16" customFormat="1" ht="109.5" customHeight="1">
      <c r="A59" s="253"/>
      <c r="B59" s="254"/>
      <c r="C59" s="254"/>
      <c r="D59" s="254"/>
      <c r="E59" s="254"/>
      <c r="F59" s="254"/>
      <c r="G59" s="254"/>
      <c r="H59" s="254"/>
      <c r="I59" s="254"/>
      <c r="J59" s="254"/>
      <c r="K59" s="254"/>
      <c r="L59" s="254"/>
      <c r="M59" s="254"/>
      <c r="N59" s="254"/>
      <c r="O59" s="254"/>
      <c r="P59" s="254"/>
      <c r="Q59" s="254"/>
      <c r="R59" s="254"/>
      <c r="S59" s="254"/>
      <c r="T59" s="254"/>
      <c r="U59" s="254"/>
      <c r="V59" s="254"/>
      <c r="W59" s="254"/>
      <c r="X59" s="255"/>
      <c r="Y59" s="25"/>
    </row>
    <row r="60" spans="1:25" s="16" customFormat="1" ht="36.7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36.75" customHeight="1">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17.2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4.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14.25"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1562</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10.2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39"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662</v>
      </c>
    </row>
    <row r="95" spans="1:25" ht="21" hidden="1" customHeight="1">
      <c r="B95" s="36" t="s">
        <v>663</v>
      </c>
    </row>
    <row r="96" spans="1:25" ht="21" hidden="1" customHeight="1">
      <c r="B96" s="36"/>
    </row>
    <row r="97" spans="2:2" ht="21" hidden="1" customHeight="1">
      <c r="B97" s="36"/>
    </row>
    <row r="98" spans="2:2" ht="21" hidden="1" customHeight="1">
      <c r="B98" s="36" t="s">
        <v>721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27D00-5DBD-4136-9400-BE647946A236}">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698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715</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socialización de las funciones jurisdiccional y de conciliación a los usuarios y actores del S.G.S.S.S para el efectivo acceso a la justicia.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717</v>
      </c>
      <c r="D11" s="85"/>
      <c r="E11" s="132"/>
      <c r="F11" s="133" t="s">
        <v>718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719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675</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7</v>
      </c>
      <c r="K23" s="202"/>
      <c r="L23" s="203"/>
      <c r="M23" s="4"/>
      <c r="N23" s="201"/>
      <c r="O23" s="203"/>
      <c r="P23" s="201"/>
      <c r="Q23" s="202"/>
      <c r="R23" s="203"/>
      <c r="S23" s="201"/>
      <c r="T23" s="203"/>
      <c r="U23" s="201"/>
      <c r="V23" s="203"/>
      <c r="W23" s="5">
        <v>9</v>
      </c>
      <c r="X23" s="5">
        <f>SUM(C23:W23)</f>
        <v>16</v>
      </c>
      <c r="Y23" s="23"/>
    </row>
    <row r="24" spans="1:25" ht="19" customHeight="1" thickBot="1">
      <c r="A24" s="224" t="s">
        <v>76</v>
      </c>
      <c r="B24" s="225"/>
      <c r="C24" s="19"/>
      <c r="D24" s="19"/>
      <c r="E24" s="19"/>
      <c r="F24" s="210"/>
      <c r="G24" s="210"/>
      <c r="H24" s="210"/>
      <c r="I24" s="19"/>
      <c r="J24" s="210">
        <v>7</v>
      </c>
      <c r="K24" s="210"/>
      <c r="L24" s="210"/>
      <c r="M24" s="19"/>
      <c r="N24" s="210"/>
      <c r="O24" s="210"/>
      <c r="P24" s="210"/>
      <c r="Q24" s="210"/>
      <c r="R24" s="210"/>
      <c r="S24" s="210"/>
      <c r="T24" s="210"/>
      <c r="U24" s="210"/>
      <c r="V24" s="210"/>
      <c r="W24" s="6">
        <v>9</v>
      </c>
      <c r="X24" s="6">
        <f>SUM(C24:W24)</f>
        <v>16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1560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1967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63.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662</v>
      </c>
    </row>
    <row r="95" spans="1:25" ht="21" hidden="1" customHeight="1">
      <c r="B95" s="36" t="s">
        <v>663</v>
      </c>
    </row>
    <row r="96" spans="1:25" ht="21" hidden="1" customHeight="1">
      <c r="B96" s="36"/>
    </row>
    <row r="97" spans="2:2" ht="21" hidden="1" customHeight="1">
      <c r="B97" s="36"/>
    </row>
    <row r="98" spans="2:2" ht="21" hidden="1" customHeight="1">
      <c r="B98" s="36" t="s">
        <v>716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B4B15-5AC1-43D8-8375-87C9599F2602}">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698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730</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Cuantificar los procesos jurisdiccionales  admitidos para la función jurisdiccional.</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732</v>
      </c>
      <c r="D11" s="85"/>
      <c r="E11" s="132"/>
      <c r="F11" s="133" t="s">
        <v>733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734</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256" t="s">
        <v>256</v>
      </c>
      <c r="E16" s="193"/>
      <c r="F16" s="169" t="s">
        <v>244</v>
      </c>
      <c r="G16" s="170"/>
      <c r="H16" s="170"/>
      <c r="I16" s="170"/>
      <c r="J16" s="178" t="s">
        <v>37</v>
      </c>
      <c r="K16" s="178"/>
      <c r="L16" s="178"/>
      <c r="M16" s="178"/>
      <c r="N16" s="179" t="s">
        <v>257</v>
      </c>
      <c r="O16" s="180"/>
      <c r="P16" s="180"/>
      <c r="Q16" s="180"/>
      <c r="R16" s="181"/>
      <c r="S16" s="169" t="s">
        <v>675</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168</v>
      </c>
      <c r="F23" s="201"/>
      <c r="G23" s="202"/>
      <c r="H23" s="203"/>
      <c r="I23" s="4"/>
      <c r="J23" s="201">
        <v>209</v>
      </c>
      <c r="K23" s="202"/>
      <c r="L23" s="203"/>
      <c r="M23" s="4"/>
      <c r="N23" s="201"/>
      <c r="O23" s="203"/>
      <c r="P23" s="201">
        <v>279</v>
      </c>
      <c r="Q23" s="202"/>
      <c r="R23" s="203"/>
      <c r="S23" s="201"/>
      <c r="T23" s="203"/>
      <c r="U23" s="201"/>
      <c r="V23" s="203"/>
      <c r="W23" s="5">
        <v>272</v>
      </c>
      <c r="X23" s="5">
        <f>SUM(C23:W23)</f>
        <v>928</v>
      </c>
      <c r="Y23" s="23"/>
    </row>
    <row r="24" spans="1:25" ht="19" customHeight="1" thickBot="1">
      <c r="A24" s="224" t="s">
        <v>76</v>
      </c>
      <c r="B24" s="225"/>
      <c r="C24" s="19"/>
      <c r="D24" s="19"/>
      <c r="E24" s="19">
        <v>168</v>
      </c>
      <c r="F24" s="210"/>
      <c r="G24" s="210"/>
      <c r="H24" s="210"/>
      <c r="I24" s="19"/>
      <c r="J24" s="210">
        <v>209</v>
      </c>
      <c r="K24" s="210"/>
      <c r="L24" s="210"/>
      <c r="M24" s="19"/>
      <c r="N24" s="210"/>
      <c r="O24" s="210"/>
      <c r="P24" s="210">
        <v>279</v>
      </c>
      <c r="Q24" s="210"/>
      <c r="R24" s="210"/>
      <c r="S24" s="210"/>
      <c r="T24" s="210"/>
      <c r="U24" s="210"/>
      <c r="V24" s="210"/>
      <c r="W24" s="6">
        <v>272</v>
      </c>
      <c r="X24" s="6">
        <f>SUM(C24:W24)</f>
        <v>928</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1565</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1566</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1970</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1971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662</v>
      </c>
    </row>
    <row r="95" spans="1:25" ht="21" hidden="1" customHeight="1">
      <c r="B95" s="36" t="s">
        <v>663</v>
      </c>
    </row>
    <row r="96" spans="1:25" ht="21" hidden="1" customHeight="1">
      <c r="B96" s="36"/>
    </row>
    <row r="97" spans="2:2" ht="21" hidden="1" customHeight="1">
      <c r="B97" s="36"/>
    </row>
    <row r="98" spans="2:2" ht="21" hidden="1" customHeight="1">
      <c r="B98" s="36" t="s">
        <v>731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9D045-F339-4687-A5B7-8BD7C24266FE}">
  <dimension ref="A1:K22"/>
  <sheetViews>
    <sheetView tabSelected="1" workbookViewId="0">
      <selection activeCell="C6" sqref="C6"/>
    </sheetView>
  </sheetViews>
  <sheetFormatPr baseColWidth="10" defaultColWidth="0" defaultRowHeight="14" zeroHeight="1"/>
  <cols>
    <col min="1" max="1" width="3.33203125" style="38" customWidth="1"/>
    <col min="2" max="2" width="11" style="38" customWidth="1"/>
    <col min="3" max="3" width="62.33203125" style="50" customWidth="1"/>
    <col min="4" max="4" width="7.08203125" style="50" customWidth="1"/>
    <col min="5" max="5" width="60.83203125" style="50" customWidth="1"/>
    <col min="6" max="6" width="6.33203125" style="38" customWidth="1"/>
    <col min="7" max="7" width="3.33203125" style="38" customWidth="1"/>
    <col min="8" max="11" width="0" style="38" hidden="1" customWidth="1"/>
    <col min="12" max="16384" width="11" style="38" hidden="1"/>
  </cols>
  <sheetData>
    <row r="1" spans="2:6" ht="14.5" thickBot="1"/>
    <row r="2" spans="2:6">
      <c r="B2" s="40"/>
      <c r="C2" s="51"/>
      <c r="D2" s="51"/>
      <c r="E2" s="51"/>
      <c r="F2" s="42"/>
    </row>
    <row r="3" spans="2:6" ht="42.75" customHeight="1">
      <c r="B3" s="43"/>
      <c r="C3" s="52"/>
      <c r="D3" s="52"/>
      <c r="E3" s="52"/>
      <c r="F3" s="44"/>
    </row>
    <row r="4" spans="2:6" ht="59.25" customHeight="1">
      <c r="B4" s="43"/>
      <c r="C4" s="251" t="s">
        <v>1545</v>
      </c>
      <c r="D4" s="251"/>
      <c r="E4" s="251"/>
      <c r="F4" s="44"/>
    </row>
    <row r="5" spans="2:6" ht="38.25" customHeight="1" thickBot="1">
      <c r="B5" s="43"/>
      <c r="C5" s="53"/>
      <c r="D5" s="39"/>
      <c r="E5" s="53"/>
      <c r="F5" s="44"/>
    </row>
    <row r="6" spans="2:6" s="39" customFormat="1" ht="28.5" customHeight="1" thickTop="1" thickBot="1">
      <c r="B6" s="48"/>
      <c r="C6" s="65" t="s">
        <v>513</v>
      </c>
      <c r="E6" s="65" t="s">
        <v>861</v>
      </c>
      <c r="F6" s="49"/>
    </row>
    <row r="7" spans="2:6" s="39" customFormat="1" ht="9" customHeight="1" thickTop="1" thickBot="1">
      <c r="B7" s="48"/>
      <c r="C7" s="54"/>
      <c r="F7" s="49"/>
    </row>
    <row r="8" spans="2:6" s="39" customFormat="1" ht="28.5" customHeight="1" thickTop="1" thickBot="1">
      <c r="B8" s="48"/>
      <c r="C8" s="65" t="s">
        <v>675</v>
      </c>
      <c r="E8" s="65" t="s">
        <v>950</v>
      </c>
      <c r="F8" s="49"/>
    </row>
    <row r="9" spans="2:6" s="39" customFormat="1" ht="10.5" customHeight="1" thickTop="1" thickBot="1">
      <c r="B9" s="48"/>
      <c r="C9" s="55"/>
      <c r="E9" s="55"/>
      <c r="F9" s="49"/>
    </row>
    <row r="10" spans="2:6" s="39" customFormat="1" ht="28.5" customHeight="1" thickTop="1" thickBot="1">
      <c r="B10" s="48"/>
      <c r="C10" s="65" t="s">
        <v>328</v>
      </c>
      <c r="E10" s="65" t="s">
        <v>772</v>
      </c>
      <c r="F10" s="49"/>
    </row>
    <row r="11" spans="2:6" s="39" customFormat="1" ht="10.5" customHeight="1" thickTop="1" thickBot="1">
      <c r="B11" s="48"/>
      <c r="C11" s="54"/>
      <c r="E11" s="55"/>
      <c r="F11" s="49"/>
    </row>
    <row r="12" spans="2:6" s="39" customFormat="1" ht="28.5" customHeight="1" thickTop="1" thickBot="1">
      <c r="B12" s="48"/>
      <c r="C12" s="65" t="s">
        <v>201</v>
      </c>
      <c r="E12" s="65" t="s">
        <v>1370</v>
      </c>
      <c r="F12" s="49"/>
    </row>
    <row r="13" spans="2:6" s="39" customFormat="1" ht="8.25" customHeight="1" thickTop="1" thickBot="1">
      <c r="B13" s="48"/>
      <c r="C13" s="55"/>
      <c r="E13" s="55"/>
      <c r="F13" s="49"/>
    </row>
    <row r="14" spans="2:6" s="39" customFormat="1" ht="28.5" customHeight="1" thickTop="1" thickBot="1">
      <c r="B14" s="48"/>
      <c r="C14" s="65" t="s">
        <v>443</v>
      </c>
      <c r="E14" s="65" t="s">
        <v>634</v>
      </c>
      <c r="F14" s="49"/>
    </row>
    <row r="15" spans="2:6" s="39" customFormat="1" ht="9" customHeight="1" thickTop="1" thickBot="1">
      <c r="B15" s="48"/>
      <c r="C15" s="55"/>
      <c r="E15" s="55"/>
      <c r="F15" s="49"/>
    </row>
    <row r="16" spans="2:6" s="39" customFormat="1" ht="28.5" customHeight="1" thickTop="1" thickBot="1">
      <c r="B16" s="48"/>
      <c r="C16" s="65" t="s">
        <v>334</v>
      </c>
      <c r="E16" s="65" t="s">
        <v>1137</v>
      </c>
      <c r="F16" s="49"/>
    </row>
    <row r="17" spans="2:6" s="39" customFormat="1" ht="10.5" customHeight="1" thickTop="1" thickBot="1">
      <c r="B17" s="48"/>
      <c r="C17" s="55"/>
      <c r="E17" s="55"/>
      <c r="F17" s="49"/>
    </row>
    <row r="18" spans="2:6" s="39" customFormat="1" ht="28.5" customHeight="1" thickTop="1" thickBot="1">
      <c r="B18" s="48"/>
      <c r="C18" s="65" t="s">
        <v>352</v>
      </c>
      <c r="E18" s="65" t="s">
        <v>137</v>
      </c>
      <c r="F18" s="49"/>
    </row>
    <row r="19" spans="2:6" s="39" customFormat="1" ht="7.5" customHeight="1" thickTop="1">
      <c r="B19" s="48"/>
      <c r="C19" s="55"/>
      <c r="F19" s="49"/>
    </row>
    <row r="20" spans="2:6">
      <c r="B20" s="43"/>
      <c r="F20" s="44"/>
    </row>
    <row r="21" spans="2:6" ht="14.5" thickBot="1">
      <c r="B21" s="45"/>
      <c r="C21" s="56"/>
      <c r="D21" s="56"/>
      <c r="E21" s="56"/>
      <c r="F21" s="47"/>
    </row>
    <row r="22" spans="2:6" ht="21.75" customHeight="1"/>
  </sheetData>
  <sortState xmlns:xlrd2="http://schemas.microsoft.com/office/spreadsheetml/2017/richdata2" ref="C6:C19">
    <sortCondition ref="C4:C19"/>
  </sortState>
  <mergeCells count="1">
    <mergeCell ref="C4:E4"/>
  </mergeCells>
  <hyperlinks>
    <hyperlink ref="C6" location="DIA!A1" tooltip="Delegatura de Investigaciones Administrativas" display="Delegatura de Investigaciones Administrativas" xr:uid="{280D4BE4-0150-4B08-9E38-3980C7FB2B81}"/>
    <hyperlink ref="C8" location="DFJYC!A1" tooltip="Delegatura Función Jurisdiccional y de Conciliación" display="Delegatura Función Jurisdiccional y de Conciliación" xr:uid="{FA3F9BC2-4030-4342-9E6D-A3D4A7BDADA8}"/>
    <hyperlink ref="C16" location="DPSS!A1" tooltip="Delegatura para Prestadores de Servicios de Salud" display="Delegatura para Prestadores de Servicios de Salud" xr:uid="{3B803FC4-EB48-4583-B347-38A796858966}"/>
    <hyperlink ref="C10" location="DEAS!A1" tooltip="Delegatura para Entidades de Aseguramiento en Salud " display="Delegatura para Entidades de Aseguramiento en Salud " xr:uid="{8AD65089-ADF9-4484-85DC-6049EED5F618}"/>
    <hyperlink ref="C12" location="DETGRAT!A1" tooltip="Delegatura para Entidades Territoriales y Generadores y Recaudadores y Administradores de Recursos del SGSSS " display="Delegatura para Entidades Territoriales y Generadores y Recaudadores y Administradores de Recursos del SGSSS " xr:uid="{A38F1488-27F7-4BB4-BB36-C1C6E4C1AFE0}"/>
    <hyperlink ref="C14" location="DPU!A1" tooltip="Delegatura para la Protección al Usuario" display="Delegatura para la Protección al Usuario" xr:uid="{CDC1399D-EC85-430A-B2AC-726DC9196627}"/>
    <hyperlink ref="C18" location="DID!A1" tooltip="Dirección Innovación y Desarrollo " display="Dirección Innovación y Desarrollo " xr:uid="{BF4898C4-6D25-46F4-84F4-25DD5BB00ACE}"/>
    <hyperlink ref="E6" location="DJ!A1" tooltip="Dirección Juridica" display="Dirección Juridica" xr:uid="{6467B57B-8ADC-4235-B67E-E48853C44E92}"/>
    <hyperlink ref="E8" location="OAC!A1" tooltip="Oficina Asesora de Comunicaciones" display="Oficina Asesora de Comunicaciones" xr:uid="{3EF8F9C8-211F-4C4C-9F84-C06ECEAA6CAF}"/>
    <hyperlink ref="E10" location="OAP!A1" tooltip="Oficina Asesora de Planeación" display="Oficina Asesora de Planeación" xr:uid="{9C4CF347-E5DB-44DB-A40D-69E634674635}"/>
    <hyperlink ref="E12" location="CI!A1" tooltip="Oficina de Control Interno" display="Oficina de Control Interno" xr:uid="{0F6ECA84-07CB-47B6-A577-FFDE1C4E96F7}"/>
    <hyperlink ref="E14" location="OL!A1" tooltip="Oficina de Liquidaciones" display="Oficina de Liquidaciones" xr:uid="{D07C8E20-5459-47B3-B480-C24BFC752F06}"/>
    <hyperlink ref="E16" location="SG!A1" tooltip="Secretaria General" display="Secretaria General" xr:uid="{88D4FCF3-C280-4EED-918E-11F99A3ECC3D}"/>
    <hyperlink ref="E18" location="OCDI!A1" tooltip="Secretaría General - Oficina de Control Disciplinario Interno " display="Secretaría General - Oficina de Control Disciplinario Interno " xr:uid="{D3FD101D-E3A4-4AE2-A337-D85746D4C256}"/>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3F760-8C9B-419E-8F17-17A6F002571A}">
  <dimension ref="A1:Y101"/>
  <sheetViews>
    <sheetView view="pageBreakPreview" zoomScaleNormal="130" zoomScaleSheetLayoutView="10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127</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1939</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Proferir providencias disciplinarias mediante la aplicación de la ritualidad de las actuaciones previstas en el Código Disciplinario Único y demás normas concordantes, con el fin de garantizar la efectividad de los principios y fines previstos en elordenamiento jurídico aplicable a los funcionarios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1940</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1941</v>
      </c>
      <c r="D11" s="85"/>
      <c r="E11" s="132"/>
      <c r="F11" s="133" t="s">
        <v>1942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1349</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1</v>
      </c>
      <c r="C16" s="193"/>
      <c r="D16" s="192">
        <v>0.9</v>
      </c>
      <c r="E16" s="193"/>
      <c r="F16" s="169" t="s">
        <v>244</v>
      </c>
      <c r="G16" s="170"/>
      <c r="H16" s="170"/>
      <c r="I16" s="170"/>
      <c r="J16" s="178" t="s">
        <v>37</v>
      </c>
      <c r="K16" s="178"/>
      <c r="L16" s="178"/>
      <c r="M16" s="178"/>
      <c r="N16" s="179" t="s">
        <v>136</v>
      </c>
      <c r="O16" s="180"/>
      <c r="P16" s="180"/>
      <c r="Q16" s="180"/>
      <c r="R16" s="181"/>
      <c r="S16" s="169" t="s">
        <v>137</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2</v>
      </c>
      <c r="K23" s="202"/>
      <c r="L23" s="203"/>
      <c r="M23" s="4"/>
      <c r="N23" s="201"/>
      <c r="O23" s="203"/>
      <c r="P23" s="201">
        <v>1</v>
      </c>
      <c r="Q23" s="202"/>
      <c r="R23" s="203"/>
      <c r="S23" s="201"/>
      <c r="T23" s="203"/>
      <c r="U23" s="201"/>
      <c r="V23" s="203"/>
      <c r="W23" s="5"/>
      <c r="X23" s="5">
        <f>SUM(C23:W23)</f>
        <v>4</v>
      </c>
      <c r="Y23" s="23"/>
    </row>
    <row r="24" spans="1:25" ht="19" customHeight="1" thickBot="1">
      <c r="A24" s="224" t="s">
        <v>76</v>
      </c>
      <c r="B24" s="225"/>
      <c r="C24" s="19"/>
      <c r="D24" s="19"/>
      <c r="E24" s="19">
        <v>1</v>
      </c>
      <c r="F24" s="210"/>
      <c r="G24" s="210"/>
      <c r="H24" s="210"/>
      <c r="I24" s="19"/>
      <c r="J24" s="210">
        <v>2</v>
      </c>
      <c r="K24" s="210"/>
      <c r="L24" s="210"/>
      <c r="M24" s="19"/>
      <c r="N24" s="210"/>
      <c r="O24" s="210"/>
      <c r="P24" s="210">
        <v>1</v>
      </c>
      <c r="Q24" s="210"/>
      <c r="R24" s="210"/>
      <c r="S24" s="210"/>
      <c r="T24" s="210"/>
      <c r="U24" s="210"/>
      <c r="V24" s="210"/>
      <c r="W24" s="6"/>
      <c r="X24" s="6">
        <f>SUM(C24:W24)</f>
        <v>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1943</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1944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5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2244</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140</v>
      </c>
    </row>
    <row r="95" spans="1:25" ht="21" hidden="1" customHeight="1">
      <c r="B95" s="36" t="s">
        <v>141</v>
      </c>
    </row>
    <row r="96" spans="1:25" ht="21" hidden="1" customHeight="1">
      <c r="B96" s="36"/>
    </row>
    <row r="97" spans="2:2" ht="21" hidden="1" customHeight="1">
      <c r="B97" s="36"/>
    </row>
    <row r="98" spans="2:2" ht="21" hidden="1" customHeight="1">
      <c r="B98" s="36" t="s">
        <v>1346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1A52C-F0F3-4E8D-8C40-A034E3ADB790}">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698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735</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Emitir sentencias en los procesos jurisdiccionales .</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737</v>
      </c>
      <c r="D11" s="85"/>
      <c r="E11" s="132"/>
      <c r="F11" s="133" t="s">
        <v>738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739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256" t="s">
        <v>256</v>
      </c>
      <c r="E16" s="193"/>
      <c r="F16" s="169" t="s">
        <v>244</v>
      </c>
      <c r="G16" s="170"/>
      <c r="H16" s="170"/>
      <c r="I16" s="170"/>
      <c r="J16" s="178" t="s">
        <v>37</v>
      </c>
      <c r="K16" s="178"/>
      <c r="L16" s="178"/>
      <c r="M16" s="178"/>
      <c r="N16" s="179" t="s">
        <v>257</v>
      </c>
      <c r="O16" s="180"/>
      <c r="P16" s="180"/>
      <c r="Q16" s="180"/>
      <c r="R16" s="181"/>
      <c r="S16" s="169" t="s">
        <v>675</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432</v>
      </c>
      <c r="F23" s="201"/>
      <c r="G23" s="202"/>
      <c r="H23" s="203"/>
      <c r="I23" s="4"/>
      <c r="J23" s="201">
        <v>564</v>
      </c>
      <c r="K23" s="202"/>
      <c r="L23" s="203"/>
      <c r="M23" s="4"/>
      <c r="N23" s="201"/>
      <c r="O23" s="203"/>
      <c r="P23" s="201">
        <v>636</v>
      </c>
      <c r="Q23" s="202"/>
      <c r="R23" s="203"/>
      <c r="S23" s="201"/>
      <c r="T23" s="203"/>
      <c r="U23" s="201"/>
      <c r="V23" s="203"/>
      <c r="W23" s="5">
        <v>651</v>
      </c>
      <c r="X23" s="5">
        <f>SUM(C23:W23)</f>
        <v>2283</v>
      </c>
      <c r="Y23" s="23"/>
    </row>
    <row r="24" spans="1:25" ht="19" customHeight="1" thickBot="1">
      <c r="A24" s="224" t="s">
        <v>76</v>
      </c>
      <c r="B24" s="225"/>
      <c r="C24" s="19"/>
      <c r="D24" s="19"/>
      <c r="E24" s="19">
        <v>432</v>
      </c>
      <c r="F24" s="210"/>
      <c r="G24" s="210"/>
      <c r="H24" s="210"/>
      <c r="I24" s="19"/>
      <c r="J24" s="210">
        <v>564</v>
      </c>
      <c r="K24" s="210"/>
      <c r="L24" s="210"/>
      <c r="M24" s="19"/>
      <c r="N24" s="210"/>
      <c r="O24" s="210"/>
      <c r="P24" s="210">
        <v>636</v>
      </c>
      <c r="Q24" s="210"/>
      <c r="R24" s="210"/>
      <c r="S24" s="210"/>
      <c r="T24" s="210"/>
      <c r="U24" s="210"/>
      <c r="V24" s="210"/>
      <c r="W24" s="6">
        <v>651</v>
      </c>
      <c r="X24" s="6">
        <f>SUM(C24:W24)</f>
        <v>2283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1567</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1568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1972</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1973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662</v>
      </c>
    </row>
    <row r="95" spans="1:25" ht="21" hidden="1" customHeight="1">
      <c r="B95" s="36" t="s">
        <v>663</v>
      </c>
    </row>
    <row r="96" spans="1:25" ht="21" hidden="1" customHeight="1">
      <c r="B96" s="36"/>
    </row>
    <row r="97" spans="2:2" ht="21" hidden="1" customHeight="1">
      <c r="B97" s="36"/>
    </row>
    <row r="98" spans="2:2" ht="21" hidden="1" customHeight="1">
      <c r="B98" s="36" t="s">
        <v>736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5A7EB-D369-425B-97E3-00043733C0C6}">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698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725</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Cuantificar los procesos jurisdiccionales recibidos por la Delegada para la Función Jurisdiccional .</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727</v>
      </c>
      <c r="D11" s="85"/>
      <c r="E11" s="132"/>
      <c r="F11" s="133" t="s">
        <v>728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729</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256" t="s">
        <v>256</v>
      </c>
      <c r="E16" s="193"/>
      <c r="F16" s="169" t="s">
        <v>244</v>
      </c>
      <c r="G16" s="170"/>
      <c r="H16" s="170"/>
      <c r="I16" s="170"/>
      <c r="J16" s="178" t="s">
        <v>37</v>
      </c>
      <c r="K16" s="178"/>
      <c r="L16" s="178"/>
      <c r="M16" s="178"/>
      <c r="N16" s="179" t="s">
        <v>257</v>
      </c>
      <c r="O16" s="180"/>
      <c r="P16" s="180"/>
      <c r="Q16" s="180"/>
      <c r="R16" s="181"/>
      <c r="S16" s="169" t="s">
        <v>675</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425</v>
      </c>
      <c r="F23" s="201"/>
      <c r="G23" s="202"/>
      <c r="H23" s="203"/>
      <c r="I23" s="4"/>
      <c r="J23" s="201">
        <v>380</v>
      </c>
      <c r="K23" s="202"/>
      <c r="L23" s="203"/>
      <c r="M23" s="4"/>
      <c r="N23" s="201"/>
      <c r="O23" s="203"/>
      <c r="P23" s="201">
        <v>504</v>
      </c>
      <c r="Q23" s="202"/>
      <c r="R23" s="203"/>
      <c r="S23" s="201"/>
      <c r="T23" s="203"/>
      <c r="U23" s="201"/>
      <c r="V23" s="203"/>
      <c r="W23" s="5">
        <v>555</v>
      </c>
      <c r="X23" s="5">
        <f>SUM(C23:W23)</f>
        <v>1864</v>
      </c>
      <c r="Y23" s="23"/>
    </row>
    <row r="24" spans="1:25" ht="19" customHeight="1" thickBot="1">
      <c r="A24" s="224" t="s">
        <v>76</v>
      </c>
      <c r="B24" s="225"/>
      <c r="C24" s="19"/>
      <c r="D24" s="19"/>
      <c r="E24" s="19">
        <v>425</v>
      </c>
      <c r="F24" s="210"/>
      <c r="G24" s="210"/>
      <c r="H24" s="210"/>
      <c r="I24" s="19"/>
      <c r="J24" s="210">
        <v>380</v>
      </c>
      <c r="K24" s="210"/>
      <c r="L24" s="210"/>
      <c r="M24" s="19"/>
      <c r="N24" s="210"/>
      <c r="O24" s="210"/>
      <c r="P24" s="210">
        <v>504</v>
      </c>
      <c r="Q24" s="210"/>
      <c r="R24" s="210"/>
      <c r="S24" s="210"/>
      <c r="T24" s="210"/>
      <c r="U24" s="210"/>
      <c r="V24" s="210"/>
      <c r="W24" s="6">
        <v>555</v>
      </c>
      <c r="X24" s="6">
        <f>SUM(C24:W24)</f>
        <v>1864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1563</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1564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1968</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1969</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662</v>
      </c>
    </row>
    <row r="95" spans="1:25" ht="21" hidden="1" customHeight="1">
      <c r="B95" s="36" t="s">
        <v>663</v>
      </c>
    </row>
    <row r="96" spans="1:25" ht="21" hidden="1" customHeight="1">
      <c r="B96" s="36"/>
    </row>
    <row r="97" spans="2:2" ht="21" hidden="1" customHeight="1">
      <c r="B97" s="36"/>
    </row>
    <row r="98" spans="2:2" ht="21" hidden="1" customHeight="1">
      <c r="B98" s="36" t="s">
        <v>726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1F62F-D7A2-463B-81E4-8ADB5A8627A4}">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31.5" customHeight="1" thickBot="1">
      <c r="A6" s="74" t="s">
        <v>0</v>
      </c>
      <c r="B6" s="75"/>
      <c r="C6" s="76" t="s">
        <v>669</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670</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las Pre jornadas  de la función de conciliación  con el fin de dirimir los conflictos entre los actores del SGSS  con informes de resultados.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672</v>
      </c>
      <c r="D11" s="85"/>
      <c r="E11" s="132"/>
      <c r="F11" s="133" t="s">
        <v>673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674</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675</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10</v>
      </c>
      <c r="K23" s="202"/>
      <c r="L23" s="203"/>
      <c r="M23" s="4"/>
      <c r="N23" s="201"/>
      <c r="O23" s="203"/>
      <c r="P23" s="201"/>
      <c r="Q23" s="202"/>
      <c r="R23" s="203"/>
      <c r="S23" s="201"/>
      <c r="T23" s="203"/>
      <c r="U23" s="201"/>
      <c r="V23" s="203"/>
      <c r="W23" s="5">
        <v>7</v>
      </c>
      <c r="X23" s="5">
        <f>SUM(C23:W23)</f>
        <v>17</v>
      </c>
      <c r="Y23" s="23"/>
    </row>
    <row r="24" spans="1:25" ht="19" customHeight="1" thickBot="1">
      <c r="A24" s="224" t="s">
        <v>76</v>
      </c>
      <c r="B24" s="225"/>
      <c r="C24" s="19"/>
      <c r="D24" s="19"/>
      <c r="E24" s="19"/>
      <c r="F24" s="210"/>
      <c r="G24" s="210"/>
      <c r="H24" s="210"/>
      <c r="I24" s="19"/>
      <c r="J24" s="210">
        <v>10</v>
      </c>
      <c r="K24" s="210"/>
      <c r="L24" s="210"/>
      <c r="M24" s="19"/>
      <c r="N24" s="210"/>
      <c r="O24" s="210"/>
      <c r="P24" s="210"/>
      <c r="Q24" s="210"/>
      <c r="R24" s="210"/>
      <c r="S24" s="210"/>
      <c r="T24" s="210"/>
      <c r="U24" s="210"/>
      <c r="V24" s="210"/>
      <c r="W24" s="6">
        <v>7</v>
      </c>
      <c r="X24" s="6">
        <f>SUM(C24:W24)</f>
        <v>17</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1502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32"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1956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06.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662</v>
      </c>
    </row>
    <row r="95" spans="1:25" ht="21" hidden="1" customHeight="1">
      <c r="B95" s="36" t="s">
        <v>663</v>
      </c>
    </row>
    <row r="96" spans="1:25" ht="21" hidden="1" customHeight="1">
      <c r="B96" s="36"/>
    </row>
    <row r="97" spans="2:2" ht="21" hidden="1" customHeight="1">
      <c r="B97" s="36"/>
    </row>
    <row r="98" spans="2:2" ht="21" hidden="1" customHeight="1">
      <c r="B98" s="36" t="s">
        <v>671</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9B976-7251-490A-81CF-632C3106F46A}">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669</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681</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las audiencias de conciliación admitidas de  la red pública y privada  como  actores del SGSS  propendiendo por  el animo conciliatorio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683</v>
      </c>
      <c r="D11" s="85"/>
      <c r="E11" s="132"/>
      <c r="F11" s="133" t="s">
        <v>685</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684</v>
      </c>
      <c r="D13" s="159"/>
      <c r="E13" s="159"/>
      <c r="F13" s="139"/>
      <c r="G13" s="140"/>
      <c r="H13" s="140"/>
      <c r="I13" s="140"/>
      <c r="J13" s="140"/>
      <c r="K13" s="140"/>
      <c r="L13" s="140"/>
      <c r="M13" s="141"/>
      <c r="N13" s="160" t="s">
        <v>132</v>
      </c>
      <c r="O13" s="161"/>
      <c r="P13" s="161"/>
      <c r="Q13" s="162"/>
      <c r="R13" s="163" t="s">
        <v>686</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675</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557</v>
      </c>
      <c r="F23" s="201"/>
      <c r="G23" s="202"/>
      <c r="H23" s="203"/>
      <c r="I23" s="4"/>
      <c r="J23" s="201">
        <v>1271</v>
      </c>
      <c r="K23" s="202"/>
      <c r="L23" s="203"/>
      <c r="M23" s="4"/>
      <c r="N23" s="201"/>
      <c r="O23" s="203"/>
      <c r="P23" s="201">
        <v>869</v>
      </c>
      <c r="Q23" s="202"/>
      <c r="R23" s="203"/>
      <c r="S23" s="201"/>
      <c r="T23" s="203"/>
      <c r="U23" s="201"/>
      <c r="V23" s="203"/>
      <c r="W23" s="5">
        <v>1230</v>
      </c>
      <c r="X23" s="5">
        <f>SUM(C23:W23)</f>
        <v>3927</v>
      </c>
      <c r="Y23" s="23"/>
    </row>
    <row r="24" spans="1:25" ht="19" customHeight="1" thickBot="1">
      <c r="A24" s="224" t="s">
        <v>76</v>
      </c>
      <c r="B24" s="225"/>
      <c r="C24" s="19"/>
      <c r="D24" s="19"/>
      <c r="E24" s="19">
        <v>557</v>
      </c>
      <c r="F24" s="210"/>
      <c r="G24" s="210"/>
      <c r="H24" s="210"/>
      <c r="I24" s="19"/>
      <c r="J24" s="210">
        <v>1271</v>
      </c>
      <c r="K24" s="210"/>
      <c r="L24" s="210"/>
      <c r="M24" s="19"/>
      <c r="N24" s="210"/>
      <c r="O24" s="210"/>
      <c r="P24" s="210">
        <v>869</v>
      </c>
      <c r="Q24" s="210"/>
      <c r="R24" s="210"/>
      <c r="S24" s="210"/>
      <c r="T24" s="210"/>
      <c r="U24" s="210"/>
      <c r="V24" s="210"/>
      <c r="W24" s="6">
        <v>1230</v>
      </c>
      <c r="X24" s="6">
        <f>SUM(C24:W24)</f>
        <v>3927</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1551</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1552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1958</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1959</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662</v>
      </c>
    </row>
    <row r="95" spans="1:25" ht="21" hidden="1" customHeight="1">
      <c r="B95" s="36" t="s">
        <v>663</v>
      </c>
    </row>
    <row r="96" spans="1:25" ht="21" hidden="1" customHeight="1">
      <c r="B96" s="36"/>
    </row>
    <row r="97" spans="2:2" ht="21" hidden="1" customHeight="1">
      <c r="B97" s="36"/>
    </row>
    <row r="98" spans="2:2" ht="21" hidden="1" customHeight="1">
      <c r="B98" s="36" t="s">
        <v>682</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1B439-2943-40A5-8988-E51CFA7823DA}">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669</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687</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seguimiento al cumplimiento de los acuerdos de conciliación suscritos ante la Delegada que sean exigibles, y reportar su incumplimiento a la Delegada competente.</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689</v>
      </c>
      <c r="D11" s="85"/>
      <c r="E11" s="132"/>
      <c r="F11" s="133" t="s">
        <v>691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690</v>
      </c>
      <c r="D13" s="159"/>
      <c r="E13" s="159"/>
      <c r="F13" s="139"/>
      <c r="G13" s="140"/>
      <c r="H13" s="140"/>
      <c r="I13" s="140"/>
      <c r="J13" s="140"/>
      <c r="K13" s="140"/>
      <c r="L13" s="140"/>
      <c r="M13" s="141"/>
      <c r="N13" s="160" t="s">
        <v>132</v>
      </c>
      <c r="O13" s="161"/>
      <c r="P13" s="161"/>
      <c r="Q13" s="162"/>
      <c r="R13" s="163" t="s">
        <v>692</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675</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189</v>
      </c>
      <c r="F23" s="201"/>
      <c r="G23" s="202"/>
      <c r="H23" s="203"/>
      <c r="I23" s="4"/>
      <c r="J23" s="201">
        <v>222</v>
      </c>
      <c r="K23" s="202"/>
      <c r="L23" s="203"/>
      <c r="M23" s="4"/>
      <c r="N23" s="201"/>
      <c r="O23" s="203"/>
      <c r="P23" s="201">
        <v>265</v>
      </c>
      <c r="Q23" s="202"/>
      <c r="R23" s="203"/>
      <c r="S23" s="201"/>
      <c r="T23" s="203"/>
      <c r="U23" s="201"/>
      <c r="V23" s="203"/>
      <c r="W23" s="5">
        <v>234</v>
      </c>
      <c r="X23" s="5">
        <f>SUM(C23:W23)</f>
        <v>910</v>
      </c>
      <c r="Y23" s="23"/>
    </row>
    <row r="24" spans="1:25" ht="19" customHeight="1" thickBot="1">
      <c r="A24" s="224" t="s">
        <v>76</v>
      </c>
      <c r="B24" s="225"/>
      <c r="C24" s="19"/>
      <c r="D24" s="19"/>
      <c r="E24" s="19">
        <v>189</v>
      </c>
      <c r="F24" s="210"/>
      <c r="G24" s="210"/>
      <c r="H24" s="210"/>
      <c r="I24" s="19"/>
      <c r="J24" s="210">
        <v>222</v>
      </c>
      <c r="K24" s="210"/>
      <c r="L24" s="210"/>
      <c r="M24" s="19"/>
      <c r="N24" s="210"/>
      <c r="O24" s="210"/>
      <c r="P24" s="210">
        <v>265</v>
      </c>
      <c r="Q24" s="210"/>
      <c r="R24" s="210"/>
      <c r="S24" s="210"/>
      <c r="T24" s="210"/>
      <c r="U24" s="210"/>
      <c r="V24" s="210"/>
      <c r="W24" s="6">
        <v>234</v>
      </c>
      <c r="X24" s="6">
        <f>SUM(C24:W24)</f>
        <v>910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1553</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1554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1960</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1961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662</v>
      </c>
    </row>
    <row r="95" spans="1:25" ht="21" hidden="1" customHeight="1">
      <c r="B95" s="36" t="s">
        <v>663</v>
      </c>
    </row>
    <row r="96" spans="1:25" ht="21" hidden="1" customHeight="1">
      <c r="B96" s="36"/>
    </row>
    <row r="97" spans="2:2" ht="21" hidden="1" customHeight="1">
      <c r="B97" s="36"/>
    </row>
    <row r="98" spans="2:2" ht="21" hidden="1" customHeight="1">
      <c r="B98" s="36" t="s">
        <v>688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20336-901A-4917-ACCC-2B92EDF99394}">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669</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693</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documentos técnicos y jurídicos para fortalecer la  Función de conciliación</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695</v>
      </c>
      <c r="D11" s="85"/>
      <c r="E11" s="132"/>
      <c r="F11" s="133" t="s">
        <v>696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697</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675</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v>4</v>
      </c>
      <c r="V23" s="203"/>
      <c r="W23" s="5"/>
      <c r="X23" s="5">
        <f>SUM(C23:W23)</f>
        <v>5</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v>4</v>
      </c>
      <c r="V24" s="210"/>
      <c r="W24" s="6"/>
      <c r="X24" s="6">
        <f>SUM(C24:W24)</f>
        <v>5</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1</v>
      </c>
      <c r="C37" s="10">
        <f t="shared" si="0"/>
        <v>1</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1503</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235" t="s">
        <v>1504</v>
      </c>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5"/>
    </row>
    <row r="83" spans="1:25" s="16" customFormat="1" ht="24.75" customHeight="1">
      <c r="A83" s="253"/>
      <c r="B83" s="254"/>
      <c r="C83" s="254"/>
      <c r="D83" s="254"/>
      <c r="E83" s="254"/>
      <c r="F83" s="254"/>
      <c r="G83" s="254"/>
      <c r="H83" s="254"/>
      <c r="I83" s="254"/>
      <c r="J83" s="254"/>
      <c r="K83" s="254"/>
      <c r="L83" s="254"/>
      <c r="M83" s="254"/>
      <c r="N83" s="254"/>
      <c r="O83" s="254"/>
      <c r="P83" s="254"/>
      <c r="Q83" s="254"/>
      <c r="R83" s="254"/>
      <c r="S83" s="254"/>
      <c r="T83" s="254"/>
      <c r="U83" s="254"/>
      <c r="V83" s="254"/>
      <c r="W83" s="254"/>
      <c r="X83" s="255"/>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662</v>
      </c>
    </row>
    <row r="95" spans="1:25" ht="21" hidden="1" customHeight="1">
      <c r="B95" s="36" t="s">
        <v>663</v>
      </c>
    </row>
    <row r="96" spans="1:25" ht="21" hidden="1" customHeight="1">
      <c r="B96" s="36"/>
    </row>
    <row r="97" spans="2:2" ht="21" hidden="1" customHeight="1">
      <c r="B97" s="36"/>
    </row>
    <row r="98" spans="2:2" ht="21" hidden="1" customHeight="1">
      <c r="B98" s="36" t="s">
        <v>694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98A60-3E30-482E-904A-21C70FF3851A}">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669</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676</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las  jornadas  de la función de conciliación  con el fin de dirimir los conflictos entre los actores del SGSS con informes de resultados.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678</v>
      </c>
      <c r="D11" s="85"/>
      <c r="E11" s="132"/>
      <c r="F11" s="133" t="s">
        <v>679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680</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675</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7</v>
      </c>
      <c r="K23" s="202"/>
      <c r="L23" s="203"/>
      <c r="M23" s="4"/>
      <c r="N23" s="201"/>
      <c r="O23" s="203"/>
      <c r="P23" s="201"/>
      <c r="Q23" s="202"/>
      <c r="R23" s="203"/>
      <c r="S23" s="201"/>
      <c r="T23" s="203"/>
      <c r="U23" s="201"/>
      <c r="V23" s="203"/>
      <c r="W23" s="5">
        <v>9</v>
      </c>
      <c r="X23" s="5">
        <f>SUM(C23:W23)</f>
        <v>16</v>
      </c>
      <c r="Y23" s="23"/>
    </row>
    <row r="24" spans="1:25" ht="19" customHeight="1" thickBot="1">
      <c r="A24" s="224" t="s">
        <v>76</v>
      </c>
      <c r="B24" s="225"/>
      <c r="C24" s="19"/>
      <c r="D24" s="19"/>
      <c r="E24" s="19"/>
      <c r="F24" s="210"/>
      <c r="G24" s="210"/>
      <c r="H24" s="210"/>
      <c r="I24" s="19"/>
      <c r="J24" s="210">
        <v>7</v>
      </c>
      <c r="K24" s="210"/>
      <c r="L24" s="210"/>
      <c r="M24" s="19"/>
      <c r="N24" s="210"/>
      <c r="O24" s="210"/>
      <c r="P24" s="210"/>
      <c r="Q24" s="210"/>
      <c r="R24" s="210"/>
      <c r="S24" s="210"/>
      <c r="T24" s="210"/>
      <c r="U24" s="210"/>
      <c r="V24" s="210"/>
      <c r="W24" s="6">
        <v>9</v>
      </c>
      <c r="X24" s="6">
        <f>SUM(C24:W24)</f>
        <v>16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4.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33.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1550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91.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1957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5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3.7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662</v>
      </c>
    </row>
    <row r="95" spans="1:25" ht="21" hidden="1" customHeight="1">
      <c r="B95" s="36" t="s">
        <v>663</v>
      </c>
    </row>
    <row r="96" spans="1:25" ht="21" hidden="1" customHeight="1">
      <c r="B96" s="36"/>
    </row>
    <row r="97" spans="2:2" ht="21" hidden="1" customHeight="1">
      <c r="B97" s="36"/>
    </row>
    <row r="98" spans="2:2" ht="21" hidden="1" customHeight="1">
      <c r="B98" s="36" t="s">
        <v>677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F9880-E2A7-460D-9C5B-B4C9E6074900}">
  <dimension ref="A1:Y101"/>
  <sheetViews>
    <sheetView zoomScale="110" zoomScaleNormal="110" zoomScaleSheetLayoutView="130" workbookViewId="0">
      <selection activeCell="C38" sqref="C38"/>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2026</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2027</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2028</v>
      </c>
      <c r="D11" s="85"/>
      <c r="E11" s="132"/>
      <c r="F11" s="133" t="s">
        <v>2029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2028</v>
      </c>
      <c r="D13" s="159"/>
      <c r="E13" s="159"/>
      <c r="F13" s="139"/>
      <c r="G13" s="140"/>
      <c r="H13" s="140"/>
      <c r="I13" s="140"/>
      <c r="J13" s="140"/>
      <c r="K13" s="140"/>
      <c r="L13" s="140"/>
      <c r="M13" s="141"/>
      <c r="N13" s="160" t="s">
        <v>284</v>
      </c>
      <c r="O13" s="161"/>
      <c r="P13" s="161"/>
      <c r="Q13" s="162"/>
      <c r="R13" s="163" t="s">
        <v>382</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328</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16</v>
      </c>
      <c r="K23" s="202"/>
      <c r="L23" s="203"/>
      <c r="M23" s="4"/>
      <c r="N23" s="201"/>
      <c r="O23" s="203"/>
      <c r="P23" s="201"/>
      <c r="Q23" s="202"/>
      <c r="R23" s="203"/>
      <c r="S23" s="201"/>
      <c r="T23" s="203"/>
      <c r="U23" s="201"/>
      <c r="V23" s="203"/>
      <c r="W23" s="5">
        <v>20</v>
      </c>
      <c r="X23" s="5">
        <f>SUM(C23:W23)</f>
        <v>36</v>
      </c>
      <c r="Y23" s="23"/>
    </row>
    <row r="24" spans="1:25" ht="19" customHeight="1" thickBot="1">
      <c r="A24" s="224" t="s">
        <v>76</v>
      </c>
      <c r="B24" s="225"/>
      <c r="C24" s="19"/>
      <c r="D24" s="19"/>
      <c r="E24" s="19"/>
      <c r="F24" s="210"/>
      <c r="G24" s="210"/>
      <c r="H24" s="210"/>
      <c r="I24" s="19"/>
      <c r="J24" s="210">
        <v>16</v>
      </c>
      <c r="K24" s="210"/>
      <c r="L24" s="210"/>
      <c r="M24" s="19"/>
      <c r="N24" s="210"/>
      <c r="O24" s="210"/>
      <c r="P24" s="210"/>
      <c r="Q24" s="210"/>
      <c r="R24" s="210"/>
      <c r="S24" s="210"/>
      <c r="T24" s="210"/>
      <c r="U24" s="210"/>
      <c r="V24" s="210"/>
      <c r="W24" s="6">
        <v>20</v>
      </c>
      <c r="X24" s="6">
        <f>SUM(C24:W24)</f>
        <v>36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30.7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2030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2031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379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428A2-907D-4FA1-A8FD-A390C4E9B471}">
  <dimension ref="A1:Y101"/>
  <sheetViews>
    <sheetView zoomScaleNormal="100" zoomScaleSheetLayoutView="130" workbookViewId="0">
      <selection activeCell="C8" sqref="C8:X8"/>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383</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la Evaluación de la Gestión del Riesgo en Salud de Entidades de régimen Especial o Exceptuado, entidades adaptadas y EPS Indígenas.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385</v>
      </c>
      <c r="D11" s="85"/>
      <c r="E11" s="132"/>
      <c r="F11" s="133" t="s">
        <v>386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284</v>
      </c>
      <c r="O13" s="161"/>
      <c r="P13" s="161"/>
      <c r="Q13" s="162"/>
      <c r="R13" s="163" t="s">
        <v>387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328</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v>5</v>
      </c>
      <c r="N23" s="201"/>
      <c r="O23" s="203"/>
      <c r="P23" s="201"/>
      <c r="Q23" s="202"/>
      <c r="R23" s="203"/>
      <c r="S23" s="201"/>
      <c r="T23" s="203"/>
      <c r="U23" s="201"/>
      <c r="V23" s="203"/>
      <c r="W23" s="5">
        <v>5</v>
      </c>
      <c r="X23" s="5">
        <f>SUM(C23:W23)</f>
        <v>10</v>
      </c>
      <c r="Y23" s="23"/>
    </row>
    <row r="24" spans="1:25" ht="19" customHeight="1" thickBot="1">
      <c r="A24" s="224" t="s">
        <v>76</v>
      </c>
      <c r="B24" s="225"/>
      <c r="C24" s="19"/>
      <c r="D24" s="19"/>
      <c r="E24" s="19"/>
      <c r="F24" s="210"/>
      <c r="G24" s="210"/>
      <c r="H24" s="210"/>
      <c r="I24" s="19"/>
      <c r="J24" s="210"/>
      <c r="K24" s="210"/>
      <c r="L24" s="210"/>
      <c r="M24" s="19">
        <v>5</v>
      </c>
      <c r="N24" s="210"/>
      <c r="O24" s="210"/>
      <c r="P24" s="210"/>
      <c r="Q24" s="210"/>
      <c r="R24" s="210"/>
      <c r="S24" s="210"/>
      <c r="T24" s="210"/>
      <c r="U24" s="210"/>
      <c r="V24" s="210"/>
      <c r="W24" s="6">
        <v>5</v>
      </c>
      <c r="X24" s="6">
        <f>SUM(C24:W24)</f>
        <v>10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1505</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1506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72.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384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75C02-3660-4C9D-ABF4-B3686F20E884}">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2133</v>
      </c>
      <c r="D7" s="82"/>
      <c r="E7" s="82"/>
      <c r="F7" s="82"/>
      <c r="G7" s="82"/>
      <c r="H7" s="82"/>
      <c r="I7" s="82"/>
      <c r="J7" s="82"/>
      <c r="K7" s="82"/>
      <c r="L7" s="82"/>
      <c r="M7" s="82"/>
      <c r="N7" s="82"/>
      <c r="O7" s="82"/>
      <c r="P7" s="82"/>
      <c r="Q7" s="82"/>
      <c r="R7" s="82"/>
      <c r="S7" s="82"/>
      <c r="T7" s="82"/>
      <c r="U7" s="82"/>
      <c r="V7" s="82"/>
      <c r="W7" s="82"/>
      <c r="X7" s="83"/>
      <c r="Y7" s="23"/>
    </row>
    <row r="8" spans="1:25" ht="44.2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2134</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2135</v>
      </c>
      <c r="D11" s="85"/>
      <c r="E11" s="132"/>
      <c r="F11" s="133" t="s">
        <v>2136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284</v>
      </c>
      <c r="O13" s="161"/>
      <c r="P13" s="161"/>
      <c r="Q13" s="162"/>
      <c r="R13" s="163" t="s">
        <v>392</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2137</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16</v>
      </c>
      <c r="K23" s="202"/>
      <c r="L23" s="203"/>
      <c r="M23" s="4"/>
      <c r="N23" s="201"/>
      <c r="O23" s="203"/>
      <c r="P23" s="201"/>
      <c r="Q23" s="202"/>
      <c r="R23" s="203"/>
      <c r="S23" s="201"/>
      <c r="T23" s="203"/>
      <c r="U23" s="201"/>
      <c r="V23" s="203"/>
      <c r="W23" s="5">
        <v>20</v>
      </c>
      <c r="X23" s="5">
        <f>SUM(C23:W23)</f>
        <v>36</v>
      </c>
      <c r="Y23" s="23"/>
    </row>
    <row r="24" spans="1:25" ht="19" customHeight="1" thickBot="1">
      <c r="A24" s="224" t="s">
        <v>76</v>
      </c>
      <c r="B24" s="225"/>
      <c r="C24" s="19"/>
      <c r="D24" s="19"/>
      <c r="E24" s="19"/>
      <c r="F24" s="210"/>
      <c r="G24" s="210"/>
      <c r="H24" s="210"/>
      <c r="I24" s="19"/>
      <c r="J24" s="210">
        <v>16</v>
      </c>
      <c r="K24" s="210"/>
      <c r="L24" s="210"/>
      <c r="M24" s="19"/>
      <c r="N24" s="210"/>
      <c r="O24" s="210"/>
      <c r="P24" s="210"/>
      <c r="Q24" s="210"/>
      <c r="R24" s="210"/>
      <c r="S24" s="210"/>
      <c r="T24" s="210"/>
      <c r="U24" s="210"/>
      <c r="V24" s="210"/>
      <c r="W24" s="6">
        <v>20</v>
      </c>
      <c r="X24" s="6">
        <f>SUM(C24:W24)</f>
        <v>36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2030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2031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389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79ED7-5090-414B-B833-3C67F6A511FA}">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127</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1350</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Proferir providencias disciplinarias mediante la aplicación de la ritualidad de las actuaciones previstas en el Código Disciplinario Único y demás normas concordantes, con el fin de garantizar la efectividad de los principios y fines previstos en elordenamiento jurídico aplicable a los funcionarios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Gestionar con entidades externas capacitaciones en temas relacionados con derecho disciplinario. (Plan de capacitaciones- Instituto de estudios del ministerio publico - gestiones de la oficina)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1352</v>
      </c>
      <c r="D11" s="85"/>
      <c r="E11" s="132"/>
      <c r="F11" s="133" t="s">
        <v>1353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1354</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137</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v>1</v>
      </c>
      <c r="J23" s="201"/>
      <c r="K23" s="202"/>
      <c r="L23" s="203"/>
      <c r="M23" s="4"/>
      <c r="N23" s="201"/>
      <c r="O23" s="203"/>
      <c r="P23" s="201">
        <v>1</v>
      </c>
      <c r="Q23" s="202"/>
      <c r="R23" s="203"/>
      <c r="S23" s="201"/>
      <c r="T23" s="203"/>
      <c r="U23" s="201"/>
      <c r="V23" s="203"/>
      <c r="W23" s="5"/>
      <c r="X23" s="5">
        <f>SUM(C23:W23)</f>
        <v>2</v>
      </c>
      <c r="Y23" s="23"/>
    </row>
    <row r="24" spans="1:25" ht="19" customHeight="1" thickBot="1">
      <c r="A24" s="224" t="s">
        <v>76</v>
      </c>
      <c r="B24" s="225"/>
      <c r="C24" s="19"/>
      <c r="D24" s="19"/>
      <c r="E24" s="19"/>
      <c r="F24" s="210"/>
      <c r="G24" s="210"/>
      <c r="H24" s="210"/>
      <c r="I24" s="19">
        <v>1</v>
      </c>
      <c r="J24" s="210"/>
      <c r="K24" s="210"/>
      <c r="L24" s="210"/>
      <c r="M24" s="19"/>
      <c r="N24" s="210"/>
      <c r="O24" s="210"/>
      <c r="P24" s="210">
        <v>1</v>
      </c>
      <c r="Q24" s="210"/>
      <c r="R24" s="210"/>
      <c r="S24" s="210"/>
      <c r="T24" s="210"/>
      <c r="U24" s="210"/>
      <c r="V24" s="210"/>
      <c r="W24" s="6"/>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1</v>
      </c>
      <c r="C31" s="10">
        <f t="shared" si="0"/>
        <v>1</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235" t="s">
        <v>1384</v>
      </c>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5"/>
    </row>
    <row r="59" spans="1:25" s="16" customFormat="1" ht="18.75" customHeight="1">
      <c r="A59" s="253"/>
      <c r="B59" s="254"/>
      <c r="C59" s="254"/>
      <c r="D59" s="254"/>
      <c r="E59" s="254"/>
      <c r="F59" s="254"/>
      <c r="G59" s="254"/>
      <c r="H59" s="254"/>
      <c r="I59" s="254"/>
      <c r="J59" s="254"/>
      <c r="K59" s="254"/>
      <c r="L59" s="254"/>
      <c r="M59" s="254"/>
      <c r="N59" s="254"/>
      <c r="O59" s="254"/>
      <c r="P59" s="254"/>
      <c r="Q59" s="254"/>
      <c r="R59" s="254"/>
      <c r="S59" s="254"/>
      <c r="T59" s="254"/>
      <c r="U59" s="254"/>
      <c r="V59" s="254"/>
      <c r="W59" s="254"/>
      <c r="X59" s="255"/>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1385</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140</v>
      </c>
    </row>
    <row r="95" spans="1:25" ht="21" hidden="1" customHeight="1">
      <c r="B95" s="36" t="s">
        <v>141</v>
      </c>
    </row>
    <row r="96" spans="1:25" ht="21" hidden="1" customHeight="1">
      <c r="B96" s="36"/>
    </row>
    <row r="97" spans="2:2" ht="21" hidden="1" customHeight="1">
      <c r="B97" s="36"/>
    </row>
    <row r="98" spans="2:2" ht="21" hidden="1" customHeight="1">
      <c r="B98" s="36" t="s">
        <v>1351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C892B-1802-42BF-973E-3FB6B0D1C4A3}">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393</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la Evaluación de la Gestión del Riesgo en Salud Entidades Territoriales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395</v>
      </c>
      <c r="D11" s="85"/>
      <c r="E11" s="132"/>
      <c r="F11" s="133" t="s">
        <v>396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284</v>
      </c>
      <c r="O13" s="161"/>
      <c r="P13" s="161"/>
      <c r="Q13" s="162"/>
      <c r="R13" s="163" t="s">
        <v>397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v>30</v>
      </c>
      <c r="N23" s="201"/>
      <c r="O23" s="203"/>
      <c r="P23" s="201"/>
      <c r="Q23" s="202"/>
      <c r="R23" s="203"/>
      <c r="S23" s="201"/>
      <c r="T23" s="203"/>
      <c r="U23" s="201"/>
      <c r="V23" s="203"/>
      <c r="W23" s="5">
        <v>2</v>
      </c>
      <c r="X23" s="5">
        <f>SUM(C23:W23)</f>
        <v>32</v>
      </c>
      <c r="Y23" s="23"/>
    </row>
    <row r="24" spans="1:25" ht="19" customHeight="1" thickBot="1">
      <c r="A24" s="224" t="s">
        <v>76</v>
      </c>
      <c r="B24" s="225"/>
      <c r="C24" s="19"/>
      <c r="D24" s="19"/>
      <c r="E24" s="19"/>
      <c r="F24" s="210"/>
      <c r="G24" s="210"/>
      <c r="H24" s="210"/>
      <c r="I24" s="19"/>
      <c r="J24" s="210"/>
      <c r="K24" s="210"/>
      <c r="L24" s="210"/>
      <c r="M24" s="19">
        <v>30</v>
      </c>
      <c r="N24" s="210"/>
      <c r="O24" s="210"/>
      <c r="P24" s="210"/>
      <c r="Q24" s="210"/>
      <c r="R24" s="210"/>
      <c r="S24" s="210"/>
      <c r="T24" s="210"/>
      <c r="U24" s="210"/>
      <c r="V24" s="210"/>
      <c r="W24" s="6">
        <v>2</v>
      </c>
      <c r="X24" s="6">
        <f>SUM(C24:W24)</f>
        <v>32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1507</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1508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394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B3630-4180-4FE0-8E29-1F3735E4743D}">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1613</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1614</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282</v>
      </c>
      <c r="D11" s="85"/>
      <c r="E11" s="132"/>
      <c r="F11" s="133" t="s">
        <v>1615</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284</v>
      </c>
      <c r="O13" s="161"/>
      <c r="P13" s="161"/>
      <c r="Q13" s="162"/>
      <c r="R13" s="163" t="s">
        <v>402</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20</v>
      </c>
      <c r="K23" s="202"/>
      <c r="L23" s="203"/>
      <c r="M23" s="4"/>
      <c r="N23" s="201"/>
      <c r="O23" s="203"/>
      <c r="P23" s="201"/>
      <c r="Q23" s="202"/>
      <c r="R23" s="203"/>
      <c r="S23" s="201"/>
      <c r="T23" s="203"/>
      <c r="U23" s="201"/>
      <c r="V23" s="203"/>
      <c r="W23" s="5">
        <v>20</v>
      </c>
      <c r="X23" s="5">
        <f>SUM(C23:W23)</f>
        <v>40</v>
      </c>
      <c r="Y23" s="23"/>
    </row>
    <row r="24" spans="1:25" ht="19" customHeight="1" thickBot="1">
      <c r="A24" s="224" t="s">
        <v>76</v>
      </c>
      <c r="B24" s="225"/>
      <c r="C24" s="19"/>
      <c r="D24" s="19"/>
      <c r="E24" s="19"/>
      <c r="F24" s="210"/>
      <c r="G24" s="210"/>
      <c r="H24" s="210"/>
      <c r="I24" s="19"/>
      <c r="J24" s="210">
        <v>20</v>
      </c>
      <c r="K24" s="210"/>
      <c r="L24" s="210"/>
      <c r="M24" s="19"/>
      <c r="N24" s="210"/>
      <c r="O24" s="210"/>
      <c r="P24" s="210"/>
      <c r="Q24" s="210"/>
      <c r="R24" s="210"/>
      <c r="S24" s="210"/>
      <c r="T24" s="210"/>
      <c r="U24" s="210"/>
      <c r="V24" s="210"/>
      <c r="W24" s="6">
        <v>20</v>
      </c>
      <c r="X24" s="6">
        <f>SUM(C24:W24)</f>
        <v>40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1616</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60.7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59.25" customHeight="1" thickBo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hidden="1"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2169</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399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5AD9B-4FC2-4C2C-98DE-7BB022BA5A69}">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1676</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1677</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1678</v>
      </c>
      <c r="D11" s="85"/>
      <c r="E11" s="132"/>
      <c r="F11" s="133" t="s">
        <v>407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408</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409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c r="K23" s="202"/>
      <c r="L23" s="203"/>
      <c r="M23" s="4"/>
      <c r="N23" s="201"/>
      <c r="O23" s="203"/>
      <c r="P23" s="201"/>
      <c r="Q23" s="202"/>
      <c r="R23" s="203"/>
      <c r="S23" s="201"/>
      <c r="T23" s="203"/>
      <c r="U23" s="201">
        <v>1</v>
      </c>
      <c r="V23" s="203"/>
      <c r="W23" s="5"/>
      <c r="X23" s="5">
        <f>SUM(C23:W23)</f>
        <v>2</v>
      </c>
      <c r="Y23" s="23"/>
    </row>
    <row r="24" spans="1:25" ht="19" customHeight="1" thickBot="1">
      <c r="A24" s="224" t="s">
        <v>76</v>
      </c>
      <c r="B24" s="225"/>
      <c r="C24" s="19"/>
      <c r="D24" s="19"/>
      <c r="E24" s="19">
        <v>1</v>
      </c>
      <c r="F24" s="210"/>
      <c r="G24" s="210"/>
      <c r="H24" s="210"/>
      <c r="I24" s="19"/>
      <c r="J24" s="210"/>
      <c r="K24" s="210"/>
      <c r="L24" s="210"/>
      <c r="M24" s="19"/>
      <c r="N24" s="210"/>
      <c r="O24" s="210"/>
      <c r="P24" s="210"/>
      <c r="Q24" s="210"/>
      <c r="R24" s="210"/>
      <c r="S24" s="210"/>
      <c r="T24" s="210"/>
      <c r="U24" s="210">
        <v>1</v>
      </c>
      <c r="V24" s="210"/>
      <c r="W24" s="6"/>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1</v>
      </c>
      <c r="C37" s="10">
        <f t="shared" si="0"/>
        <v>1</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1679</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235" t="s">
        <v>1989</v>
      </c>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5"/>
    </row>
    <row r="83" spans="1:25" s="16" customFormat="1" ht="45.75" customHeight="1">
      <c r="A83" s="253"/>
      <c r="B83" s="254"/>
      <c r="C83" s="254"/>
      <c r="D83" s="254"/>
      <c r="E83" s="254"/>
      <c r="F83" s="254"/>
      <c r="G83" s="254"/>
      <c r="H83" s="254"/>
      <c r="I83" s="254"/>
      <c r="J83" s="254"/>
      <c r="K83" s="254"/>
      <c r="L83" s="254"/>
      <c r="M83" s="254"/>
      <c r="N83" s="254"/>
      <c r="O83" s="254"/>
      <c r="P83" s="254"/>
      <c r="Q83" s="254"/>
      <c r="R83" s="254"/>
      <c r="S83" s="254"/>
      <c r="T83" s="254"/>
      <c r="U83" s="254"/>
      <c r="V83" s="254"/>
      <c r="W83" s="254"/>
      <c r="X83" s="255"/>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404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B4FB5-7CDE-4766-BFEA-B40E13AF1CD0}">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2154</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2134</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2155</v>
      </c>
      <c r="D11" s="85"/>
      <c r="E11" s="132"/>
      <c r="F11" s="133" t="s">
        <v>2156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315</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1</v>
      </c>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2157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2158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9"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312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BB21-1261-4AB7-8068-913F8AFC288D}">
  <dimension ref="A1:Y101"/>
  <sheetViews>
    <sheetView zoomScale="120" zoomScaleNormal="120" zoomScaleSheetLayoutView="130" workbookViewId="0">
      <selection activeCell="A41" sqref="A41:X41"/>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353</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Elaborar conceptos técnicos respecto de las notas técnicas que respaldan el cálculo de las tarifas de los planes voluntarios de salud y/o de las reservas técnicas.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355</v>
      </c>
      <c r="D11" s="85"/>
      <c r="E11" s="132"/>
      <c r="F11" s="133" t="s">
        <v>356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357</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328</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3</v>
      </c>
      <c r="K23" s="202"/>
      <c r="L23" s="203"/>
      <c r="M23" s="4"/>
      <c r="N23" s="201"/>
      <c r="O23" s="203"/>
      <c r="P23" s="201">
        <v>3</v>
      </c>
      <c r="Q23" s="202"/>
      <c r="R23" s="203"/>
      <c r="S23" s="201"/>
      <c r="T23" s="203"/>
      <c r="U23" s="201"/>
      <c r="V23" s="203"/>
      <c r="W23" s="5">
        <v>6</v>
      </c>
      <c r="X23" s="5">
        <f>SUM(C23:W23)</f>
        <v>13</v>
      </c>
      <c r="Y23" s="23"/>
    </row>
    <row r="24" spans="1:25" ht="19" customHeight="1" thickBot="1">
      <c r="A24" s="224" t="s">
        <v>76</v>
      </c>
      <c r="B24" s="225"/>
      <c r="C24" s="19"/>
      <c r="D24" s="19"/>
      <c r="E24" s="19">
        <v>1</v>
      </c>
      <c r="F24" s="210"/>
      <c r="G24" s="210"/>
      <c r="H24" s="210"/>
      <c r="I24" s="19"/>
      <c r="J24" s="210">
        <v>3</v>
      </c>
      <c r="K24" s="210"/>
      <c r="L24" s="210"/>
      <c r="M24" s="19"/>
      <c r="N24" s="210"/>
      <c r="O24" s="210"/>
      <c r="P24" s="210">
        <v>3</v>
      </c>
      <c r="Q24" s="210"/>
      <c r="R24" s="210"/>
      <c r="S24" s="210"/>
      <c r="T24" s="210"/>
      <c r="U24" s="210"/>
      <c r="V24" s="210"/>
      <c r="W24" s="6">
        <v>17</v>
      </c>
      <c r="X24" s="6">
        <f>SUM(C24:W24)</f>
        <v>24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0.35294117647058826</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0.54166666666666663</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1509</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1510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1511</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1512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354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45A7E-2FF5-4FF9-9082-4798FB6C0277}">
  <dimension ref="A1:Y101"/>
  <sheetViews>
    <sheetView zoomScaleNormal="100" zoomScaleSheetLayoutView="130" workbookViewId="0">
      <selection activeCell="A41" sqref="A41:X41"/>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1990</v>
      </c>
      <c r="D7" s="82"/>
      <c r="E7" s="82"/>
      <c r="F7" s="82"/>
      <c r="G7" s="82"/>
      <c r="H7" s="82"/>
      <c r="I7" s="82"/>
      <c r="J7" s="82"/>
      <c r="K7" s="82"/>
      <c r="L7" s="82"/>
      <c r="M7" s="82"/>
      <c r="N7" s="82"/>
      <c r="O7" s="82"/>
      <c r="P7" s="82"/>
      <c r="Q7" s="82"/>
      <c r="R7" s="82"/>
      <c r="S7" s="82"/>
      <c r="T7" s="82"/>
      <c r="U7" s="82"/>
      <c r="V7" s="82"/>
      <c r="W7" s="82"/>
      <c r="X7" s="83"/>
      <c r="Y7" s="23"/>
    </row>
    <row r="8" spans="1:25" ht="43.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1991</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1991</v>
      </c>
      <c r="D11" s="85"/>
      <c r="E11" s="132"/>
      <c r="F11" s="133" t="s">
        <v>1992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362</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328</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v>1</v>
      </c>
      <c r="J23" s="201"/>
      <c r="K23" s="202"/>
      <c r="L23" s="203"/>
      <c r="M23" s="4"/>
      <c r="N23" s="201"/>
      <c r="O23" s="203"/>
      <c r="P23" s="201"/>
      <c r="Q23" s="202"/>
      <c r="R23" s="203"/>
      <c r="S23" s="201"/>
      <c r="T23" s="203"/>
      <c r="U23" s="201">
        <v>1</v>
      </c>
      <c r="V23" s="203"/>
      <c r="W23" s="5"/>
      <c r="X23" s="5">
        <f>SUM(C23:W23)</f>
        <v>2</v>
      </c>
      <c r="Y23" s="23"/>
    </row>
    <row r="24" spans="1:25" ht="19" customHeight="1" thickBot="1">
      <c r="A24" s="224" t="s">
        <v>76</v>
      </c>
      <c r="B24" s="225"/>
      <c r="C24" s="19"/>
      <c r="D24" s="19"/>
      <c r="E24" s="19"/>
      <c r="F24" s="210"/>
      <c r="G24" s="210"/>
      <c r="H24" s="210"/>
      <c r="I24" s="19">
        <v>1</v>
      </c>
      <c r="J24" s="210"/>
      <c r="K24" s="210"/>
      <c r="L24" s="210"/>
      <c r="M24" s="19"/>
      <c r="N24" s="210"/>
      <c r="O24" s="210"/>
      <c r="P24" s="210"/>
      <c r="Q24" s="210"/>
      <c r="R24" s="210"/>
      <c r="S24" s="210"/>
      <c r="T24" s="210"/>
      <c r="U24" s="210">
        <v>1</v>
      </c>
      <c r="V24" s="210"/>
      <c r="W24" s="6"/>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1</v>
      </c>
      <c r="C31" s="10">
        <f t="shared" si="0"/>
        <v>1</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1</v>
      </c>
      <c r="C37" s="10">
        <f t="shared" si="0"/>
        <v>1</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235" t="s">
        <v>1993</v>
      </c>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5"/>
    </row>
    <row r="59" spans="1:25" s="16" customFormat="1" ht="18.75" customHeight="1">
      <c r="A59" s="253"/>
      <c r="B59" s="254"/>
      <c r="C59" s="254"/>
      <c r="D59" s="254"/>
      <c r="E59" s="254"/>
      <c r="F59" s="254"/>
      <c r="G59" s="254"/>
      <c r="H59" s="254"/>
      <c r="I59" s="254"/>
      <c r="J59" s="254"/>
      <c r="K59" s="254"/>
      <c r="L59" s="254"/>
      <c r="M59" s="254"/>
      <c r="N59" s="254"/>
      <c r="O59" s="254"/>
      <c r="P59" s="254"/>
      <c r="Q59" s="254"/>
      <c r="R59" s="254"/>
      <c r="S59" s="254"/>
      <c r="T59" s="254"/>
      <c r="U59" s="254"/>
      <c r="V59" s="254"/>
      <c r="W59" s="254"/>
      <c r="X59" s="255"/>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235" t="s">
        <v>1994</v>
      </c>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5"/>
    </row>
    <row r="83" spans="1:25" s="16" customFormat="1" ht="24.75" customHeight="1">
      <c r="A83" s="253"/>
      <c r="B83" s="254"/>
      <c r="C83" s="254"/>
      <c r="D83" s="254"/>
      <c r="E83" s="254"/>
      <c r="F83" s="254"/>
      <c r="G83" s="254"/>
      <c r="H83" s="254"/>
      <c r="I83" s="254"/>
      <c r="J83" s="254"/>
      <c r="K83" s="254"/>
      <c r="L83" s="254"/>
      <c r="M83" s="254"/>
      <c r="N83" s="254"/>
      <c r="O83" s="254"/>
      <c r="P83" s="254"/>
      <c r="Q83" s="254"/>
      <c r="R83" s="254"/>
      <c r="S83" s="254"/>
      <c r="T83" s="254"/>
      <c r="U83" s="254"/>
      <c r="V83" s="254"/>
      <c r="W83" s="254"/>
      <c r="X83" s="255"/>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72.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359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7FB86-162C-4217-A4FF-C6B3F051793E}">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316</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cobertura del territorio nacional a través del desarrollo de mesas de flujo de recursos y compromisos de pago relacionados entre Empresas Promotoras de Salud e Intituciones Prestadoras de Servicios.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318</v>
      </c>
      <c r="D11" s="85"/>
      <c r="E11" s="132"/>
      <c r="F11" s="133" t="s">
        <v>319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320</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16</v>
      </c>
      <c r="K23" s="202"/>
      <c r="L23" s="203"/>
      <c r="M23" s="4"/>
      <c r="N23" s="201"/>
      <c r="O23" s="203"/>
      <c r="P23" s="201"/>
      <c r="Q23" s="202"/>
      <c r="R23" s="203"/>
      <c r="S23" s="201"/>
      <c r="T23" s="203"/>
      <c r="U23" s="201"/>
      <c r="V23" s="203"/>
      <c r="W23" s="5">
        <v>16</v>
      </c>
      <c r="X23" s="5">
        <f>SUM(C23:W23)</f>
        <v>32</v>
      </c>
      <c r="Y23" s="23"/>
    </row>
    <row r="24" spans="1:25" ht="19" customHeight="1" thickBot="1">
      <c r="A24" s="224" t="s">
        <v>76</v>
      </c>
      <c r="B24" s="225"/>
      <c r="C24" s="19"/>
      <c r="D24" s="19"/>
      <c r="E24" s="19"/>
      <c r="F24" s="210"/>
      <c r="G24" s="210"/>
      <c r="H24" s="210"/>
      <c r="I24" s="19"/>
      <c r="J24" s="210">
        <v>16</v>
      </c>
      <c r="K24" s="210"/>
      <c r="L24" s="210"/>
      <c r="M24" s="19"/>
      <c r="N24" s="210"/>
      <c r="O24" s="210"/>
      <c r="P24" s="210"/>
      <c r="Q24" s="210"/>
      <c r="R24" s="210"/>
      <c r="S24" s="210"/>
      <c r="T24" s="210"/>
      <c r="U24" s="210"/>
      <c r="V24" s="210"/>
      <c r="W24" s="6">
        <v>16</v>
      </c>
      <c r="X24" s="6">
        <f>SUM(C24:W24)</f>
        <v>32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1513</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200.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1514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98"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317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0A6F7-A414-4359-A384-FD1A67EAD060}">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368</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la Evaluación de la Gestión del Riesgo en Salud de Entidades Promotoras de Salud (EPS) del régimen contributivo y subsidiado.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370</v>
      </c>
      <c r="D11" s="85"/>
      <c r="E11" s="132"/>
      <c r="F11" s="133" t="s">
        <v>371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284</v>
      </c>
      <c r="O13" s="161"/>
      <c r="P13" s="161"/>
      <c r="Q13" s="162"/>
      <c r="R13" s="163" t="s">
        <v>372</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328</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c r="N23" s="201"/>
      <c r="O23" s="203"/>
      <c r="P23" s="201">
        <v>10</v>
      </c>
      <c r="Q23" s="202"/>
      <c r="R23" s="203"/>
      <c r="S23" s="201"/>
      <c r="T23" s="203"/>
      <c r="U23" s="201"/>
      <c r="V23" s="203"/>
      <c r="W23" s="5">
        <v>17</v>
      </c>
      <c r="X23" s="5">
        <f>SUM(C23:W23)</f>
        <v>27</v>
      </c>
      <c r="Y23" s="23"/>
    </row>
    <row r="24" spans="1:25" ht="19" customHeight="1" thickBot="1">
      <c r="A24" s="224" t="s">
        <v>76</v>
      </c>
      <c r="B24" s="225"/>
      <c r="C24" s="19"/>
      <c r="D24" s="19"/>
      <c r="E24" s="19"/>
      <c r="F24" s="210"/>
      <c r="G24" s="210"/>
      <c r="H24" s="210"/>
      <c r="I24" s="19"/>
      <c r="J24" s="210"/>
      <c r="K24" s="210"/>
      <c r="L24" s="210"/>
      <c r="M24" s="19"/>
      <c r="N24" s="210"/>
      <c r="O24" s="210"/>
      <c r="P24" s="210">
        <v>10</v>
      </c>
      <c r="Q24" s="210"/>
      <c r="R24" s="210"/>
      <c r="S24" s="210"/>
      <c r="T24" s="210"/>
      <c r="U24" s="210"/>
      <c r="V24" s="210"/>
      <c r="W24" s="6">
        <v>17</v>
      </c>
      <c r="X24" s="6">
        <f>SUM(C24:W24)</f>
        <v>27</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2022</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2023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5.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369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54946-3376-443C-B0BE-4129A16F1EED}">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39.75" customHeight="1">
      <c r="A7" s="79" t="s">
        <v>8</v>
      </c>
      <c r="B7" s="80"/>
      <c r="C7" s="81" t="s">
        <v>373</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el Seguimiento de la Gestión del Riesgo en Salud de Entidades Promotoras de Salud (EPS) del régimen contributivo y subsidiado.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375</v>
      </c>
      <c r="D11" s="85"/>
      <c r="E11" s="132"/>
      <c r="F11" s="133" t="s">
        <v>376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377</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328</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c r="N23" s="201">
        <v>7</v>
      </c>
      <c r="O23" s="203"/>
      <c r="P23" s="201"/>
      <c r="Q23" s="202"/>
      <c r="R23" s="203"/>
      <c r="S23" s="201"/>
      <c r="T23" s="203"/>
      <c r="U23" s="201"/>
      <c r="V23" s="203"/>
      <c r="W23" s="5">
        <v>14</v>
      </c>
      <c r="X23" s="5">
        <f>SUM(C23:W23)</f>
        <v>21</v>
      </c>
      <c r="Y23" s="23"/>
    </row>
    <row r="24" spans="1:25" ht="19" customHeight="1" thickBot="1">
      <c r="A24" s="224" t="s">
        <v>76</v>
      </c>
      <c r="B24" s="225"/>
      <c r="C24" s="19"/>
      <c r="D24" s="19"/>
      <c r="E24" s="19"/>
      <c r="F24" s="210"/>
      <c r="G24" s="210"/>
      <c r="H24" s="210"/>
      <c r="I24" s="19"/>
      <c r="J24" s="210"/>
      <c r="K24" s="210"/>
      <c r="L24" s="210"/>
      <c r="M24" s="19"/>
      <c r="N24" s="210">
        <v>7</v>
      </c>
      <c r="O24" s="210"/>
      <c r="P24" s="210"/>
      <c r="Q24" s="210"/>
      <c r="R24" s="210"/>
      <c r="S24" s="210"/>
      <c r="T24" s="210"/>
      <c r="U24" s="210"/>
      <c r="V24" s="210"/>
      <c r="W24" s="6">
        <v>14</v>
      </c>
      <c r="X24" s="6">
        <f>SUM(C24:W24)</f>
        <v>21</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2024</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2025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9.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374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783A5-FD52-4A93-B13D-5DDA3118CB10}">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410</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Identificar las EPS de régimen subsidiado y contributivo que se encuentren en alto riesgo en salud.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412</v>
      </c>
      <c r="D11" s="85"/>
      <c r="E11" s="132"/>
      <c r="F11" s="133" t="s">
        <v>414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413</v>
      </c>
      <c r="D13" s="159"/>
      <c r="E13" s="159"/>
      <c r="F13" s="139"/>
      <c r="G13" s="140"/>
      <c r="H13" s="140"/>
      <c r="I13" s="140"/>
      <c r="J13" s="140"/>
      <c r="K13" s="140"/>
      <c r="L13" s="140"/>
      <c r="M13" s="141"/>
      <c r="N13" s="160" t="s">
        <v>284</v>
      </c>
      <c r="O13" s="161"/>
      <c r="P13" s="161"/>
      <c r="Q13" s="162"/>
      <c r="R13" s="163" t="s">
        <v>415</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0.5</v>
      </c>
      <c r="C16" s="193"/>
      <c r="D16" s="192">
        <v>0.9</v>
      </c>
      <c r="E16" s="193"/>
      <c r="F16" s="169" t="s">
        <v>135</v>
      </c>
      <c r="G16" s="170"/>
      <c r="H16" s="170"/>
      <c r="I16" s="170"/>
      <c r="J16" s="178" t="s">
        <v>37</v>
      </c>
      <c r="K16" s="178"/>
      <c r="L16" s="178"/>
      <c r="M16" s="178"/>
      <c r="N16" s="179" t="s">
        <v>136</v>
      </c>
      <c r="O16" s="180"/>
      <c r="P16" s="180"/>
      <c r="Q16" s="180"/>
      <c r="R16" s="181"/>
      <c r="S16" s="169" t="s">
        <v>328</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50</v>
      </c>
      <c r="K23" s="202"/>
      <c r="L23" s="203"/>
      <c r="M23" s="4"/>
      <c r="N23" s="201"/>
      <c r="O23" s="203"/>
      <c r="P23" s="201"/>
      <c r="Q23" s="202"/>
      <c r="R23" s="203"/>
      <c r="S23" s="201"/>
      <c r="T23" s="203"/>
      <c r="U23" s="201"/>
      <c r="V23" s="203"/>
      <c r="W23" s="5">
        <v>14</v>
      </c>
      <c r="X23" s="5">
        <f>SUM(C23:W23)</f>
        <v>64</v>
      </c>
      <c r="Y23" s="23"/>
    </row>
    <row r="24" spans="1:25" ht="19" customHeight="1" thickBot="1">
      <c r="A24" s="224" t="s">
        <v>76</v>
      </c>
      <c r="B24" s="225"/>
      <c r="C24" s="19"/>
      <c r="D24" s="19"/>
      <c r="E24" s="19"/>
      <c r="F24" s="210"/>
      <c r="G24" s="210"/>
      <c r="H24" s="210"/>
      <c r="I24" s="19"/>
      <c r="J24" s="210">
        <v>53</v>
      </c>
      <c r="K24" s="210"/>
      <c r="L24" s="210"/>
      <c r="M24" s="19"/>
      <c r="N24" s="210"/>
      <c r="O24" s="210"/>
      <c r="P24" s="210"/>
      <c r="Q24" s="210"/>
      <c r="R24" s="210"/>
      <c r="S24" s="210"/>
      <c r="T24" s="210"/>
      <c r="U24" s="210"/>
      <c r="V24" s="210"/>
      <c r="W24" s="6">
        <v>28</v>
      </c>
      <c r="X24" s="6">
        <f>SUM(C24:W24)</f>
        <v>81</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0.94339622641509435</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0.5</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0.79012345679012341</v>
      </c>
      <c r="C39" s="30">
        <v>0.5</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235"/>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5"/>
    </row>
    <row r="47" spans="1:25" s="16" customFormat="1" ht="42" customHeight="1">
      <c r="A47" s="253"/>
      <c r="B47" s="254"/>
      <c r="C47" s="254"/>
      <c r="D47" s="254"/>
      <c r="E47" s="254"/>
      <c r="F47" s="254"/>
      <c r="G47" s="254"/>
      <c r="H47" s="254"/>
      <c r="I47" s="254"/>
      <c r="J47" s="254"/>
      <c r="K47" s="254"/>
      <c r="L47" s="254"/>
      <c r="M47" s="254"/>
      <c r="N47" s="254"/>
      <c r="O47" s="254"/>
      <c r="P47" s="254"/>
      <c r="Q47" s="254"/>
      <c r="R47" s="254"/>
      <c r="S47" s="254"/>
      <c r="T47" s="254"/>
      <c r="U47" s="254"/>
      <c r="V47" s="254"/>
      <c r="W47" s="254"/>
      <c r="X47" s="255"/>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2047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2048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411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7D188-4202-4194-862E-96EE31375049}">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127</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1355</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Proferir providencias disciplinarias mediante la aplicación de la ritualidad de las actuaciones previstas en el Código Disciplinario Único y demás normas concordantes, con el fin de garantizar la efectividad de los principios y fines previstos en elordenamiento jurídico aplicable a los funcionarios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Elaborar un plan de choque con el objeto de descongestionar el total de inventario de actuaciones disciplinarias de la Oficina, así como reducir el término de prescripción y caducidad.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1357</v>
      </c>
      <c r="D11" s="85"/>
      <c r="E11" s="132"/>
      <c r="F11" s="133" t="s">
        <v>1358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1359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137</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1</v>
      </c>
      <c r="G23" s="202"/>
      <c r="H23" s="203"/>
      <c r="I23" s="4"/>
      <c r="J23" s="201"/>
      <c r="K23" s="202"/>
      <c r="L23" s="203"/>
      <c r="M23" s="4"/>
      <c r="N23" s="201"/>
      <c r="O23" s="203"/>
      <c r="P23" s="201"/>
      <c r="Q23" s="202"/>
      <c r="R23" s="203"/>
      <c r="S23" s="201">
        <v>1</v>
      </c>
      <c r="T23" s="203"/>
      <c r="U23" s="201"/>
      <c r="V23" s="203"/>
      <c r="W23" s="5"/>
      <c r="X23" s="5">
        <f>SUM(C23:W23)</f>
        <v>2</v>
      </c>
      <c r="Y23" s="23"/>
    </row>
    <row r="24" spans="1:25" ht="19" customHeight="1" thickBot="1">
      <c r="A24" s="224" t="s">
        <v>76</v>
      </c>
      <c r="B24" s="225"/>
      <c r="C24" s="19"/>
      <c r="D24" s="19"/>
      <c r="E24" s="19"/>
      <c r="F24" s="210">
        <v>1</v>
      </c>
      <c r="G24" s="210"/>
      <c r="H24" s="210"/>
      <c r="I24" s="19"/>
      <c r="J24" s="210"/>
      <c r="K24" s="210"/>
      <c r="L24" s="210"/>
      <c r="M24" s="19"/>
      <c r="N24" s="210"/>
      <c r="O24" s="210"/>
      <c r="P24" s="210"/>
      <c r="Q24" s="210"/>
      <c r="R24" s="210"/>
      <c r="S24" s="210">
        <v>1</v>
      </c>
      <c r="T24" s="210"/>
      <c r="U24" s="210"/>
      <c r="V24" s="210"/>
      <c r="W24" s="6"/>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1</v>
      </c>
      <c r="C36" s="10">
        <f t="shared" si="0"/>
        <v>1</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1946</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t="s">
        <v>2245</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140</v>
      </c>
    </row>
    <row r="95" spans="1:25" ht="21" hidden="1" customHeight="1">
      <c r="B95" s="36" t="s">
        <v>141</v>
      </c>
    </row>
    <row r="96" spans="1:25" ht="21" hidden="1" customHeight="1">
      <c r="B96" s="36"/>
    </row>
    <row r="97" spans="2:2" ht="21" hidden="1" customHeight="1">
      <c r="B97" s="36"/>
    </row>
    <row r="98" spans="2:2" ht="21" hidden="1" customHeight="1">
      <c r="B98" s="36" t="s">
        <v>1356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740DE-FDA3-43BD-89E6-04EF9C798484}">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416</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Identificar  a las entidades territoriales en riesgos de salud alto.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418</v>
      </c>
      <c r="D11" s="85"/>
      <c r="E11" s="132"/>
      <c r="F11" s="133" t="s">
        <v>420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419</v>
      </c>
      <c r="D13" s="159"/>
      <c r="E13" s="159"/>
      <c r="F13" s="139"/>
      <c r="G13" s="140"/>
      <c r="H13" s="140"/>
      <c r="I13" s="140"/>
      <c r="J13" s="140"/>
      <c r="K13" s="140"/>
      <c r="L13" s="140"/>
      <c r="M13" s="141"/>
      <c r="N13" s="160" t="s">
        <v>284</v>
      </c>
      <c r="O13" s="161"/>
      <c r="P13" s="161"/>
      <c r="Q13" s="162"/>
      <c r="R13" s="163" t="s">
        <v>421</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0.51</v>
      </c>
      <c r="C16" s="193"/>
      <c r="D16" s="192">
        <v>0.9</v>
      </c>
      <c r="E16" s="193"/>
      <c r="F16" s="169" t="s">
        <v>135</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37"/>
      <c r="E23" s="4"/>
      <c r="F23" s="201"/>
      <c r="G23" s="202"/>
      <c r="H23" s="203"/>
      <c r="I23" s="4"/>
      <c r="J23" s="201">
        <v>0.51500000000000001</v>
      </c>
      <c r="K23" s="202"/>
      <c r="L23" s="203"/>
      <c r="M23" s="37"/>
      <c r="N23" s="201"/>
      <c r="O23" s="203"/>
      <c r="P23" s="201"/>
      <c r="Q23" s="202"/>
      <c r="R23" s="203"/>
      <c r="S23" s="201"/>
      <c r="T23" s="203"/>
      <c r="U23" s="201"/>
      <c r="V23" s="203"/>
      <c r="W23" s="5">
        <v>1</v>
      </c>
      <c r="X23" s="5">
        <f>SUM(C23:W23)</f>
        <v>1.5150000000000001</v>
      </c>
      <c r="Y23" s="23"/>
    </row>
    <row r="24" spans="1:25" ht="19" customHeight="1" thickBot="1">
      <c r="A24" s="224" t="s">
        <v>76</v>
      </c>
      <c r="B24" s="225"/>
      <c r="C24" s="19"/>
      <c r="D24" s="37"/>
      <c r="E24" s="19"/>
      <c r="F24" s="210"/>
      <c r="G24" s="210"/>
      <c r="H24" s="210"/>
      <c r="I24" s="19"/>
      <c r="J24" s="210">
        <v>0.51500000000000001</v>
      </c>
      <c r="K24" s="210"/>
      <c r="L24" s="210"/>
      <c r="M24" s="37"/>
      <c r="N24" s="210"/>
      <c r="O24" s="210"/>
      <c r="P24" s="210"/>
      <c r="Q24" s="210"/>
      <c r="R24" s="210"/>
      <c r="S24" s="210"/>
      <c r="T24" s="210"/>
      <c r="U24" s="210"/>
      <c r="V24" s="210"/>
      <c r="W24" s="6">
        <v>1</v>
      </c>
      <c r="X24" s="6">
        <f>SUM(C24:W24)</f>
        <v>1.5150000000000001</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0.51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235"/>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5"/>
    </row>
    <row r="47" spans="1:25" s="16" customFormat="1" ht="66.75" customHeight="1">
      <c r="A47" s="253"/>
      <c r="B47" s="254"/>
      <c r="C47" s="254"/>
      <c r="D47" s="254"/>
      <c r="E47" s="254"/>
      <c r="F47" s="254"/>
      <c r="G47" s="254"/>
      <c r="H47" s="254"/>
      <c r="I47" s="254"/>
      <c r="J47" s="254"/>
      <c r="K47" s="254"/>
      <c r="L47" s="254"/>
      <c r="M47" s="254"/>
      <c r="N47" s="254"/>
      <c r="O47" s="254"/>
      <c r="P47" s="254"/>
      <c r="Q47" s="254"/>
      <c r="R47" s="254"/>
      <c r="S47" s="254"/>
      <c r="T47" s="254"/>
      <c r="U47" s="254"/>
      <c r="V47" s="254"/>
      <c r="W47" s="254"/>
      <c r="X47" s="255"/>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1617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57.7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56.2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2168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417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E3DEC-4B4E-45A7-A839-89F071BF90FD}">
  <dimension ref="A1:Y101"/>
  <sheetViews>
    <sheetView zoomScale="110" zoomScaleNormal="110" zoomScaleSheetLayoutView="130" workbookViewId="0">
      <selection activeCell="A41" sqref="A41:X41"/>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422</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seguimiento al cumplimiento de indicador de Patrimonio Adecuado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424</v>
      </c>
      <c r="D11" s="85"/>
      <c r="E11" s="132"/>
      <c r="F11" s="133" t="s">
        <v>426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425</v>
      </c>
      <c r="D13" s="159"/>
      <c r="E13" s="159"/>
      <c r="F13" s="139"/>
      <c r="G13" s="140"/>
      <c r="H13" s="140"/>
      <c r="I13" s="140"/>
      <c r="J13" s="140"/>
      <c r="K13" s="140"/>
      <c r="L13" s="140"/>
      <c r="M13" s="141"/>
      <c r="N13" s="160" t="s">
        <v>284</v>
      </c>
      <c r="O13" s="161"/>
      <c r="P13" s="161"/>
      <c r="Q13" s="162"/>
      <c r="R13" s="163" t="s">
        <v>427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0.62</v>
      </c>
      <c r="C16" s="193"/>
      <c r="D16" s="192">
        <v>0.9</v>
      </c>
      <c r="E16" s="193"/>
      <c r="F16" s="169" t="s">
        <v>135</v>
      </c>
      <c r="G16" s="170"/>
      <c r="H16" s="170"/>
      <c r="I16" s="170"/>
      <c r="J16" s="178" t="s">
        <v>37</v>
      </c>
      <c r="K16" s="178"/>
      <c r="L16" s="178"/>
      <c r="M16" s="178"/>
      <c r="N16" s="179" t="s">
        <v>136</v>
      </c>
      <c r="O16" s="180"/>
      <c r="P16" s="180"/>
      <c r="Q16" s="180"/>
      <c r="R16" s="181"/>
      <c r="S16" s="169" t="s">
        <v>428</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1</v>
      </c>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0.62</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2049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2050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423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EE6DF-0BEC-470F-9D27-DABCFD504AEE}">
  <dimension ref="A1:Y101"/>
  <sheetViews>
    <sheetView zoomScale="120" zoomScaleNormal="12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429</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visitas de calibración al Seguimiento a la Gestión del Riesgo en Salud a Prestadores de servicios de salud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431</v>
      </c>
      <c r="D11" s="85"/>
      <c r="E11" s="132"/>
      <c r="F11" s="133" t="s">
        <v>432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284</v>
      </c>
      <c r="O13" s="161"/>
      <c r="P13" s="161"/>
      <c r="Q13" s="162"/>
      <c r="R13" s="163" t="s">
        <v>433</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409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v>4</v>
      </c>
      <c r="N23" s="201"/>
      <c r="O23" s="203"/>
      <c r="P23" s="201"/>
      <c r="Q23" s="202"/>
      <c r="R23" s="203"/>
      <c r="S23" s="201"/>
      <c r="T23" s="203"/>
      <c r="U23" s="201"/>
      <c r="V23" s="203"/>
      <c r="W23" s="5"/>
      <c r="X23" s="5">
        <f>SUM(C23:W23)</f>
        <v>4</v>
      </c>
      <c r="Y23" s="23"/>
    </row>
    <row r="24" spans="1:25" ht="19" customHeight="1" thickBot="1">
      <c r="A24" s="224" t="s">
        <v>76</v>
      </c>
      <c r="B24" s="225"/>
      <c r="C24" s="19"/>
      <c r="D24" s="19"/>
      <c r="E24" s="19"/>
      <c r="F24" s="210"/>
      <c r="G24" s="210"/>
      <c r="H24" s="210"/>
      <c r="I24" s="19"/>
      <c r="J24" s="210"/>
      <c r="K24" s="210"/>
      <c r="L24" s="210"/>
      <c r="M24" s="19">
        <v>4</v>
      </c>
      <c r="N24" s="210"/>
      <c r="O24" s="210"/>
      <c r="P24" s="210"/>
      <c r="Q24" s="210"/>
      <c r="R24" s="210"/>
      <c r="S24" s="210"/>
      <c r="T24" s="210"/>
      <c r="U24" s="210"/>
      <c r="V24" s="210"/>
      <c r="W24" s="6">
        <v>0</v>
      </c>
      <c r="X24" s="6">
        <f>SUM(C24:W24)</f>
        <v>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1515</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19.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432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430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18551-E95E-4852-AE57-EEF6FA76E959}">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341</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seguimiento al proceso de saneamiento de los recobros NO UPC del regimen contributivo en los estados financieros en el marco del acuerdo de punto final.</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343</v>
      </c>
      <c r="D11" s="85"/>
      <c r="E11" s="132"/>
      <c r="F11" s="133" t="s">
        <v>345</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344</v>
      </c>
      <c r="D13" s="159"/>
      <c r="E13" s="159"/>
      <c r="F13" s="139"/>
      <c r="G13" s="140"/>
      <c r="H13" s="140"/>
      <c r="I13" s="140"/>
      <c r="J13" s="140"/>
      <c r="K13" s="140"/>
      <c r="L13" s="140"/>
      <c r="M13" s="141"/>
      <c r="N13" s="160" t="s">
        <v>284</v>
      </c>
      <c r="O13" s="161"/>
      <c r="P13" s="161"/>
      <c r="Q13" s="162"/>
      <c r="R13" s="163" t="s">
        <v>346</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0.8</v>
      </c>
      <c r="C16" s="193"/>
      <c r="D16" s="192">
        <v>0.9</v>
      </c>
      <c r="E16" s="193"/>
      <c r="F16" s="169" t="s">
        <v>200</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1906354</v>
      </c>
      <c r="G23" s="202"/>
      <c r="H23" s="203"/>
      <c r="I23" s="4"/>
      <c r="J23" s="201"/>
      <c r="K23" s="202"/>
      <c r="L23" s="203"/>
      <c r="M23" s="4">
        <v>88</v>
      </c>
      <c r="N23" s="201"/>
      <c r="O23" s="203"/>
      <c r="P23" s="201"/>
      <c r="Q23" s="202"/>
      <c r="R23" s="203"/>
      <c r="S23" s="201">
        <v>1409</v>
      </c>
      <c r="T23" s="203"/>
      <c r="U23" s="201"/>
      <c r="V23" s="203"/>
      <c r="W23" s="5"/>
      <c r="X23" s="5">
        <f>SUM(C23:W23)</f>
        <v>1907851</v>
      </c>
      <c r="Y23" s="23"/>
    </row>
    <row r="24" spans="1:25" ht="19" customHeight="1" thickBot="1">
      <c r="A24" s="224" t="s">
        <v>76</v>
      </c>
      <c r="B24" s="225"/>
      <c r="C24" s="19"/>
      <c r="D24" s="19"/>
      <c r="E24" s="19"/>
      <c r="F24" s="210">
        <v>2269728</v>
      </c>
      <c r="G24" s="210"/>
      <c r="H24" s="210"/>
      <c r="I24" s="19"/>
      <c r="J24" s="210"/>
      <c r="K24" s="210"/>
      <c r="L24" s="210"/>
      <c r="M24" s="19">
        <v>65</v>
      </c>
      <c r="N24" s="210"/>
      <c r="O24" s="210"/>
      <c r="P24" s="210"/>
      <c r="Q24" s="210"/>
      <c r="R24" s="210"/>
      <c r="S24" s="210">
        <v>1829</v>
      </c>
      <c r="T24" s="210"/>
      <c r="U24" s="210"/>
      <c r="V24" s="210"/>
      <c r="W24" s="6"/>
      <c r="X24" s="6">
        <f>SUM(C24:W24)</f>
        <v>2271622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0.83990416472810836</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1.3538461538461539</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0.77036632039365771</v>
      </c>
      <c r="C36" s="10">
        <f t="shared" si="0"/>
        <v>1</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0.83986288211683102</v>
      </c>
      <c r="C39" s="30">
        <v>0.8</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1516</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1517</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121.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t="s">
        <v>1518</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32.2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342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FA5C3-0BDA-4CEC-BC91-D8CB7F8468E1}">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347</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Elaborar instrucciones contables de manera conjunta con órganos reguladores y normalizadores en el marco de la ley 1314 de 2009 y sus modificatorios.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349</v>
      </c>
      <c r="D11" s="85"/>
      <c r="E11" s="132"/>
      <c r="F11" s="133" t="s">
        <v>350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351</v>
      </c>
      <c r="S13" s="164"/>
      <c r="T13" s="165"/>
      <c r="U13" s="166"/>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352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1</v>
      </c>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1519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1520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348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01B39-786A-4872-87C1-1EBBAEF11D9A}">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321</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57.75" customHeight="1">
      <c r="A9" s="120" t="s">
        <v>11</v>
      </c>
      <c r="B9" s="121"/>
      <c r="C9" s="81" t="str">
        <f>B98&amp;B99&amp;B100</f>
        <v>Realizar visitas y/o auditorias en el marco de la SBR con el proposito de identificar el nivel de exposición al riesgo en las Empresas Promotoras de Salud (EPS) frente a los riesgos de liquidez, crédito, mercado de capitales, operacional, riesgo de grupo, reputacional, fallas de mercado y Sistema de Administración del Riesgo de Lavado de Activos y de la Financiación del Terrorismo (SARLAFT). De acuerdo con el avance en la implementación de las metodologías, expedición de las respectiva normativay guías metodológicas para los vigilados priorizados.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325</v>
      </c>
      <c r="D11" s="85"/>
      <c r="E11" s="132"/>
      <c r="F11" s="133" t="s">
        <v>326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327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328</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1</v>
      </c>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1521</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1521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322</v>
      </c>
    </row>
    <row r="99" spans="2:2" ht="21" hidden="1" customHeight="1">
      <c r="B99" s="36" t="s">
        <v>323</v>
      </c>
    </row>
    <row r="100" spans="2:2" ht="21" hidden="1" customHeight="1">
      <c r="B100" s="36" t="s">
        <v>324</v>
      </c>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09CF2-9722-4BA7-B35A-A63D321713CC}">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329</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visitas y/o auditorias en el marco de la SBR con el proposito de identificar el nivel de exposición al riesgo en las Intituciones Prestadoras de Servicios de Salud (IPS) frente a los riesgos de liquidez, crédito, mercado de capitales, operacional, riesgo de grupo, reputacional, fallas de mercado y Sistema de Administración del Riesgo de Lavado de Activos y de la Financiación del Terrorismo (SARLAFT). De acuerdo con el avance en la implementación de las metodologías, expedición de las respectiva normativa y guías metodológicas para los vigilados priorizados.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325</v>
      </c>
      <c r="D11" s="85"/>
      <c r="E11" s="132"/>
      <c r="F11" s="133" t="s">
        <v>326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333</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334</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1</v>
      </c>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1522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1523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330</v>
      </c>
    </row>
    <row r="99" spans="2:2" ht="21" hidden="1" customHeight="1">
      <c r="B99" s="36" t="s">
        <v>331</v>
      </c>
    </row>
    <row r="100" spans="2:2" ht="21" hidden="1" customHeight="1">
      <c r="B100" s="36" t="s">
        <v>332</v>
      </c>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46D1A-3E62-485E-814F-3FEC0C4426AA}">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335</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63.75" customHeight="1">
      <c r="A9" s="120" t="s">
        <v>11</v>
      </c>
      <c r="B9" s="121"/>
      <c r="C9" s="81" t="str">
        <f>B98&amp;B99&amp;B100</f>
        <v>Realizar visitas y/o auditorias en el marco de la SBR con el proposito de identificar el nivel de exposición al riesgo en la Administradora de los Recursos del Sistema General de Seguridad Social en Salud (ADRES) y Entidades Territoriales de Salud (ETS) frente a los riesgos de liquidez, crédito, de capitales, operacional, reputacional, de mercado y Sistema de Administración del Riesgo de Lavado de Activos y de la Financiación del Terrorismo (SARLAFT). De acuerdo con el avance en la implementación de las metodologías, expedición de las respectiva normativa y guías metodológicas para los vigilados priorizados.lados priorizados).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325</v>
      </c>
      <c r="D11" s="85"/>
      <c r="E11" s="132"/>
      <c r="F11" s="133" t="s">
        <v>339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340</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1</v>
      </c>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1524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1525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336</v>
      </c>
    </row>
    <row r="99" spans="2:2" ht="21" hidden="1" customHeight="1">
      <c r="B99" s="36" t="s">
        <v>337</v>
      </c>
    </row>
    <row r="100" spans="2:2" ht="21" hidden="1" customHeight="1">
      <c r="B100" s="36" t="s">
        <v>338</v>
      </c>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CF18B-D240-4E3B-80BA-B0D81AD75E98}">
  <dimension ref="A1:Y101"/>
  <sheetViews>
    <sheetView zoomScaleNormal="100" zoomScaleSheetLayoutView="130" workbookViewId="0">
      <selection activeCell="F11" sqref="F11:M13"/>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363</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Generar insumos técnicos para la operación e implementación del Modelo de Supervisión Basado en Riesgos en lo relacionado con riesgos actuariales.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365</v>
      </c>
      <c r="D11" s="85"/>
      <c r="E11" s="132"/>
      <c r="F11" s="133" t="s">
        <v>366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367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328</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1</v>
      </c>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2020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2021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364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EA70A-0BC0-43E0-A104-9E76C044C326}">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1051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1052</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Proveer soluciones tecnológicas mediante la gestión de arquitectura y la gestión de aplicaciones de T.I, a fin de  Optimizar el servicio, los procesos y recursos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la ejecución de las actividades establecidas en el cronograma para la  implementación de la arquitectura de TI</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1055</v>
      </c>
      <c r="D11" s="85"/>
      <c r="E11" s="132"/>
      <c r="F11" s="133" t="s">
        <v>1056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1033</v>
      </c>
      <c r="D13" s="159"/>
      <c r="E13" s="159"/>
      <c r="F13" s="139"/>
      <c r="G13" s="140"/>
      <c r="H13" s="140"/>
      <c r="I13" s="140"/>
      <c r="J13" s="140"/>
      <c r="K13" s="140"/>
      <c r="L13" s="140"/>
      <c r="M13" s="141"/>
      <c r="N13" s="160" t="s">
        <v>132</v>
      </c>
      <c r="O13" s="161"/>
      <c r="P13" s="161"/>
      <c r="Q13" s="162"/>
      <c r="R13" s="163" t="s">
        <v>1057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7</v>
      </c>
      <c r="F23" s="201"/>
      <c r="G23" s="202"/>
      <c r="H23" s="203"/>
      <c r="I23" s="4"/>
      <c r="J23" s="201">
        <v>3</v>
      </c>
      <c r="K23" s="202"/>
      <c r="L23" s="203"/>
      <c r="M23" s="4"/>
      <c r="N23" s="201"/>
      <c r="O23" s="203"/>
      <c r="P23" s="201">
        <v>1</v>
      </c>
      <c r="Q23" s="202"/>
      <c r="R23" s="203"/>
      <c r="S23" s="201"/>
      <c r="T23" s="203"/>
      <c r="U23" s="201"/>
      <c r="V23" s="203"/>
      <c r="W23" s="5">
        <v>6</v>
      </c>
      <c r="X23" s="5">
        <f>SUM(C23:W23)</f>
        <v>17</v>
      </c>
      <c r="Y23" s="23"/>
    </row>
    <row r="24" spans="1:25" ht="19" customHeight="1" thickBot="1">
      <c r="A24" s="224" t="s">
        <v>76</v>
      </c>
      <c r="B24" s="225"/>
      <c r="C24" s="19"/>
      <c r="D24" s="19"/>
      <c r="E24" s="19">
        <v>7</v>
      </c>
      <c r="F24" s="210"/>
      <c r="G24" s="210"/>
      <c r="H24" s="210"/>
      <c r="I24" s="19"/>
      <c r="J24" s="210">
        <v>3</v>
      </c>
      <c r="K24" s="210"/>
      <c r="L24" s="210"/>
      <c r="M24" s="19"/>
      <c r="N24" s="210"/>
      <c r="O24" s="210"/>
      <c r="P24" s="210">
        <v>1</v>
      </c>
      <c r="Q24" s="210"/>
      <c r="R24" s="210"/>
      <c r="S24" s="210"/>
      <c r="T24" s="210"/>
      <c r="U24" s="210"/>
      <c r="V24" s="210"/>
      <c r="W24" s="6">
        <v>6</v>
      </c>
      <c r="X24" s="6">
        <f>SUM(C24:W24)</f>
        <v>17</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1526</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27.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1527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78"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1528</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1529</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28.2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1053</v>
      </c>
    </row>
    <row r="95" spans="1:25" ht="21" hidden="1" customHeight="1">
      <c r="B95" s="36"/>
    </row>
    <row r="96" spans="1:25" ht="21" hidden="1" customHeight="1">
      <c r="B96" s="36"/>
    </row>
    <row r="97" spans="2:2" ht="21" hidden="1" customHeight="1">
      <c r="B97" s="36"/>
    </row>
    <row r="98" spans="2:2" ht="21" hidden="1" customHeight="1">
      <c r="B98" s="36" t="s">
        <v>1054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13A83-297D-4264-AF5D-BA9500158639}">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127</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1948</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Proferir providencias disciplinarias mediante la aplicación de la ritualidad de las actuaciones previstas en el Código Disciplinario Único y demás normas concordantes, con el fin de garantizar la efectividad de los principios y fines previstos en elordenamiento jurídico aplicable a los funcionarios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1949</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1950</v>
      </c>
      <c r="D11" s="85"/>
      <c r="E11" s="132"/>
      <c r="F11" s="133" t="s">
        <v>1358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1947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137</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10</v>
      </c>
      <c r="F23" s="201"/>
      <c r="G23" s="202"/>
      <c r="H23" s="203"/>
      <c r="I23" s="4"/>
      <c r="J23" s="201">
        <v>1</v>
      </c>
      <c r="K23" s="202"/>
      <c r="L23" s="203"/>
      <c r="M23" s="4"/>
      <c r="N23" s="201"/>
      <c r="O23" s="203"/>
      <c r="P23" s="201"/>
      <c r="Q23" s="202"/>
      <c r="R23" s="203"/>
      <c r="S23" s="201"/>
      <c r="T23" s="203"/>
      <c r="U23" s="201"/>
      <c r="V23" s="203"/>
      <c r="W23" s="5"/>
      <c r="X23" s="5">
        <f>SUM(C23:W23)</f>
        <v>11</v>
      </c>
      <c r="Y23" s="23"/>
    </row>
    <row r="24" spans="1:25" ht="19" customHeight="1" thickBot="1">
      <c r="A24" s="224" t="s">
        <v>76</v>
      </c>
      <c r="B24" s="225"/>
      <c r="C24" s="19"/>
      <c r="D24" s="19"/>
      <c r="E24" s="19">
        <v>10</v>
      </c>
      <c r="F24" s="210"/>
      <c r="G24" s="210"/>
      <c r="H24" s="210"/>
      <c r="I24" s="19"/>
      <c r="J24" s="210">
        <v>1</v>
      </c>
      <c r="K24" s="210"/>
      <c r="L24" s="210"/>
      <c r="M24" s="19"/>
      <c r="N24" s="210"/>
      <c r="O24" s="210"/>
      <c r="P24" s="210"/>
      <c r="Q24" s="210"/>
      <c r="R24" s="210"/>
      <c r="S24" s="210"/>
      <c r="T24" s="210"/>
      <c r="U24" s="210"/>
      <c r="V24" s="210"/>
      <c r="W24" s="6"/>
      <c r="X24" s="6">
        <f>SUM(C24:W24)</f>
        <v>11</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1951</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1952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140</v>
      </c>
    </row>
    <row r="95" spans="1:25" ht="21" hidden="1" customHeight="1">
      <c r="B95" s="36" t="s">
        <v>141</v>
      </c>
    </row>
    <row r="96" spans="1:25" ht="21" hidden="1" customHeight="1">
      <c r="B96" s="36"/>
    </row>
    <row r="97" spans="2:2" ht="21" hidden="1" customHeight="1">
      <c r="B97" s="36"/>
    </row>
    <row r="98" spans="2:2" ht="21" hidden="1" customHeight="1">
      <c r="B98" s="36" t="s">
        <v>1356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34FCC-D3DC-41F8-9AF5-AAA5C607776F}">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1051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1070</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Proveer soluciones tecnológicas mediante la gestión de arquitectura y la gestión de aplicaciones de T.I, a fin de  Optimizar el servicio, los procesos y recursos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Identificar la evolución de los requerimientos recibidos por la OTI.</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1072</v>
      </c>
      <c r="D11" s="85"/>
      <c r="E11" s="132"/>
      <c r="F11" s="133" t="s">
        <v>1073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1074</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455</v>
      </c>
      <c r="K23" s="202"/>
      <c r="L23" s="203"/>
      <c r="M23" s="4"/>
      <c r="N23" s="201"/>
      <c r="O23" s="203"/>
      <c r="P23" s="201"/>
      <c r="Q23" s="202"/>
      <c r="R23" s="203"/>
      <c r="S23" s="201"/>
      <c r="T23" s="203"/>
      <c r="U23" s="201"/>
      <c r="V23" s="203"/>
      <c r="W23" s="5">
        <v>159</v>
      </c>
      <c r="X23" s="5">
        <f>SUM(C23:W23)</f>
        <v>614</v>
      </c>
      <c r="Y23" s="23"/>
    </row>
    <row r="24" spans="1:25" ht="19" customHeight="1" thickBot="1">
      <c r="A24" s="224" t="s">
        <v>76</v>
      </c>
      <c r="B24" s="225"/>
      <c r="C24" s="19"/>
      <c r="D24" s="19"/>
      <c r="E24" s="19"/>
      <c r="F24" s="210"/>
      <c r="G24" s="210"/>
      <c r="H24" s="210"/>
      <c r="I24" s="19"/>
      <c r="J24" s="210">
        <v>898</v>
      </c>
      <c r="K24" s="210"/>
      <c r="L24" s="210"/>
      <c r="M24" s="19"/>
      <c r="N24" s="210"/>
      <c r="O24" s="210"/>
      <c r="P24" s="210"/>
      <c r="Q24" s="210"/>
      <c r="R24" s="210"/>
      <c r="S24" s="210"/>
      <c r="T24" s="210"/>
      <c r="U24" s="210"/>
      <c r="V24" s="210"/>
      <c r="W24" s="6">
        <v>192</v>
      </c>
      <c r="X24" s="6">
        <f>SUM(C24:W24)</f>
        <v>1090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0.50668151447661469</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0.828125</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0.56330275229357796</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1530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1531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59.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1053</v>
      </c>
    </row>
    <row r="95" spans="1:25" ht="21" hidden="1" customHeight="1">
      <c r="B95" s="36"/>
    </row>
    <row r="96" spans="1:25" ht="21" hidden="1" customHeight="1">
      <c r="B96" s="36"/>
    </row>
    <row r="97" spans="2:2" ht="21" hidden="1" customHeight="1">
      <c r="B97" s="36"/>
    </row>
    <row r="98" spans="2:2" ht="21" hidden="1" customHeight="1">
      <c r="B98" s="36" t="s">
        <v>1071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D0B5A-6EEC-46DE-A961-5029C32C76E7}">
  <dimension ref="A1:Y101"/>
  <sheetViews>
    <sheetView zoomScaleNormal="100" zoomScaleSheetLayoutView="130" workbookViewId="0">
      <selection activeCell="C11" sqref="C11:E11"/>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2272</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2268</v>
      </c>
      <c r="D7" s="82"/>
      <c r="E7" s="82"/>
      <c r="F7" s="82"/>
      <c r="G7" s="82"/>
      <c r="H7" s="82"/>
      <c r="I7" s="82"/>
      <c r="J7" s="82"/>
      <c r="K7" s="82"/>
      <c r="L7" s="82"/>
      <c r="M7" s="82"/>
      <c r="N7" s="82"/>
      <c r="O7" s="82"/>
      <c r="P7" s="82"/>
      <c r="Q7" s="82"/>
      <c r="R7" s="82"/>
      <c r="S7" s="82"/>
      <c r="T7" s="82"/>
      <c r="U7" s="82"/>
      <c r="V7" s="82"/>
      <c r="W7" s="82"/>
      <c r="X7" s="83"/>
      <c r="Y7" s="23"/>
    </row>
    <row r="8" spans="1:25" ht="48.75" customHeight="1">
      <c r="A8" s="79" t="s">
        <v>10</v>
      </c>
      <c r="B8" s="80"/>
      <c r="C8" s="84" t="s">
        <v>2463</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2258</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2269</v>
      </c>
      <c r="D11" s="85"/>
      <c r="E11" s="132"/>
      <c r="F11" s="281" t="s">
        <v>2271</v>
      </c>
      <c r="G11" s="282"/>
      <c r="H11" s="282"/>
      <c r="I11" s="282"/>
      <c r="J11" s="282"/>
      <c r="K11" s="282"/>
      <c r="L11" s="282"/>
      <c r="M11" s="283"/>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284"/>
      <c r="G12" s="285"/>
      <c r="H12" s="285"/>
      <c r="I12" s="285"/>
      <c r="J12" s="285"/>
      <c r="K12" s="285"/>
      <c r="L12" s="285"/>
      <c r="M12" s="286"/>
      <c r="N12" s="144"/>
      <c r="O12" s="145"/>
      <c r="P12" s="145"/>
      <c r="Q12" s="80"/>
      <c r="R12" s="144"/>
      <c r="S12" s="145"/>
      <c r="T12" s="80"/>
      <c r="U12" s="144"/>
      <c r="V12" s="145"/>
      <c r="W12" s="145"/>
      <c r="X12" s="157"/>
      <c r="Y12" s="23"/>
    </row>
    <row r="13" spans="1:25" ht="38.25" customHeight="1" thickBot="1">
      <c r="A13" s="126"/>
      <c r="B13" s="127"/>
      <c r="C13" s="159" t="s">
        <v>2270</v>
      </c>
      <c r="D13" s="159"/>
      <c r="E13" s="159"/>
      <c r="F13" s="287"/>
      <c r="G13" s="288"/>
      <c r="H13" s="288"/>
      <c r="I13" s="288"/>
      <c r="J13" s="288"/>
      <c r="K13" s="288"/>
      <c r="L13" s="288"/>
      <c r="M13" s="289"/>
      <c r="N13" s="160" t="s">
        <v>132</v>
      </c>
      <c r="O13" s="161"/>
      <c r="P13" s="161"/>
      <c r="Q13" s="162"/>
      <c r="R13" s="163" t="s">
        <v>2267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0.5</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3</v>
      </c>
      <c r="K23" s="202"/>
      <c r="L23" s="203"/>
      <c r="M23" s="4"/>
      <c r="N23" s="201"/>
      <c r="O23" s="203"/>
      <c r="P23" s="201">
        <v>2</v>
      </c>
      <c r="Q23" s="202"/>
      <c r="R23" s="203"/>
      <c r="S23" s="201"/>
      <c r="T23" s="203"/>
      <c r="U23" s="201"/>
      <c r="V23" s="203"/>
      <c r="W23" s="5">
        <v>1</v>
      </c>
      <c r="X23" s="5">
        <f>SUM(C23:W23)</f>
        <v>7</v>
      </c>
      <c r="Y23" s="23"/>
    </row>
    <row r="24" spans="1:25" ht="19" customHeight="1" thickBot="1">
      <c r="A24" s="224" t="s">
        <v>76</v>
      </c>
      <c r="B24" s="225"/>
      <c r="C24" s="19"/>
      <c r="D24" s="19"/>
      <c r="E24" s="19">
        <v>1</v>
      </c>
      <c r="F24" s="210"/>
      <c r="G24" s="210"/>
      <c r="H24" s="210"/>
      <c r="I24" s="19"/>
      <c r="J24" s="210">
        <v>3</v>
      </c>
      <c r="K24" s="210"/>
      <c r="L24" s="210"/>
      <c r="M24" s="19"/>
      <c r="N24" s="210"/>
      <c r="O24" s="210"/>
      <c r="P24" s="210">
        <v>3</v>
      </c>
      <c r="Q24" s="210"/>
      <c r="R24" s="210"/>
      <c r="S24" s="210"/>
      <c r="T24" s="210"/>
      <c r="U24" s="210"/>
      <c r="V24" s="210"/>
      <c r="W24" s="6">
        <v>1</v>
      </c>
      <c r="X24" s="6">
        <f>SUM(C24:W24)</f>
        <v>8</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0.66666666666666663</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0.875</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2273</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2274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2275</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2276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364</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9EBF4-2700-430F-A201-0CC16AB6210E}">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2272</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2308</v>
      </c>
      <c r="D7" s="82"/>
      <c r="E7" s="82"/>
      <c r="F7" s="82"/>
      <c r="G7" s="82"/>
      <c r="H7" s="82"/>
      <c r="I7" s="82"/>
      <c r="J7" s="82"/>
      <c r="K7" s="82"/>
      <c r="L7" s="82"/>
      <c r="M7" s="82"/>
      <c r="N7" s="82"/>
      <c r="O7" s="82"/>
      <c r="P7" s="82"/>
      <c r="Q7" s="82"/>
      <c r="R7" s="82"/>
      <c r="S7" s="82"/>
      <c r="T7" s="82"/>
      <c r="U7" s="82"/>
      <c r="V7" s="82"/>
      <c r="W7" s="82"/>
      <c r="X7" s="83"/>
      <c r="Y7" s="23"/>
    </row>
    <row r="8" spans="1:25" ht="48.75" customHeight="1">
      <c r="A8" s="79" t="s">
        <v>10</v>
      </c>
      <c r="B8" s="80"/>
      <c r="C8" s="84" t="s">
        <v>2463</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1076</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2309</v>
      </c>
      <c r="D11" s="85"/>
      <c r="E11" s="132"/>
      <c r="F11" s="281" t="s">
        <v>2310</v>
      </c>
      <c r="G11" s="282"/>
      <c r="H11" s="282"/>
      <c r="I11" s="282"/>
      <c r="J11" s="282"/>
      <c r="K11" s="282"/>
      <c r="L11" s="282"/>
      <c r="M11" s="283"/>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284"/>
      <c r="G12" s="285"/>
      <c r="H12" s="285"/>
      <c r="I12" s="285"/>
      <c r="J12" s="285"/>
      <c r="K12" s="285"/>
      <c r="L12" s="285"/>
      <c r="M12" s="286"/>
      <c r="N12" s="144"/>
      <c r="O12" s="145"/>
      <c r="P12" s="145"/>
      <c r="Q12" s="80"/>
      <c r="R12" s="144"/>
      <c r="S12" s="145"/>
      <c r="T12" s="80"/>
      <c r="U12" s="144"/>
      <c r="V12" s="145"/>
      <c r="W12" s="145"/>
      <c r="X12" s="157"/>
      <c r="Y12" s="23"/>
    </row>
    <row r="13" spans="1:25" ht="38.25" customHeight="1" thickBot="1">
      <c r="A13" s="126"/>
      <c r="B13" s="127"/>
      <c r="C13" s="159" t="s">
        <v>1033</v>
      </c>
      <c r="D13" s="159"/>
      <c r="E13" s="159"/>
      <c r="F13" s="287"/>
      <c r="G13" s="288"/>
      <c r="H13" s="288"/>
      <c r="I13" s="288"/>
      <c r="J13" s="288"/>
      <c r="K13" s="288"/>
      <c r="L13" s="288"/>
      <c r="M13" s="289"/>
      <c r="N13" s="160" t="s">
        <v>132</v>
      </c>
      <c r="O13" s="161"/>
      <c r="P13" s="161"/>
      <c r="Q13" s="162"/>
      <c r="R13" s="163" t="s">
        <v>1057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1</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3</v>
      </c>
      <c r="F23" s="201"/>
      <c r="G23" s="202"/>
      <c r="H23" s="203"/>
      <c r="I23" s="4"/>
      <c r="J23" s="201">
        <v>7</v>
      </c>
      <c r="K23" s="202"/>
      <c r="L23" s="203"/>
      <c r="M23" s="4"/>
      <c r="N23" s="201"/>
      <c r="O23" s="203"/>
      <c r="P23" s="201">
        <v>1</v>
      </c>
      <c r="Q23" s="202"/>
      <c r="R23" s="203"/>
      <c r="S23" s="201"/>
      <c r="T23" s="203"/>
      <c r="U23" s="201"/>
      <c r="V23" s="203"/>
      <c r="W23" s="5">
        <v>1</v>
      </c>
      <c r="X23" s="5">
        <f>SUM(C23:W23)</f>
        <v>12</v>
      </c>
      <c r="Y23" s="23"/>
    </row>
    <row r="24" spans="1:25" ht="19" customHeight="1" thickBot="1">
      <c r="A24" s="224" t="s">
        <v>76</v>
      </c>
      <c r="B24" s="225"/>
      <c r="C24" s="19"/>
      <c r="D24" s="19"/>
      <c r="E24" s="19">
        <v>3</v>
      </c>
      <c r="F24" s="210"/>
      <c r="G24" s="210"/>
      <c r="H24" s="210"/>
      <c r="I24" s="19"/>
      <c r="J24" s="210">
        <v>7</v>
      </c>
      <c r="K24" s="210"/>
      <c r="L24" s="210"/>
      <c r="M24" s="19"/>
      <c r="N24" s="210"/>
      <c r="O24" s="210"/>
      <c r="P24" s="210">
        <v>3</v>
      </c>
      <c r="Q24" s="210"/>
      <c r="R24" s="210"/>
      <c r="S24" s="210"/>
      <c r="T24" s="210"/>
      <c r="U24" s="210"/>
      <c r="V24" s="210"/>
      <c r="W24" s="6">
        <v>1</v>
      </c>
      <c r="X24" s="6">
        <f>SUM(C24:W24)</f>
        <v>14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0.33333333333333331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0.8571428571428571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2311</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2312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2313</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2314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364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54191-792F-4D2F-97EC-D14F50134C43}">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1247</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1248</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Identificar los bienes y servicios requeridos por la entidad, mediante la estructuración y la ejecución del Plan Anual de Adquisiciones, en lo referente a gastos generales, con el fin de Garantizar la continuidad en el funcionamiento de la infraestructura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el control y seguimiento a la atención oportuna de los requerimientos en temas de suministro y  mantenimiento de bienes y servicios generales solicitados a la Mesa de Ayuda de Recursos Físicos.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1252</v>
      </c>
      <c r="D11" s="85"/>
      <c r="E11" s="132"/>
      <c r="F11" s="133" t="s">
        <v>1254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1253</v>
      </c>
      <c r="D13" s="159"/>
      <c r="E13" s="159"/>
      <c r="F13" s="139"/>
      <c r="G13" s="140"/>
      <c r="H13" s="140"/>
      <c r="I13" s="140"/>
      <c r="J13" s="140"/>
      <c r="K13" s="140"/>
      <c r="L13" s="140"/>
      <c r="M13" s="141"/>
      <c r="N13" s="160" t="s">
        <v>132</v>
      </c>
      <c r="O13" s="161"/>
      <c r="P13" s="161"/>
      <c r="Q13" s="162"/>
      <c r="R13" s="163" t="s">
        <v>1255</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0.96</v>
      </c>
      <c r="C16" s="193"/>
      <c r="D16" s="192">
        <v>0.9</v>
      </c>
      <c r="E16" s="193"/>
      <c r="F16" s="169" t="s">
        <v>244</v>
      </c>
      <c r="G16" s="170"/>
      <c r="H16" s="170"/>
      <c r="I16" s="170"/>
      <c r="J16" s="178" t="s">
        <v>37</v>
      </c>
      <c r="K16" s="178"/>
      <c r="L16" s="178"/>
      <c r="M16" s="178"/>
      <c r="N16" s="179" t="s">
        <v>136</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98</v>
      </c>
      <c r="F23" s="201"/>
      <c r="G23" s="202"/>
      <c r="H23" s="203"/>
      <c r="I23" s="4"/>
      <c r="J23" s="201">
        <v>35</v>
      </c>
      <c r="K23" s="202"/>
      <c r="L23" s="203"/>
      <c r="M23" s="4"/>
      <c r="N23" s="201"/>
      <c r="O23" s="203"/>
      <c r="P23" s="201">
        <v>162</v>
      </c>
      <c r="Q23" s="202"/>
      <c r="R23" s="203"/>
      <c r="S23" s="201"/>
      <c r="T23" s="203"/>
      <c r="U23" s="201"/>
      <c r="V23" s="203"/>
      <c r="W23" s="5">
        <v>447</v>
      </c>
      <c r="X23" s="5">
        <f>SUM(C23:W23)</f>
        <v>742</v>
      </c>
      <c r="Y23" s="23"/>
    </row>
    <row r="24" spans="1:25" ht="19" customHeight="1" thickBot="1">
      <c r="A24" s="224" t="s">
        <v>76</v>
      </c>
      <c r="B24" s="225"/>
      <c r="C24" s="19"/>
      <c r="D24" s="19"/>
      <c r="E24" s="19">
        <v>98</v>
      </c>
      <c r="F24" s="210"/>
      <c r="G24" s="210"/>
      <c r="H24" s="210"/>
      <c r="I24" s="19"/>
      <c r="J24" s="210">
        <v>35</v>
      </c>
      <c r="K24" s="210"/>
      <c r="L24" s="210"/>
      <c r="M24" s="19"/>
      <c r="N24" s="210"/>
      <c r="O24" s="210"/>
      <c r="P24" s="210">
        <v>163</v>
      </c>
      <c r="Q24" s="210"/>
      <c r="R24" s="210"/>
      <c r="S24" s="210"/>
      <c r="T24" s="210"/>
      <c r="U24" s="210"/>
      <c r="V24" s="210"/>
      <c r="W24" s="6">
        <v>447</v>
      </c>
      <c r="X24" s="6">
        <f>SUM(C24:W24)</f>
        <v>743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0.99386503067484666</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0.99865410497981155</v>
      </c>
      <c r="C39" s="30">
        <v>0.96</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1879</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1880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35.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2382</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2383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1249</v>
      </c>
    </row>
    <row r="95" spans="1:25" ht="21" hidden="1" customHeight="1">
      <c r="B95" s="36" t="s">
        <v>1250</v>
      </c>
    </row>
    <row r="96" spans="1:25" ht="21" hidden="1" customHeight="1">
      <c r="B96" s="36"/>
    </row>
    <row r="97" spans="2:2" ht="21" hidden="1" customHeight="1">
      <c r="B97" s="36"/>
    </row>
    <row r="98" spans="2:2" ht="21" hidden="1" customHeight="1">
      <c r="B98" s="36" t="s">
        <v>1251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159CA-FECD-4FE0-A115-B9EF8529E1D4}">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1107</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1108</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Diseñar, implementar y mantener los estándares legales en materia de Seguridad y Salud en el Trabajo, a través de campañas, planes, programas y eventos con el fin de contribuir en la promoción y el cuidado de la salud, la seguridad y el bienestar laboral de los servidores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el Cronograma del plan Anual de Seguridad y salud en el Trabajo (Componente de Gestión de las Relaciones Humanas)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1086</v>
      </c>
      <c r="D11" s="85"/>
      <c r="E11" s="132"/>
      <c r="F11" s="133" t="s">
        <v>1113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1112</v>
      </c>
      <c r="D13" s="159"/>
      <c r="E13" s="159"/>
      <c r="F13" s="139"/>
      <c r="G13" s="140"/>
      <c r="H13" s="140"/>
      <c r="I13" s="140"/>
      <c r="J13" s="140"/>
      <c r="K13" s="140"/>
      <c r="L13" s="140"/>
      <c r="M13" s="141"/>
      <c r="N13" s="160" t="s">
        <v>132</v>
      </c>
      <c r="O13" s="161"/>
      <c r="P13" s="161"/>
      <c r="Q13" s="162"/>
      <c r="R13" s="163" t="s">
        <v>1114</v>
      </c>
      <c r="S13" s="164"/>
      <c r="T13" s="165"/>
      <c r="U13" s="166"/>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1090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25</v>
      </c>
      <c r="F23" s="201"/>
      <c r="G23" s="202"/>
      <c r="H23" s="203"/>
      <c r="I23" s="4"/>
      <c r="J23" s="201">
        <v>20</v>
      </c>
      <c r="K23" s="202"/>
      <c r="L23" s="203"/>
      <c r="M23" s="4"/>
      <c r="N23" s="201"/>
      <c r="O23" s="203"/>
      <c r="P23" s="201">
        <v>49</v>
      </c>
      <c r="Q23" s="202"/>
      <c r="R23" s="203"/>
      <c r="S23" s="201"/>
      <c r="T23" s="203"/>
      <c r="U23" s="201"/>
      <c r="V23" s="203"/>
      <c r="W23" s="5">
        <v>75</v>
      </c>
      <c r="X23" s="5">
        <f>SUM(C23:W23)</f>
        <v>169</v>
      </c>
      <c r="Y23" s="23"/>
    </row>
    <row r="24" spans="1:25" ht="19" customHeight="1" thickBot="1">
      <c r="A24" s="224" t="s">
        <v>76</v>
      </c>
      <c r="B24" s="225"/>
      <c r="C24" s="19"/>
      <c r="D24" s="19"/>
      <c r="E24" s="19">
        <v>25</v>
      </c>
      <c r="F24" s="210"/>
      <c r="G24" s="210"/>
      <c r="H24" s="210"/>
      <c r="I24" s="19"/>
      <c r="J24" s="210">
        <v>20</v>
      </c>
      <c r="K24" s="210"/>
      <c r="L24" s="210"/>
      <c r="M24" s="19"/>
      <c r="N24" s="210"/>
      <c r="O24" s="210"/>
      <c r="P24" s="210">
        <v>49</v>
      </c>
      <c r="Q24" s="210"/>
      <c r="R24" s="210"/>
      <c r="S24" s="210"/>
      <c r="T24" s="210"/>
      <c r="U24" s="210"/>
      <c r="V24" s="210"/>
      <c r="W24" s="6">
        <v>75</v>
      </c>
      <c r="X24" s="6">
        <f>SUM(C24:W24)</f>
        <v>169</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1841</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1842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2335</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2336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1109</v>
      </c>
    </row>
    <row r="95" spans="1:25" ht="21" hidden="1" customHeight="1">
      <c r="B95" s="36" t="s">
        <v>1110</v>
      </c>
    </row>
    <row r="96" spans="1:25" ht="21" hidden="1" customHeight="1">
      <c r="B96" s="36"/>
    </row>
    <row r="97" spans="2:2" ht="21" hidden="1" customHeight="1">
      <c r="B97" s="36"/>
    </row>
    <row r="98" spans="2:2" ht="21" hidden="1" customHeight="1">
      <c r="B98" s="36" t="s">
        <v>1111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E46D-BD7E-4E58-A942-F134C9DF1CDC}">
  <dimension ref="A1:Y101"/>
  <sheetViews>
    <sheetView topLeftCell="A24"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218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1666</v>
      </c>
      <c r="D7" s="82"/>
      <c r="E7" s="82"/>
      <c r="F7" s="82"/>
      <c r="G7" s="82"/>
      <c r="H7" s="82"/>
      <c r="I7" s="82"/>
      <c r="J7" s="82"/>
      <c r="K7" s="82"/>
      <c r="L7" s="82"/>
      <c r="M7" s="82"/>
      <c r="N7" s="82"/>
      <c r="O7" s="82"/>
      <c r="P7" s="82"/>
      <c r="Q7" s="82"/>
      <c r="R7" s="82"/>
      <c r="S7" s="82"/>
      <c r="T7" s="82"/>
      <c r="U7" s="82"/>
      <c r="V7" s="82"/>
      <c r="W7" s="82"/>
      <c r="X7" s="83"/>
      <c r="Y7" s="23"/>
    </row>
    <row r="8" spans="1:25" ht="78" customHeight="1">
      <c r="A8" s="79" t="s">
        <v>10</v>
      </c>
      <c r="B8" s="80"/>
      <c r="C8" s="84"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85"/>
      <c r="E8" s="85"/>
      <c r="F8" s="85"/>
      <c r="G8" s="85"/>
      <c r="H8" s="85"/>
      <c r="I8" s="85"/>
      <c r="J8" s="85"/>
      <c r="K8" s="85"/>
      <c r="L8" s="85"/>
      <c r="M8" s="85"/>
      <c r="N8" s="85"/>
      <c r="O8" s="85"/>
      <c r="P8" s="85"/>
      <c r="Q8" s="85"/>
      <c r="R8" s="85"/>
      <c r="S8" s="85"/>
      <c r="T8" s="85"/>
      <c r="U8" s="85"/>
      <c r="V8" s="85"/>
      <c r="W8" s="85"/>
      <c r="X8" s="86"/>
      <c r="Y8" s="23"/>
    </row>
    <row r="9" spans="1:25" ht="39" customHeight="1">
      <c r="A9" s="120" t="s">
        <v>11</v>
      </c>
      <c r="B9" s="121"/>
      <c r="C9" s="81" t="s">
        <v>1995</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252</v>
      </c>
      <c r="D11" s="85"/>
      <c r="E11" s="132"/>
      <c r="F11" s="133" t="s">
        <v>254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253</v>
      </c>
      <c r="D13" s="159"/>
      <c r="E13" s="159"/>
      <c r="F13" s="139"/>
      <c r="G13" s="140"/>
      <c r="H13" s="140"/>
      <c r="I13" s="140"/>
      <c r="J13" s="140"/>
      <c r="K13" s="140"/>
      <c r="L13" s="140"/>
      <c r="M13" s="141"/>
      <c r="N13" s="160" t="s">
        <v>132</v>
      </c>
      <c r="O13" s="161"/>
      <c r="P13" s="161"/>
      <c r="Q13" s="162"/>
      <c r="R13" s="163" t="s">
        <v>255</v>
      </c>
      <c r="S13" s="164"/>
      <c r="T13" s="165"/>
      <c r="U13" s="166">
        <v>3</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0.95</v>
      </c>
      <c r="C16" s="193"/>
      <c r="D16" s="256" t="s">
        <v>256</v>
      </c>
      <c r="E16" s="193"/>
      <c r="F16" s="169" t="s">
        <v>135</v>
      </c>
      <c r="G16" s="170"/>
      <c r="H16" s="170"/>
      <c r="I16" s="170"/>
      <c r="J16" s="178" t="s">
        <v>37</v>
      </c>
      <c r="K16" s="178"/>
      <c r="L16" s="178"/>
      <c r="M16" s="178"/>
      <c r="N16" s="179" t="s">
        <v>257</v>
      </c>
      <c r="O16" s="180"/>
      <c r="P16" s="180"/>
      <c r="Q16" s="180"/>
      <c r="R16" s="181"/>
      <c r="S16" s="169" t="s">
        <v>260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4324</v>
      </c>
      <c r="K23" s="202"/>
      <c r="L23" s="203"/>
      <c r="M23" s="4"/>
      <c r="N23" s="201"/>
      <c r="O23" s="203"/>
      <c r="P23" s="201"/>
      <c r="Q23" s="202"/>
      <c r="R23" s="203"/>
      <c r="S23" s="201"/>
      <c r="T23" s="203"/>
      <c r="U23" s="201"/>
      <c r="V23" s="203"/>
      <c r="W23" s="5">
        <v>10607</v>
      </c>
      <c r="X23" s="5">
        <f>SUM(C23:W23)</f>
        <v>14931</v>
      </c>
      <c r="Y23" s="23"/>
    </row>
    <row r="24" spans="1:25" ht="19" customHeight="1" thickBot="1">
      <c r="A24" s="224" t="s">
        <v>76</v>
      </c>
      <c r="B24" s="225"/>
      <c r="C24" s="19"/>
      <c r="D24" s="19"/>
      <c r="E24" s="19"/>
      <c r="F24" s="210"/>
      <c r="G24" s="210"/>
      <c r="H24" s="210"/>
      <c r="I24" s="19"/>
      <c r="J24" s="210">
        <v>5507</v>
      </c>
      <c r="K24" s="210"/>
      <c r="L24" s="210"/>
      <c r="M24" s="19"/>
      <c r="N24" s="210"/>
      <c r="O24" s="210"/>
      <c r="P24" s="210"/>
      <c r="Q24" s="210"/>
      <c r="R24" s="210"/>
      <c r="S24" s="210"/>
      <c r="T24" s="210"/>
      <c r="U24" s="210"/>
      <c r="V24" s="210"/>
      <c r="W24" s="6">
        <v>11662</v>
      </c>
      <c r="X24" s="6">
        <f>SUM(C24:W24)</f>
        <v>17169</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0.78518249500635551</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0.90953524266849595</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0.86964878560195702</v>
      </c>
      <c r="C39" s="30">
        <v>0.95</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7.2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1667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45.7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12.75"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1996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220</v>
      </c>
    </row>
    <row r="95" spans="1:25" ht="21" hidden="1" customHeight="1">
      <c r="B95" s="36" t="s">
        <v>221</v>
      </c>
    </row>
    <row r="96" spans="1:25" ht="21" hidden="1" customHeight="1">
      <c r="B96" s="36" t="s">
        <v>222</v>
      </c>
    </row>
    <row r="97" spans="2:2" ht="21" hidden="1" customHeight="1">
      <c r="B97" s="36"/>
    </row>
    <row r="98" spans="2:2" ht="21" hidden="1" customHeight="1">
      <c r="B98" s="36" t="s">
        <v>251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09F7-08CF-4FF0-B86D-5FBD9E8A5A75}">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218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1587</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1588</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1589</v>
      </c>
      <c r="D11" s="85"/>
      <c r="E11" s="132"/>
      <c r="F11" s="133" t="s">
        <v>1590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238</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200</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1</v>
      </c>
      <c r="K23" s="202"/>
      <c r="L23" s="203"/>
      <c r="M23" s="4"/>
      <c r="N23" s="201"/>
      <c r="O23" s="203"/>
      <c r="P23" s="201">
        <v>1</v>
      </c>
      <c r="Q23" s="202"/>
      <c r="R23" s="203"/>
      <c r="S23" s="201"/>
      <c r="T23" s="203"/>
      <c r="U23" s="201"/>
      <c r="V23" s="203"/>
      <c r="W23" s="5">
        <v>1</v>
      </c>
      <c r="X23" s="5">
        <f>SUM(C23:W23)</f>
        <v>4</v>
      </c>
      <c r="Y23" s="23"/>
    </row>
    <row r="24" spans="1:25" ht="19" customHeight="1" thickBot="1">
      <c r="A24" s="224" t="s">
        <v>76</v>
      </c>
      <c r="B24" s="225"/>
      <c r="C24" s="19"/>
      <c r="D24" s="19"/>
      <c r="E24" s="19">
        <v>1</v>
      </c>
      <c r="F24" s="210"/>
      <c r="G24" s="210"/>
      <c r="H24" s="210"/>
      <c r="I24" s="19"/>
      <c r="J24" s="210">
        <v>1</v>
      </c>
      <c r="K24" s="210"/>
      <c r="L24" s="210"/>
      <c r="M24" s="19"/>
      <c r="N24" s="210"/>
      <c r="O24" s="210"/>
      <c r="P24" s="210">
        <v>1</v>
      </c>
      <c r="Q24" s="210"/>
      <c r="R24" s="210"/>
      <c r="S24" s="210"/>
      <c r="T24" s="210"/>
      <c r="U24" s="210"/>
      <c r="V24" s="210"/>
      <c r="W24" s="6">
        <v>1</v>
      </c>
      <c r="X24" s="6">
        <f>SUM(C24:W24)</f>
        <v>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1591</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1592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2152</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2153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25.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220</v>
      </c>
    </row>
    <row r="95" spans="1:25" ht="21" hidden="1" customHeight="1">
      <c r="B95" s="36" t="s">
        <v>221</v>
      </c>
    </row>
    <row r="96" spans="1:25" ht="21" hidden="1" customHeight="1">
      <c r="B96" s="36" t="s">
        <v>222</v>
      </c>
    </row>
    <row r="97" spans="2:2" ht="21" hidden="1" customHeight="1">
      <c r="B97" s="36"/>
    </row>
    <row r="98" spans="2:2" ht="21" hidden="1" customHeight="1">
      <c r="B98" s="36" t="s">
        <v>235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CBE85-E39E-4043-BDB1-D5123F5B78B8}">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218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1583</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1581</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1582</v>
      </c>
      <c r="D11" s="85"/>
      <c r="E11" s="132"/>
      <c r="F11" s="133" t="s">
        <v>1584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233</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442</v>
      </c>
      <c r="B16" s="192">
        <v>1</v>
      </c>
      <c r="C16" s="193"/>
      <c r="D16" s="192">
        <v>0.9</v>
      </c>
      <c r="E16" s="193"/>
      <c r="F16" s="169" t="s">
        <v>200</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1</v>
      </c>
      <c r="K23" s="202"/>
      <c r="L23" s="203"/>
      <c r="M23" s="4"/>
      <c r="N23" s="201"/>
      <c r="O23" s="203"/>
      <c r="P23" s="201">
        <v>1</v>
      </c>
      <c r="Q23" s="202"/>
      <c r="R23" s="203"/>
      <c r="S23" s="201"/>
      <c r="T23" s="203"/>
      <c r="U23" s="201"/>
      <c r="V23" s="203"/>
      <c r="W23" s="5">
        <v>1</v>
      </c>
      <c r="X23" s="5">
        <f>SUM(C23:W23)</f>
        <v>4</v>
      </c>
      <c r="Y23" s="23"/>
    </row>
    <row r="24" spans="1:25" ht="19" customHeight="1" thickBot="1">
      <c r="A24" s="224" t="s">
        <v>76</v>
      </c>
      <c r="B24" s="225"/>
      <c r="C24" s="19"/>
      <c r="D24" s="19"/>
      <c r="E24" s="19">
        <v>1</v>
      </c>
      <c r="F24" s="210"/>
      <c r="G24" s="210"/>
      <c r="H24" s="210"/>
      <c r="I24" s="19"/>
      <c r="J24" s="210">
        <v>1</v>
      </c>
      <c r="K24" s="210"/>
      <c r="L24" s="210"/>
      <c r="M24" s="19"/>
      <c r="N24" s="210"/>
      <c r="O24" s="210"/>
      <c r="P24" s="210">
        <v>1</v>
      </c>
      <c r="Q24" s="210"/>
      <c r="R24" s="210"/>
      <c r="S24" s="210"/>
      <c r="T24" s="210"/>
      <c r="U24" s="210"/>
      <c r="V24" s="210"/>
      <c r="W24" s="6">
        <v>1</v>
      </c>
      <c r="X24" s="6">
        <f>SUM(C24:W24)</f>
        <v>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1585</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9.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1586</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63"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2105</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2104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220</v>
      </c>
    </row>
    <row r="95" spans="1:25" ht="21" hidden="1" customHeight="1">
      <c r="B95" s="36" t="s">
        <v>221</v>
      </c>
    </row>
    <row r="96" spans="1:25" ht="21" hidden="1" customHeight="1">
      <c r="B96" s="36" t="s">
        <v>222</v>
      </c>
    </row>
    <row r="97" spans="2:2" ht="21" hidden="1" customHeight="1">
      <c r="B97" s="36"/>
    </row>
    <row r="98" spans="2:2" ht="21" hidden="1" customHeight="1">
      <c r="B98" s="36" t="s">
        <v>229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E7E24-4F73-458E-AB00-9C40D34F7441}">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218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1575</v>
      </c>
      <c r="D7" s="82"/>
      <c r="E7" s="82"/>
      <c r="F7" s="82"/>
      <c r="G7" s="82"/>
      <c r="H7" s="82"/>
      <c r="I7" s="82"/>
      <c r="J7" s="82"/>
      <c r="K7" s="82"/>
      <c r="L7" s="82"/>
      <c r="M7" s="82"/>
      <c r="N7" s="82"/>
      <c r="O7" s="82"/>
      <c r="P7" s="82"/>
      <c r="Q7" s="82"/>
      <c r="R7" s="82"/>
      <c r="S7" s="82"/>
      <c r="T7" s="82"/>
      <c r="U7" s="82"/>
      <c r="V7" s="82"/>
      <c r="W7" s="82"/>
      <c r="X7" s="83"/>
      <c r="Y7" s="23"/>
    </row>
    <row r="8" spans="1:25" ht="79.5" customHeight="1">
      <c r="A8" s="79" t="s">
        <v>10</v>
      </c>
      <c r="B8" s="80"/>
      <c r="C8" s="84"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1576</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1577</v>
      </c>
      <c r="D11" s="85"/>
      <c r="E11" s="132"/>
      <c r="F11" s="133" t="s">
        <v>1578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227</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442</v>
      </c>
      <c r="B16" s="192">
        <v>1</v>
      </c>
      <c r="C16" s="193"/>
      <c r="D16" s="192">
        <v>0.9</v>
      </c>
      <c r="E16" s="193"/>
      <c r="F16" s="169" t="s">
        <v>200</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1</v>
      </c>
      <c r="G23" s="202"/>
      <c r="H23" s="203"/>
      <c r="I23" s="4"/>
      <c r="J23" s="201"/>
      <c r="K23" s="202"/>
      <c r="L23" s="203"/>
      <c r="M23" s="4"/>
      <c r="N23" s="201">
        <v>1</v>
      </c>
      <c r="O23" s="203"/>
      <c r="P23" s="201"/>
      <c r="Q23" s="202"/>
      <c r="R23" s="203"/>
      <c r="S23" s="201"/>
      <c r="T23" s="203"/>
      <c r="U23" s="201"/>
      <c r="V23" s="203"/>
      <c r="W23" s="5">
        <v>1</v>
      </c>
      <c r="X23" s="5">
        <f>SUM(C23:W23)</f>
        <v>3</v>
      </c>
      <c r="Y23" s="23"/>
    </row>
    <row r="24" spans="1:25" ht="19" customHeight="1" thickBot="1">
      <c r="A24" s="224" t="s">
        <v>76</v>
      </c>
      <c r="B24" s="225"/>
      <c r="C24" s="19"/>
      <c r="D24" s="19"/>
      <c r="E24" s="19"/>
      <c r="F24" s="210">
        <v>1</v>
      </c>
      <c r="G24" s="210"/>
      <c r="H24" s="210"/>
      <c r="I24" s="19"/>
      <c r="J24" s="210"/>
      <c r="K24" s="210"/>
      <c r="L24" s="210"/>
      <c r="M24" s="19"/>
      <c r="N24" s="210">
        <v>1</v>
      </c>
      <c r="O24" s="210"/>
      <c r="P24" s="210"/>
      <c r="Q24" s="210"/>
      <c r="R24" s="210"/>
      <c r="S24" s="210"/>
      <c r="T24" s="210"/>
      <c r="U24" s="210"/>
      <c r="V24" s="210"/>
      <c r="W24" s="6">
        <v>1</v>
      </c>
      <c r="X24" s="6">
        <f>SUM(C24:W24)</f>
        <v>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1579</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1532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1580</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2150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220</v>
      </c>
    </row>
    <row r="95" spans="1:25" ht="21" hidden="1" customHeight="1">
      <c r="B95" s="36" t="s">
        <v>221</v>
      </c>
    </row>
    <row r="96" spans="1:25" ht="21" hidden="1" customHeight="1">
      <c r="B96" s="36" t="s">
        <v>222</v>
      </c>
    </row>
    <row r="97" spans="2:2" ht="21" hidden="1" customHeight="1">
      <c r="B97" s="36"/>
    </row>
    <row r="98" spans="2:2" ht="21" hidden="1" customHeight="1">
      <c r="B98" s="36" t="s">
        <v>223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AF89E-1669-4103-8DBB-72FB3E8A62BF}">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218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1593</v>
      </c>
      <c r="D7" s="82"/>
      <c r="E7" s="82"/>
      <c r="F7" s="82"/>
      <c r="G7" s="82"/>
      <c r="H7" s="82"/>
      <c r="I7" s="82"/>
      <c r="J7" s="82"/>
      <c r="K7" s="82"/>
      <c r="L7" s="82"/>
      <c r="M7" s="82"/>
      <c r="N7" s="82"/>
      <c r="O7" s="82"/>
      <c r="P7" s="82"/>
      <c r="Q7" s="82"/>
      <c r="R7" s="82"/>
      <c r="S7" s="82"/>
      <c r="T7" s="82"/>
      <c r="U7" s="82"/>
      <c r="V7" s="82"/>
      <c r="W7" s="82"/>
      <c r="X7" s="83"/>
      <c r="Y7" s="23"/>
    </row>
    <row r="8" spans="1:25" ht="68.25" customHeight="1">
      <c r="A8" s="79" t="s">
        <v>10</v>
      </c>
      <c r="B8" s="80"/>
      <c r="C8" s="84"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1594</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1595</v>
      </c>
      <c r="D11" s="85"/>
      <c r="E11" s="132"/>
      <c r="F11" s="133" t="s">
        <v>242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243</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7</v>
      </c>
      <c r="F23" s="201"/>
      <c r="G23" s="202"/>
      <c r="H23" s="203"/>
      <c r="I23" s="4"/>
      <c r="J23" s="201">
        <v>28</v>
      </c>
      <c r="K23" s="202"/>
      <c r="L23" s="203"/>
      <c r="M23" s="4"/>
      <c r="N23" s="201"/>
      <c r="O23" s="203"/>
      <c r="P23" s="201">
        <v>1</v>
      </c>
      <c r="Q23" s="202"/>
      <c r="R23" s="203"/>
      <c r="S23" s="201"/>
      <c r="T23" s="203"/>
      <c r="U23" s="201"/>
      <c r="V23" s="203"/>
      <c r="W23" s="5">
        <v>1</v>
      </c>
      <c r="X23" s="5">
        <f>SUM(C23:W23)</f>
        <v>37</v>
      </c>
      <c r="Y23" s="23"/>
    </row>
    <row r="24" spans="1:25" ht="19" customHeight="1" thickBot="1">
      <c r="A24" s="224" t="s">
        <v>76</v>
      </c>
      <c r="B24" s="225"/>
      <c r="C24" s="19"/>
      <c r="D24" s="19"/>
      <c r="E24" s="19">
        <v>7</v>
      </c>
      <c r="F24" s="210"/>
      <c r="G24" s="210"/>
      <c r="H24" s="210"/>
      <c r="I24" s="19"/>
      <c r="J24" s="210">
        <v>28</v>
      </c>
      <c r="K24" s="210"/>
      <c r="L24" s="210"/>
      <c r="M24" s="19"/>
      <c r="N24" s="210"/>
      <c r="O24" s="210"/>
      <c r="P24" s="210">
        <v>1</v>
      </c>
      <c r="Q24" s="210"/>
      <c r="R24" s="210"/>
      <c r="S24" s="210"/>
      <c r="T24" s="210"/>
      <c r="U24" s="210"/>
      <c r="V24" s="210"/>
      <c r="W24" s="6">
        <v>1</v>
      </c>
      <c r="X24" s="6">
        <f>SUM(C24:W24)</f>
        <v>37</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1596</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0.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1597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3.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2114</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2115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22.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220</v>
      </c>
    </row>
    <row r="95" spans="1:25" ht="21" hidden="1" customHeight="1">
      <c r="B95" s="36" t="s">
        <v>221</v>
      </c>
    </row>
    <row r="96" spans="1:25" ht="21" hidden="1" customHeight="1">
      <c r="B96" s="36" t="s">
        <v>222</v>
      </c>
    </row>
    <row r="97" spans="2:2" ht="21" hidden="1" customHeight="1">
      <c r="B97" s="36"/>
    </row>
    <row r="98" spans="2:2" ht="21" hidden="1" customHeight="1">
      <c r="B98" s="36" t="s">
        <v>240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BD919-C0D8-490A-B45D-83C46E44066D}">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190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191</v>
      </c>
      <c r="D7" s="82"/>
      <c r="E7" s="82"/>
      <c r="F7" s="82"/>
      <c r="G7" s="82"/>
      <c r="H7" s="82"/>
      <c r="I7" s="82"/>
      <c r="J7" s="82"/>
      <c r="K7" s="82"/>
      <c r="L7" s="82"/>
      <c r="M7" s="82"/>
      <c r="N7" s="82"/>
      <c r="O7" s="82"/>
      <c r="P7" s="82"/>
      <c r="Q7" s="82"/>
      <c r="R7" s="82"/>
      <c r="S7" s="82"/>
      <c r="T7" s="82"/>
      <c r="U7" s="82"/>
      <c r="V7" s="82"/>
      <c r="W7" s="82"/>
      <c r="X7" s="83"/>
      <c r="Y7" s="23"/>
    </row>
    <row r="8" spans="1:25" ht="52.5" customHeight="1">
      <c r="A8" s="79" t="s">
        <v>10</v>
      </c>
      <c r="B8" s="80"/>
      <c r="C8" s="8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Crear los expedientes relacionados con las visitas, auditorías, o acciones de Inspección asociadas a contingencias nacionales, ejecutadas durante la vigencia.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195</v>
      </c>
      <c r="D11" s="85"/>
      <c r="E11" s="132"/>
      <c r="F11" s="133" t="s">
        <v>196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198</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22</v>
      </c>
      <c r="K23" s="202"/>
      <c r="L23" s="203"/>
      <c r="M23" s="4"/>
      <c r="N23" s="201"/>
      <c r="O23" s="203"/>
      <c r="P23" s="201"/>
      <c r="Q23" s="202"/>
      <c r="R23" s="203"/>
      <c r="S23" s="201"/>
      <c r="T23" s="203"/>
      <c r="U23" s="201"/>
      <c r="V23" s="203"/>
      <c r="W23" s="5">
        <v>72</v>
      </c>
      <c r="X23" s="5">
        <f>SUM(C23:W23)</f>
        <v>94</v>
      </c>
      <c r="Y23" s="23"/>
    </row>
    <row r="24" spans="1:25" ht="19" customHeight="1" thickBot="1">
      <c r="A24" s="224" t="s">
        <v>76</v>
      </c>
      <c r="B24" s="225"/>
      <c r="C24" s="19"/>
      <c r="D24" s="19"/>
      <c r="E24" s="19"/>
      <c r="F24" s="210"/>
      <c r="G24" s="210"/>
      <c r="H24" s="210"/>
      <c r="I24" s="19"/>
      <c r="J24" s="210">
        <v>40</v>
      </c>
      <c r="K24" s="210"/>
      <c r="L24" s="210"/>
      <c r="M24" s="19"/>
      <c r="N24" s="210"/>
      <c r="O24" s="210"/>
      <c r="P24" s="210"/>
      <c r="Q24" s="210"/>
      <c r="R24" s="210"/>
      <c r="S24" s="210"/>
      <c r="T24" s="210"/>
      <c r="U24" s="210"/>
      <c r="V24" s="210"/>
      <c r="W24" s="6">
        <v>40</v>
      </c>
      <c r="X24" s="6">
        <f>SUM(C24:W24)</f>
        <v>80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0.55000000000000004</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1.8</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1.175</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1668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1974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3"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192</v>
      </c>
    </row>
    <row r="95" spans="1:25" ht="21" hidden="1" customHeight="1">
      <c r="B95" s="36" t="s">
        <v>193</v>
      </c>
    </row>
    <row r="96" spans="1:25" ht="21" hidden="1" customHeight="1">
      <c r="B96" s="36"/>
    </row>
    <row r="97" spans="2:2" ht="21" hidden="1" customHeight="1">
      <c r="B97" s="36"/>
    </row>
    <row r="98" spans="2:2" ht="21" hidden="1" customHeight="1">
      <c r="B98" s="36" t="s">
        <v>194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7FDD2-6990-43E8-B2E4-B7C240B50055}">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218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261</v>
      </c>
      <c r="D7" s="82"/>
      <c r="E7" s="82"/>
      <c r="F7" s="82"/>
      <c r="G7" s="82"/>
      <c r="H7" s="82"/>
      <c r="I7" s="82"/>
      <c r="J7" s="82"/>
      <c r="K7" s="82"/>
      <c r="L7" s="82"/>
      <c r="M7" s="82"/>
      <c r="N7" s="82"/>
      <c r="O7" s="82"/>
      <c r="P7" s="82"/>
      <c r="Q7" s="82"/>
      <c r="R7" s="82"/>
      <c r="S7" s="82"/>
      <c r="T7" s="82"/>
      <c r="U7" s="82"/>
      <c r="V7" s="82"/>
      <c r="W7" s="82"/>
      <c r="X7" s="83"/>
      <c r="Y7" s="23"/>
    </row>
    <row r="8" spans="1:25" ht="68.25" customHeight="1">
      <c r="A8" s="79" t="s">
        <v>10</v>
      </c>
      <c r="B8" s="80"/>
      <c r="C8" s="84"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Verificar y analizar la calidad y oportunidad del reporte de información de los sujetos vigilados obligados a reportar.</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263</v>
      </c>
      <c r="D11" s="85"/>
      <c r="E11" s="132"/>
      <c r="F11" s="133" t="s">
        <v>264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265</v>
      </c>
      <c r="S13" s="164"/>
      <c r="T13" s="165"/>
      <c r="U13" s="166">
        <v>3</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260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0</v>
      </c>
      <c r="F23" s="201"/>
      <c r="G23" s="202"/>
      <c r="H23" s="203"/>
      <c r="I23" s="4"/>
      <c r="J23" s="201">
        <v>2</v>
      </c>
      <c r="K23" s="202"/>
      <c r="L23" s="203"/>
      <c r="M23" s="4"/>
      <c r="N23" s="201"/>
      <c r="O23" s="203"/>
      <c r="P23" s="201">
        <v>0</v>
      </c>
      <c r="Q23" s="202"/>
      <c r="R23" s="203"/>
      <c r="S23" s="201"/>
      <c r="T23" s="203"/>
      <c r="U23" s="201"/>
      <c r="V23" s="203"/>
      <c r="W23" s="5">
        <v>4</v>
      </c>
      <c r="X23" s="5">
        <f>SUM(C23:W23)</f>
        <v>6</v>
      </c>
      <c r="Y23" s="23"/>
    </row>
    <row r="24" spans="1:25" ht="19" customHeight="1" thickBot="1">
      <c r="A24" s="224" t="s">
        <v>76</v>
      </c>
      <c r="B24" s="225"/>
      <c r="C24" s="19"/>
      <c r="D24" s="19"/>
      <c r="E24" s="19">
        <v>2</v>
      </c>
      <c r="F24" s="210"/>
      <c r="G24" s="210"/>
      <c r="H24" s="210"/>
      <c r="I24" s="19"/>
      <c r="J24" s="210">
        <v>2</v>
      </c>
      <c r="K24" s="210"/>
      <c r="L24" s="210"/>
      <c r="M24" s="19"/>
      <c r="N24" s="210"/>
      <c r="O24" s="210"/>
      <c r="P24" s="210">
        <v>1</v>
      </c>
      <c r="Q24" s="210"/>
      <c r="R24" s="210"/>
      <c r="S24" s="210"/>
      <c r="T24" s="210"/>
      <c r="U24" s="210"/>
      <c r="V24" s="210"/>
      <c r="W24" s="6">
        <v>1</v>
      </c>
      <c r="X24" s="6">
        <f>SUM(C24:W24)</f>
        <v>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4</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1533</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1534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1535</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1536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220</v>
      </c>
    </row>
    <row r="95" spans="1:25" ht="21" hidden="1" customHeight="1">
      <c r="B95" s="36" t="s">
        <v>221</v>
      </c>
    </row>
    <row r="96" spans="1:25" ht="21" hidden="1" customHeight="1">
      <c r="B96" s="36" t="s">
        <v>222</v>
      </c>
    </row>
    <row r="97" spans="2:2" ht="21" hidden="1" customHeight="1">
      <c r="B97" s="36"/>
    </row>
    <row r="98" spans="2:2" ht="21" hidden="1" customHeight="1">
      <c r="B98" s="36" t="s">
        <v>262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CFEA0-22C6-4EEA-8F04-C5CDF4E7661B}">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218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2170</v>
      </c>
      <c r="D7" s="82"/>
      <c r="E7" s="82"/>
      <c r="F7" s="82"/>
      <c r="G7" s="82"/>
      <c r="H7" s="82"/>
      <c r="I7" s="82"/>
      <c r="J7" s="82"/>
      <c r="K7" s="82"/>
      <c r="L7" s="82"/>
      <c r="M7" s="82"/>
      <c r="N7" s="82"/>
      <c r="O7" s="82"/>
      <c r="P7" s="82"/>
      <c r="Q7" s="82"/>
      <c r="R7" s="82"/>
      <c r="S7" s="82"/>
      <c r="T7" s="82"/>
      <c r="U7" s="82"/>
      <c r="V7" s="82"/>
      <c r="W7" s="82"/>
      <c r="X7" s="83"/>
      <c r="Y7" s="23"/>
    </row>
    <row r="8" spans="1:25" ht="68.25" customHeight="1">
      <c r="A8" s="79" t="s">
        <v>10</v>
      </c>
      <c r="B8" s="80"/>
      <c r="C8" s="84"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2171</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c r="D11" s="85"/>
      <c r="E11" s="132"/>
      <c r="F11" s="133" t="s">
        <v>2172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265</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200</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1</v>
      </c>
      <c r="G23" s="202"/>
      <c r="H23" s="203"/>
      <c r="I23" s="4"/>
      <c r="J23" s="201"/>
      <c r="K23" s="202"/>
      <c r="L23" s="203"/>
      <c r="M23" s="4"/>
      <c r="N23" s="201">
        <v>1</v>
      </c>
      <c r="O23" s="203"/>
      <c r="P23" s="201"/>
      <c r="Q23" s="202"/>
      <c r="R23" s="203"/>
      <c r="S23" s="201"/>
      <c r="T23" s="203"/>
      <c r="U23" s="201"/>
      <c r="V23" s="203"/>
      <c r="W23" s="5">
        <v>1</v>
      </c>
      <c r="X23" s="5">
        <f>SUM(C23:W23)</f>
        <v>3</v>
      </c>
      <c r="Y23" s="23"/>
    </row>
    <row r="24" spans="1:25" ht="19" customHeight="1" thickBot="1">
      <c r="A24" s="224" t="s">
        <v>76</v>
      </c>
      <c r="B24" s="225"/>
      <c r="C24" s="19"/>
      <c r="D24" s="19"/>
      <c r="E24" s="19"/>
      <c r="F24" s="210">
        <v>1</v>
      </c>
      <c r="G24" s="210"/>
      <c r="H24" s="210"/>
      <c r="I24" s="19"/>
      <c r="J24" s="210"/>
      <c r="K24" s="210"/>
      <c r="L24" s="210"/>
      <c r="M24" s="19"/>
      <c r="N24" s="210">
        <v>1</v>
      </c>
      <c r="O24" s="210"/>
      <c r="P24" s="210"/>
      <c r="Q24" s="210"/>
      <c r="R24" s="210"/>
      <c r="S24" s="210"/>
      <c r="T24" s="210"/>
      <c r="U24" s="210"/>
      <c r="V24" s="210"/>
      <c r="W24" s="6">
        <v>1</v>
      </c>
      <c r="X24" s="6">
        <f>SUM(C24:W24)</f>
        <v>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0.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2173</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3.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2174</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2175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75.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220</v>
      </c>
    </row>
    <row r="95" spans="1:25" ht="21" hidden="1" customHeight="1">
      <c r="B95" s="36" t="s">
        <v>221</v>
      </c>
    </row>
    <row r="96" spans="1:25" ht="21" hidden="1" customHeight="1">
      <c r="B96" s="36" t="s">
        <v>222</v>
      </c>
    </row>
    <row r="97" spans="2:2" ht="21" hidden="1" customHeight="1">
      <c r="B97" s="36"/>
    </row>
    <row r="98" spans="2:2" ht="21" hidden="1" customHeight="1">
      <c r="B98" s="36" t="s">
        <v>240</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0D5BF-9580-45CB-960E-EDB1991D39A0}">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218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245</v>
      </c>
      <c r="D7" s="82"/>
      <c r="E7" s="82"/>
      <c r="F7" s="82"/>
      <c r="G7" s="82"/>
      <c r="H7" s="82"/>
      <c r="I7" s="82"/>
      <c r="J7" s="82"/>
      <c r="K7" s="82"/>
      <c r="L7" s="82"/>
      <c r="M7" s="82"/>
      <c r="N7" s="82"/>
      <c r="O7" s="82"/>
      <c r="P7" s="82"/>
      <c r="Q7" s="82"/>
      <c r="R7" s="82"/>
      <c r="S7" s="82"/>
      <c r="T7" s="82"/>
      <c r="U7" s="82"/>
      <c r="V7" s="82"/>
      <c r="W7" s="82"/>
      <c r="X7" s="83"/>
      <c r="Y7" s="23"/>
    </row>
    <row r="8" spans="1:25" ht="66.75" customHeight="1">
      <c r="A8" s="79" t="s">
        <v>10</v>
      </c>
      <c r="B8" s="80"/>
      <c r="C8" s="84"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1603</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247</v>
      </c>
      <c r="D11" s="85"/>
      <c r="E11" s="132"/>
      <c r="F11" s="133" t="s">
        <v>278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279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5</v>
      </c>
      <c r="F23" s="201"/>
      <c r="G23" s="202"/>
      <c r="H23" s="203"/>
      <c r="I23" s="4"/>
      <c r="J23" s="201">
        <v>1</v>
      </c>
      <c r="K23" s="202"/>
      <c r="L23" s="203"/>
      <c r="M23" s="4"/>
      <c r="N23" s="201"/>
      <c r="O23" s="203"/>
      <c r="P23" s="201">
        <v>2</v>
      </c>
      <c r="Q23" s="202"/>
      <c r="R23" s="203"/>
      <c r="S23" s="201"/>
      <c r="T23" s="203"/>
      <c r="U23" s="201"/>
      <c r="V23" s="203"/>
      <c r="W23" s="5">
        <v>2</v>
      </c>
      <c r="X23" s="5">
        <f>SUM(C23:W23)</f>
        <v>10</v>
      </c>
      <c r="Y23" s="23"/>
    </row>
    <row r="24" spans="1:25" ht="19" customHeight="1" thickBot="1">
      <c r="A24" s="224" t="s">
        <v>76</v>
      </c>
      <c r="B24" s="225"/>
      <c r="C24" s="19"/>
      <c r="D24" s="19"/>
      <c r="E24" s="19">
        <v>5</v>
      </c>
      <c r="F24" s="210"/>
      <c r="G24" s="210"/>
      <c r="H24" s="210"/>
      <c r="I24" s="19"/>
      <c r="J24" s="210">
        <v>1</v>
      </c>
      <c r="K24" s="210"/>
      <c r="L24" s="210"/>
      <c r="M24" s="19"/>
      <c r="N24" s="210"/>
      <c r="O24" s="210"/>
      <c r="P24" s="210">
        <v>2</v>
      </c>
      <c r="Q24" s="210"/>
      <c r="R24" s="210"/>
      <c r="S24" s="210"/>
      <c r="T24" s="210"/>
      <c r="U24" s="210"/>
      <c r="V24" s="210"/>
      <c r="W24" s="6">
        <v>2</v>
      </c>
      <c r="X24" s="6">
        <f>SUM(C24:W24)</f>
        <v>10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1604</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1605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2116</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2117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3"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220</v>
      </c>
    </row>
    <row r="95" spans="1:25" ht="21" hidden="1" customHeight="1">
      <c r="B95" s="36" t="s">
        <v>221</v>
      </c>
    </row>
    <row r="96" spans="1:25" ht="21" hidden="1" customHeight="1">
      <c r="B96" s="36" t="s">
        <v>222</v>
      </c>
    </row>
    <row r="97" spans="2:2" ht="21" hidden="1" customHeight="1">
      <c r="B97" s="36"/>
    </row>
    <row r="98" spans="2:2" ht="21" hidden="1" customHeight="1">
      <c r="B98" s="36" t="s">
        <v>276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A5D0D-BF8F-449E-A00A-404EAF2BFE7F}">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218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266</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Resolver o gestionar las solicitudes de los vigilados en cuanto a la gestión de sus trámites.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268</v>
      </c>
      <c r="D11" s="85"/>
      <c r="E11" s="132"/>
      <c r="F11" s="133" t="s">
        <v>270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269</v>
      </c>
      <c r="D13" s="159"/>
      <c r="E13" s="159"/>
      <c r="F13" s="139"/>
      <c r="G13" s="140"/>
      <c r="H13" s="140"/>
      <c r="I13" s="140"/>
      <c r="J13" s="140"/>
      <c r="K13" s="140"/>
      <c r="L13" s="140"/>
      <c r="M13" s="141"/>
      <c r="N13" s="160" t="s">
        <v>132</v>
      </c>
      <c r="O13" s="161"/>
      <c r="P13" s="161"/>
      <c r="Q13" s="162"/>
      <c r="R13" s="163" t="s">
        <v>271</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200</v>
      </c>
      <c r="G16" s="170"/>
      <c r="H16" s="170"/>
      <c r="I16" s="170"/>
      <c r="J16" s="178" t="s">
        <v>37</v>
      </c>
      <c r="K16" s="178"/>
      <c r="L16" s="178"/>
      <c r="M16" s="178"/>
      <c r="N16" s="179" t="s">
        <v>136</v>
      </c>
      <c r="O16" s="180"/>
      <c r="P16" s="180"/>
      <c r="Q16" s="180"/>
      <c r="R16" s="181"/>
      <c r="S16" s="169" t="s">
        <v>272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5278</v>
      </c>
      <c r="G23" s="202"/>
      <c r="H23" s="203"/>
      <c r="I23" s="4"/>
      <c r="J23" s="201"/>
      <c r="K23" s="202"/>
      <c r="L23" s="203"/>
      <c r="M23" s="4"/>
      <c r="N23" s="201">
        <v>100</v>
      </c>
      <c r="O23" s="203"/>
      <c r="P23" s="201"/>
      <c r="Q23" s="202"/>
      <c r="R23" s="203"/>
      <c r="S23" s="201"/>
      <c r="T23" s="203"/>
      <c r="U23" s="201"/>
      <c r="V23" s="203"/>
      <c r="W23" s="5">
        <v>15</v>
      </c>
      <c r="X23" s="5">
        <f>SUM(C23:W23)</f>
        <v>5393</v>
      </c>
      <c r="Y23" s="23"/>
    </row>
    <row r="24" spans="1:25" ht="19" customHeight="1" thickBot="1">
      <c r="A24" s="224" t="s">
        <v>76</v>
      </c>
      <c r="B24" s="225"/>
      <c r="C24" s="19"/>
      <c r="D24" s="19"/>
      <c r="E24" s="19"/>
      <c r="F24" s="210">
        <v>278</v>
      </c>
      <c r="G24" s="210"/>
      <c r="H24" s="210"/>
      <c r="I24" s="19"/>
      <c r="J24" s="210"/>
      <c r="K24" s="210"/>
      <c r="L24" s="210"/>
      <c r="M24" s="19"/>
      <c r="N24" s="210">
        <v>100</v>
      </c>
      <c r="O24" s="210"/>
      <c r="P24" s="210"/>
      <c r="Q24" s="210"/>
      <c r="R24" s="210"/>
      <c r="S24" s="210"/>
      <c r="T24" s="210"/>
      <c r="U24" s="210"/>
      <c r="V24" s="210"/>
      <c r="W24" s="6">
        <v>15</v>
      </c>
      <c r="X24" s="6">
        <f>SUM(C24:W24)</f>
        <v>393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18.985611510791365</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13.72264631043257</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2010</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2011</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2012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220</v>
      </c>
    </row>
    <row r="95" spans="1:25" ht="21" hidden="1" customHeight="1">
      <c r="B95" s="36" t="s">
        <v>221</v>
      </c>
    </row>
    <row r="96" spans="1:25" ht="21" hidden="1" customHeight="1">
      <c r="B96" s="36" t="s">
        <v>222</v>
      </c>
    </row>
    <row r="97" spans="2:2" ht="21" hidden="1" customHeight="1">
      <c r="B97" s="36"/>
    </row>
    <row r="98" spans="2:2" ht="21" hidden="1" customHeight="1">
      <c r="B98" s="36" t="s">
        <v>267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8AEB0-AB90-49E7-9325-01346B101B65}">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218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266</v>
      </c>
      <c r="D7" s="82"/>
      <c r="E7" s="82"/>
      <c r="F7" s="82"/>
      <c r="G7" s="82"/>
      <c r="H7" s="82"/>
      <c r="I7" s="82"/>
      <c r="J7" s="82"/>
      <c r="K7" s="82"/>
      <c r="L7" s="82"/>
      <c r="M7" s="82"/>
      <c r="N7" s="82"/>
      <c r="O7" s="82"/>
      <c r="P7" s="82"/>
      <c r="Q7" s="82"/>
      <c r="R7" s="82"/>
      <c r="S7" s="82"/>
      <c r="T7" s="82"/>
      <c r="U7" s="82"/>
      <c r="V7" s="82"/>
      <c r="W7" s="82"/>
      <c r="X7" s="83"/>
      <c r="Y7" s="23"/>
    </row>
    <row r="8" spans="1:25" ht="66.75" customHeight="1">
      <c r="A8" s="79" t="s">
        <v>10</v>
      </c>
      <c r="B8" s="80"/>
      <c r="C8" s="84"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Tramitar las peticiones, quejas, reclamos, denuncias y solicitudes PQRDS presentadas por los vigilados y grupos de interes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268</v>
      </c>
      <c r="D11" s="85"/>
      <c r="E11" s="132"/>
      <c r="F11" s="133" t="s">
        <v>270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269</v>
      </c>
      <c r="D13" s="159"/>
      <c r="E13" s="159"/>
      <c r="F13" s="139"/>
      <c r="G13" s="140"/>
      <c r="H13" s="140"/>
      <c r="I13" s="140"/>
      <c r="J13" s="140"/>
      <c r="K13" s="140"/>
      <c r="L13" s="140"/>
      <c r="M13" s="141"/>
      <c r="N13" s="160" t="s">
        <v>132</v>
      </c>
      <c r="O13" s="161"/>
      <c r="P13" s="161"/>
      <c r="Q13" s="162"/>
      <c r="R13" s="163" t="s">
        <v>274</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200</v>
      </c>
      <c r="G16" s="170"/>
      <c r="H16" s="170"/>
      <c r="I16" s="170"/>
      <c r="J16" s="178" t="s">
        <v>37</v>
      </c>
      <c r="K16" s="178"/>
      <c r="L16" s="178"/>
      <c r="M16" s="178"/>
      <c r="N16" s="179" t="s">
        <v>136</v>
      </c>
      <c r="O16" s="180"/>
      <c r="P16" s="180"/>
      <c r="Q16" s="180"/>
      <c r="R16" s="181"/>
      <c r="S16" s="169" t="s">
        <v>272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5278</v>
      </c>
      <c r="G23" s="202"/>
      <c r="H23" s="203"/>
      <c r="I23" s="4"/>
      <c r="J23" s="201"/>
      <c r="K23" s="202"/>
      <c r="L23" s="203"/>
      <c r="M23" s="4"/>
      <c r="N23" s="201">
        <v>100</v>
      </c>
      <c r="O23" s="203"/>
      <c r="P23" s="201"/>
      <c r="Q23" s="202"/>
      <c r="R23" s="203"/>
      <c r="S23" s="201"/>
      <c r="T23" s="203"/>
      <c r="U23" s="201"/>
      <c r="V23" s="203"/>
      <c r="W23" s="5">
        <v>15</v>
      </c>
      <c r="X23" s="5">
        <f>SUM(C23:W23)</f>
        <v>5393</v>
      </c>
      <c r="Y23" s="23"/>
    </row>
    <row r="24" spans="1:25" ht="19" customHeight="1" thickBot="1">
      <c r="A24" s="224" t="s">
        <v>76</v>
      </c>
      <c r="B24" s="225"/>
      <c r="C24" s="19"/>
      <c r="D24" s="19"/>
      <c r="E24" s="19"/>
      <c r="F24" s="210">
        <v>5278</v>
      </c>
      <c r="G24" s="210"/>
      <c r="H24" s="210"/>
      <c r="I24" s="19"/>
      <c r="J24" s="210"/>
      <c r="K24" s="210"/>
      <c r="L24" s="210"/>
      <c r="M24" s="19"/>
      <c r="N24" s="210">
        <v>100</v>
      </c>
      <c r="O24" s="210"/>
      <c r="P24" s="210"/>
      <c r="Q24" s="210"/>
      <c r="R24" s="210"/>
      <c r="S24" s="210"/>
      <c r="T24" s="210"/>
      <c r="U24" s="210"/>
      <c r="V24" s="210"/>
      <c r="W24" s="6">
        <v>15</v>
      </c>
      <c r="X24" s="6">
        <f>SUM(C24:W24)</f>
        <v>5393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2013</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2011</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2012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220</v>
      </c>
    </row>
    <row r="95" spans="1:25" ht="21" hidden="1" customHeight="1">
      <c r="B95" s="36" t="s">
        <v>221</v>
      </c>
    </row>
    <row r="96" spans="1:25" ht="21" hidden="1" customHeight="1">
      <c r="B96" s="36" t="s">
        <v>222</v>
      </c>
    </row>
    <row r="97" spans="2:2" ht="21" hidden="1" customHeight="1">
      <c r="B97" s="36"/>
    </row>
    <row r="98" spans="2:2" ht="21" hidden="1" customHeight="1">
      <c r="B98" s="36" t="s">
        <v>273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583FF-FB66-440E-93EE-1DA4823AFF3C}">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218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1606</v>
      </c>
      <c r="D7" s="82"/>
      <c r="E7" s="82"/>
      <c r="F7" s="82"/>
      <c r="G7" s="82"/>
      <c r="H7" s="82"/>
      <c r="I7" s="82"/>
      <c r="J7" s="82"/>
      <c r="K7" s="82"/>
      <c r="L7" s="82"/>
      <c r="M7" s="82"/>
      <c r="N7" s="82"/>
      <c r="O7" s="82"/>
      <c r="P7" s="82"/>
      <c r="Q7" s="82"/>
      <c r="R7" s="82"/>
      <c r="S7" s="82"/>
      <c r="T7" s="82"/>
      <c r="U7" s="82"/>
      <c r="V7" s="82"/>
      <c r="W7" s="82"/>
      <c r="X7" s="83"/>
      <c r="Y7" s="23"/>
    </row>
    <row r="8" spans="1:25" ht="66" customHeight="1">
      <c r="A8" s="79" t="s">
        <v>10</v>
      </c>
      <c r="B8" s="80"/>
      <c r="C8" s="84"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1607</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1608</v>
      </c>
      <c r="D11" s="85"/>
      <c r="E11" s="132"/>
      <c r="F11" s="133" t="s">
        <v>283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285</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1</v>
      </c>
      <c r="C16" s="193"/>
      <c r="D16" s="192">
        <v>0.9</v>
      </c>
      <c r="E16" s="193"/>
      <c r="F16" s="169" t="s">
        <v>200</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38</v>
      </c>
      <c r="G23" s="202"/>
      <c r="H23" s="203"/>
      <c r="I23" s="4"/>
      <c r="J23" s="201"/>
      <c r="K23" s="202"/>
      <c r="L23" s="203"/>
      <c r="M23" s="4"/>
      <c r="N23" s="201">
        <v>37</v>
      </c>
      <c r="O23" s="203"/>
      <c r="P23" s="201"/>
      <c r="Q23" s="202"/>
      <c r="R23" s="203"/>
      <c r="S23" s="201"/>
      <c r="T23" s="203"/>
      <c r="U23" s="201"/>
      <c r="V23" s="203"/>
      <c r="W23" s="5">
        <v>37</v>
      </c>
      <c r="X23" s="5">
        <v>20</v>
      </c>
      <c r="Y23" s="23"/>
    </row>
    <row r="24" spans="1:25" ht="19" customHeight="1" thickBot="1">
      <c r="A24" s="224" t="s">
        <v>76</v>
      </c>
      <c r="B24" s="225"/>
      <c r="C24" s="19" t="s">
        <v>287</v>
      </c>
      <c r="D24" s="19" t="s">
        <v>287</v>
      </c>
      <c r="E24" s="19" t="s">
        <v>287</v>
      </c>
      <c r="F24" s="210">
        <v>38</v>
      </c>
      <c r="G24" s="210"/>
      <c r="H24" s="210"/>
      <c r="I24" s="19" t="s">
        <v>287</v>
      </c>
      <c r="J24" s="210" t="s">
        <v>287</v>
      </c>
      <c r="K24" s="210"/>
      <c r="L24" s="210"/>
      <c r="M24" s="19"/>
      <c r="N24" s="210">
        <v>37</v>
      </c>
      <c r="O24" s="210"/>
      <c r="P24" s="210"/>
      <c r="Q24" s="210"/>
      <c r="R24" s="210"/>
      <c r="S24" s="210"/>
      <c r="T24" s="210"/>
      <c r="U24" s="210"/>
      <c r="V24" s="210"/>
      <c r="W24" s="6">
        <v>37</v>
      </c>
      <c r="X24" s="6">
        <v>20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thickBot="1">
      <c r="A54" s="235" t="s">
        <v>1609</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83.25" hidden="1"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hidden="1"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1610</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2151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48.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220</v>
      </c>
    </row>
    <row r="95" spans="1:25" ht="21" hidden="1" customHeight="1">
      <c r="B95" s="36" t="s">
        <v>221</v>
      </c>
    </row>
    <row r="96" spans="1:25" ht="21" hidden="1" customHeight="1">
      <c r="B96" s="36" t="s">
        <v>222</v>
      </c>
    </row>
    <row r="97" spans="2:2" ht="21" hidden="1" customHeight="1">
      <c r="B97" s="36"/>
    </row>
    <row r="98" spans="2:2" ht="21" hidden="1" customHeight="1">
      <c r="B98" s="36" t="s">
        <v>281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19A06-1D74-4FBC-805F-0A32619C67D3}">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218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288</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Generar instrumentos para mejorar acciones de Inspección y Vigilancia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290</v>
      </c>
      <c r="D11" s="85"/>
      <c r="E11" s="132"/>
      <c r="F11" s="133" t="s">
        <v>291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292</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200</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1</v>
      </c>
      <c r="G23" s="202"/>
      <c r="H23" s="203"/>
      <c r="I23" s="4"/>
      <c r="J23" s="201"/>
      <c r="K23" s="202"/>
      <c r="L23" s="203"/>
      <c r="M23" s="4"/>
      <c r="N23" s="201">
        <v>1</v>
      </c>
      <c r="O23" s="203"/>
      <c r="P23" s="201"/>
      <c r="Q23" s="202"/>
      <c r="R23" s="203"/>
      <c r="S23" s="201"/>
      <c r="T23" s="203"/>
      <c r="U23" s="201"/>
      <c r="V23" s="203"/>
      <c r="W23" s="5">
        <v>1</v>
      </c>
      <c r="X23" s="5">
        <f>SUM(C23:W23)</f>
        <v>3</v>
      </c>
      <c r="Y23" s="23"/>
    </row>
    <row r="24" spans="1:25" ht="19" customHeight="1" thickBot="1">
      <c r="A24" s="224" t="s">
        <v>76</v>
      </c>
      <c r="B24" s="225"/>
      <c r="C24" s="19"/>
      <c r="D24" s="19"/>
      <c r="E24" s="19"/>
      <c r="F24" s="210">
        <v>1</v>
      </c>
      <c r="G24" s="210"/>
      <c r="H24" s="210"/>
      <c r="I24" s="19"/>
      <c r="J24" s="210"/>
      <c r="K24" s="210"/>
      <c r="L24" s="210"/>
      <c r="M24" s="19"/>
      <c r="N24" s="210">
        <v>1</v>
      </c>
      <c r="O24" s="210"/>
      <c r="P24" s="210"/>
      <c r="Q24" s="210"/>
      <c r="R24" s="210"/>
      <c r="S24" s="210"/>
      <c r="T24" s="210"/>
      <c r="U24" s="210"/>
      <c r="V24" s="210"/>
      <c r="W24" s="6">
        <v>1</v>
      </c>
      <c r="X24" s="6">
        <f>SUM(C24:W24)</f>
        <v>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1611</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1612</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7.2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2132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220</v>
      </c>
    </row>
    <row r="95" spans="1:25" ht="21" hidden="1" customHeight="1">
      <c r="B95" s="36" t="s">
        <v>221</v>
      </c>
    </row>
    <row r="96" spans="1:25" ht="21" hidden="1" customHeight="1">
      <c r="B96" s="36" t="s">
        <v>222</v>
      </c>
    </row>
    <row r="97" spans="2:2" ht="21" hidden="1" customHeight="1">
      <c r="B97" s="36"/>
    </row>
    <row r="98" spans="2:2" ht="21" hidden="1" customHeight="1">
      <c r="B98" s="36" t="s">
        <v>289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AD6E5-EE6E-48A1-86A5-41AD6D876773}">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218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2014</v>
      </c>
      <c r="D7" s="82"/>
      <c r="E7" s="82"/>
      <c r="F7" s="82"/>
      <c r="G7" s="82"/>
      <c r="H7" s="82"/>
      <c r="I7" s="82"/>
      <c r="J7" s="82"/>
      <c r="K7" s="82"/>
      <c r="L7" s="82"/>
      <c r="M7" s="82"/>
      <c r="N7" s="82"/>
      <c r="O7" s="82"/>
      <c r="P7" s="82"/>
      <c r="Q7" s="82"/>
      <c r="R7" s="82"/>
      <c r="S7" s="82"/>
      <c r="T7" s="82"/>
      <c r="U7" s="82"/>
      <c r="V7" s="82"/>
      <c r="W7" s="82"/>
      <c r="X7" s="83"/>
      <c r="Y7" s="23"/>
    </row>
    <row r="8" spans="1:25" ht="69" customHeight="1">
      <c r="A8" s="79" t="s">
        <v>10</v>
      </c>
      <c r="B8" s="80"/>
      <c r="C8" s="84"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2015</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2015</v>
      </c>
      <c r="D11" s="85"/>
      <c r="E11" s="132"/>
      <c r="F11" s="133" t="s">
        <v>296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2015</v>
      </c>
      <c r="D13" s="159"/>
      <c r="E13" s="159"/>
      <c r="F13" s="139"/>
      <c r="G13" s="140"/>
      <c r="H13" s="140"/>
      <c r="I13" s="140"/>
      <c r="J13" s="140"/>
      <c r="K13" s="140"/>
      <c r="L13" s="140"/>
      <c r="M13" s="141"/>
      <c r="N13" s="160" t="s">
        <v>197</v>
      </c>
      <c r="O13" s="161"/>
      <c r="P13" s="161"/>
      <c r="Q13" s="162"/>
      <c r="R13" s="163" t="s">
        <v>297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298</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12</v>
      </c>
      <c r="F23" s="201"/>
      <c r="G23" s="202"/>
      <c r="H23" s="203"/>
      <c r="I23" s="4"/>
      <c r="J23" s="201">
        <v>20</v>
      </c>
      <c r="K23" s="202"/>
      <c r="L23" s="203"/>
      <c r="M23" s="4"/>
      <c r="N23" s="201"/>
      <c r="O23" s="203"/>
      <c r="P23" s="201">
        <v>25</v>
      </c>
      <c r="Q23" s="202"/>
      <c r="R23" s="203"/>
      <c r="S23" s="201"/>
      <c r="T23" s="203"/>
      <c r="U23" s="201"/>
      <c r="V23" s="203"/>
      <c r="W23" s="5">
        <v>9</v>
      </c>
      <c r="X23" s="5">
        <f>SUM(C23:W23)</f>
        <v>66</v>
      </c>
      <c r="Y23" s="23"/>
    </row>
    <row r="24" spans="1:25" ht="19" customHeight="1" thickBot="1">
      <c r="A24" s="224" t="s">
        <v>76</v>
      </c>
      <c r="B24" s="225"/>
      <c r="C24" s="19"/>
      <c r="D24" s="19"/>
      <c r="E24" s="19">
        <v>23</v>
      </c>
      <c r="F24" s="210"/>
      <c r="G24" s="210"/>
      <c r="H24" s="210"/>
      <c r="I24" s="19"/>
      <c r="J24" s="210">
        <v>20</v>
      </c>
      <c r="K24" s="210"/>
      <c r="L24" s="210"/>
      <c r="M24" s="19"/>
      <c r="N24" s="210"/>
      <c r="O24" s="210"/>
      <c r="P24" s="210">
        <v>25</v>
      </c>
      <c r="Q24" s="210"/>
      <c r="R24" s="210"/>
      <c r="S24" s="210"/>
      <c r="T24" s="210"/>
      <c r="U24" s="210"/>
      <c r="V24" s="210"/>
      <c r="W24" s="6">
        <v>3</v>
      </c>
      <c r="X24" s="6">
        <f>SUM(C24:W24)</f>
        <v>71</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0.52173913043478259</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3</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0.92957746478873238</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2016</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2017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2018</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2019</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220</v>
      </c>
    </row>
    <row r="95" spans="1:25" ht="21" hidden="1" customHeight="1">
      <c r="B95" s="36" t="s">
        <v>221</v>
      </c>
    </row>
    <row r="96" spans="1:25" ht="21" hidden="1" customHeight="1">
      <c r="B96" s="36" t="s">
        <v>222</v>
      </c>
    </row>
    <row r="97" spans="2:2" ht="21" hidden="1" customHeight="1">
      <c r="B97" s="36"/>
    </row>
    <row r="98" spans="2:2" ht="21" hidden="1" customHeight="1">
      <c r="B98" s="36" t="s">
        <v>294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BA9DF-C73D-42FE-A528-81D1ED6A09E6}">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218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757</v>
      </c>
      <c r="D7" s="82"/>
      <c r="E7" s="82"/>
      <c r="F7" s="82"/>
      <c r="G7" s="82"/>
      <c r="H7" s="82"/>
      <c r="I7" s="82"/>
      <c r="J7" s="82"/>
      <c r="K7" s="82"/>
      <c r="L7" s="82"/>
      <c r="M7" s="82"/>
      <c r="N7" s="82"/>
      <c r="O7" s="82"/>
      <c r="P7" s="82"/>
      <c r="Q7" s="82"/>
      <c r="R7" s="82"/>
      <c r="S7" s="82"/>
      <c r="T7" s="82"/>
      <c r="U7" s="82"/>
      <c r="V7" s="82"/>
      <c r="W7" s="82"/>
      <c r="X7" s="83"/>
      <c r="Y7" s="23"/>
    </row>
    <row r="8" spans="1:25" ht="45" customHeight="1">
      <c r="A8" s="79" t="s">
        <v>10</v>
      </c>
      <c r="B8" s="80"/>
      <c r="C8" s="84"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Participar en las mesas de articulación y/o mesas técnicas en inspección y vigilancia de la organización en el territorio.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759</v>
      </c>
      <c r="D11" s="85"/>
      <c r="E11" s="132"/>
      <c r="F11" s="133" t="s">
        <v>761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760</v>
      </c>
      <c r="D13" s="159"/>
      <c r="E13" s="159"/>
      <c r="F13" s="139"/>
      <c r="G13" s="140"/>
      <c r="H13" s="140"/>
      <c r="I13" s="140"/>
      <c r="J13" s="140"/>
      <c r="K13" s="140"/>
      <c r="L13" s="140"/>
      <c r="M13" s="141"/>
      <c r="N13" s="160" t="s">
        <v>132</v>
      </c>
      <c r="O13" s="161"/>
      <c r="P13" s="161"/>
      <c r="Q13" s="162"/>
      <c r="R13" s="163" t="s">
        <v>762</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763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27</v>
      </c>
      <c r="F23" s="201"/>
      <c r="G23" s="202"/>
      <c r="H23" s="203"/>
      <c r="I23" s="4"/>
      <c r="J23" s="201">
        <v>69</v>
      </c>
      <c r="K23" s="202"/>
      <c r="L23" s="203"/>
      <c r="M23" s="4"/>
      <c r="N23" s="201"/>
      <c r="O23" s="203"/>
      <c r="P23" s="201">
        <v>91</v>
      </c>
      <c r="Q23" s="202"/>
      <c r="R23" s="203"/>
      <c r="S23" s="201"/>
      <c r="T23" s="203"/>
      <c r="U23" s="201"/>
      <c r="V23" s="203"/>
      <c r="W23" s="5">
        <v>105</v>
      </c>
      <c r="X23" s="5">
        <f>SUM(C23:W23)</f>
        <v>292</v>
      </c>
      <c r="Y23" s="23"/>
    </row>
    <row r="24" spans="1:25" ht="19" customHeight="1" thickBot="1">
      <c r="A24" s="224" t="s">
        <v>76</v>
      </c>
      <c r="B24" s="225"/>
      <c r="C24" s="19"/>
      <c r="D24" s="19"/>
      <c r="E24" s="19">
        <v>27</v>
      </c>
      <c r="F24" s="210"/>
      <c r="G24" s="210"/>
      <c r="H24" s="210"/>
      <c r="I24" s="19"/>
      <c r="J24" s="210">
        <v>69</v>
      </c>
      <c r="K24" s="210"/>
      <c r="L24" s="210"/>
      <c r="M24" s="19"/>
      <c r="N24" s="210"/>
      <c r="O24" s="210"/>
      <c r="P24" s="210">
        <v>91</v>
      </c>
      <c r="Q24" s="210"/>
      <c r="R24" s="210"/>
      <c r="S24" s="210"/>
      <c r="T24" s="210"/>
      <c r="U24" s="210"/>
      <c r="V24" s="210"/>
      <c r="W24" s="6">
        <v>105</v>
      </c>
      <c r="X24" s="6">
        <f>SUM(C24:W24)</f>
        <v>292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1635</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6"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1636</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8.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2148</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2149</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22.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220</v>
      </c>
    </row>
    <row r="95" spans="1:25" ht="21" hidden="1" customHeight="1">
      <c r="B95" s="36" t="s">
        <v>221</v>
      </c>
    </row>
    <row r="96" spans="1:25" ht="21" hidden="1" customHeight="1">
      <c r="B96" s="36" t="s">
        <v>222</v>
      </c>
    </row>
    <row r="97" spans="2:2" ht="21" hidden="1" customHeight="1">
      <c r="B97" s="36"/>
    </row>
    <row r="98" spans="2:2" ht="21" hidden="1" customHeight="1">
      <c r="B98" s="36" t="s">
        <v>758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EFC80-1203-4160-B89A-D3694B1B7C5E}">
  <dimension ref="A1:Y101"/>
  <sheetViews>
    <sheetView zoomScale="110" zoomScaleNormal="110" zoomScaleSheetLayoutView="130" workbookViewId="0">
      <selection activeCell="Y1" sqref="A1:XFD1"/>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218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1598</v>
      </c>
      <c r="D7" s="82"/>
      <c r="E7" s="82"/>
      <c r="F7" s="82"/>
      <c r="G7" s="82"/>
      <c r="H7" s="82"/>
      <c r="I7" s="82"/>
      <c r="J7" s="82"/>
      <c r="K7" s="82"/>
      <c r="L7" s="82"/>
      <c r="M7" s="82"/>
      <c r="N7" s="82"/>
      <c r="O7" s="82"/>
      <c r="P7" s="82"/>
      <c r="Q7" s="82"/>
      <c r="R7" s="82"/>
      <c r="S7" s="82"/>
      <c r="T7" s="82"/>
      <c r="U7" s="82"/>
      <c r="V7" s="82"/>
      <c r="W7" s="82"/>
      <c r="X7" s="83"/>
      <c r="Y7" s="23"/>
    </row>
    <row r="8" spans="1:25" ht="67.5" customHeight="1">
      <c r="A8" s="79" t="s">
        <v>10</v>
      </c>
      <c r="B8" s="80"/>
      <c r="C8" s="84"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267</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1599</v>
      </c>
      <c r="D11" s="85"/>
      <c r="E11" s="132"/>
      <c r="F11" s="133" t="s">
        <v>1600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249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200</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21</v>
      </c>
      <c r="G23" s="202"/>
      <c r="H23" s="203"/>
      <c r="I23" s="4"/>
      <c r="J23" s="201"/>
      <c r="K23" s="202"/>
      <c r="L23" s="203"/>
      <c r="M23" s="4"/>
      <c r="N23" s="201">
        <v>7</v>
      </c>
      <c r="O23" s="203"/>
      <c r="P23" s="201"/>
      <c r="Q23" s="202"/>
      <c r="R23" s="203"/>
      <c r="S23" s="201"/>
      <c r="T23" s="203"/>
      <c r="U23" s="201"/>
      <c r="V23" s="203"/>
      <c r="W23" s="5">
        <v>15</v>
      </c>
      <c r="X23" s="5">
        <f>SUM(C23:W23)</f>
        <v>43</v>
      </c>
      <c r="Y23" s="23"/>
    </row>
    <row r="24" spans="1:25" ht="19" customHeight="1" thickBot="1">
      <c r="A24" s="224" t="s">
        <v>76</v>
      </c>
      <c r="B24" s="225"/>
      <c r="C24" s="19"/>
      <c r="D24" s="19"/>
      <c r="E24" s="19"/>
      <c r="F24" s="210">
        <v>47</v>
      </c>
      <c r="G24" s="210"/>
      <c r="H24" s="210"/>
      <c r="I24" s="19"/>
      <c r="J24" s="210"/>
      <c r="K24" s="210"/>
      <c r="L24" s="210"/>
      <c r="M24" s="19"/>
      <c r="N24" s="210">
        <v>8</v>
      </c>
      <c r="O24" s="210"/>
      <c r="P24" s="210"/>
      <c r="Q24" s="210"/>
      <c r="R24" s="210"/>
      <c r="S24" s="210"/>
      <c r="T24" s="210"/>
      <c r="U24" s="210"/>
      <c r="V24" s="210"/>
      <c r="W24" s="6">
        <v>9</v>
      </c>
      <c r="X24" s="6">
        <f>SUM(C24:W24)</f>
        <v>64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0.44680851063829785</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0.875</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1.6666666666666667</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0.671875</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1601</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1602</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51"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hidden="1"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1997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220</v>
      </c>
    </row>
    <row r="95" spans="1:25" ht="21" hidden="1" customHeight="1">
      <c r="B95" s="36" t="s">
        <v>221</v>
      </c>
    </row>
    <row r="96" spans="1:25" ht="21" hidden="1" customHeight="1">
      <c r="B96" s="36" t="s">
        <v>222</v>
      </c>
    </row>
    <row r="97" spans="2:2" ht="21" hidden="1" customHeight="1">
      <c r="B97" s="36"/>
    </row>
    <row r="98" spans="2:2" ht="21" hidden="1" customHeight="1">
      <c r="B98" s="36" t="s">
        <v>246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33D86-6982-462B-9D59-FE3D7BF9424A}">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190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1669</v>
      </c>
      <c r="D7" s="82"/>
      <c r="E7" s="82"/>
      <c r="F7" s="82"/>
      <c r="G7" s="82"/>
      <c r="H7" s="82"/>
      <c r="I7" s="82"/>
      <c r="J7" s="82"/>
      <c r="K7" s="82"/>
      <c r="L7" s="82"/>
      <c r="M7" s="82"/>
      <c r="N7" s="82"/>
      <c r="O7" s="82"/>
      <c r="P7" s="82"/>
      <c r="Q7" s="82"/>
      <c r="R7" s="82"/>
      <c r="S7" s="82"/>
      <c r="T7" s="82"/>
      <c r="U7" s="82"/>
      <c r="V7" s="82"/>
      <c r="W7" s="82"/>
      <c r="X7" s="83"/>
      <c r="Y7" s="23"/>
    </row>
    <row r="8" spans="1:25" ht="48.75" customHeight="1">
      <c r="A8" s="79" t="s">
        <v>10</v>
      </c>
      <c r="B8" s="80"/>
      <c r="C8" s="8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1670</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1671</v>
      </c>
      <c r="D11" s="85"/>
      <c r="E11" s="132"/>
      <c r="F11" s="133" t="s">
        <v>206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207</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13</v>
      </c>
      <c r="F23" s="201"/>
      <c r="G23" s="202"/>
      <c r="H23" s="203"/>
      <c r="I23" s="4"/>
      <c r="J23" s="201">
        <v>19</v>
      </c>
      <c r="K23" s="202"/>
      <c r="L23" s="203"/>
      <c r="M23" s="4"/>
      <c r="N23" s="201"/>
      <c r="O23" s="203"/>
      <c r="P23" s="201">
        <v>12</v>
      </c>
      <c r="Q23" s="202"/>
      <c r="R23" s="203"/>
      <c r="S23" s="201"/>
      <c r="T23" s="203"/>
      <c r="U23" s="201"/>
      <c r="V23" s="203"/>
      <c r="W23" s="5">
        <v>23</v>
      </c>
      <c r="X23" s="5">
        <f>SUM(C23:W23)</f>
        <v>67</v>
      </c>
      <c r="Y23" s="23"/>
    </row>
    <row r="24" spans="1:25" ht="19" customHeight="1" thickBot="1">
      <c r="A24" s="224" t="s">
        <v>76</v>
      </c>
      <c r="B24" s="225"/>
      <c r="C24" s="19"/>
      <c r="D24" s="19"/>
      <c r="E24" s="19">
        <v>10</v>
      </c>
      <c r="F24" s="210"/>
      <c r="G24" s="210"/>
      <c r="H24" s="210"/>
      <c r="I24" s="19"/>
      <c r="J24" s="210">
        <v>20</v>
      </c>
      <c r="K24" s="210"/>
      <c r="L24" s="210"/>
      <c r="M24" s="19"/>
      <c r="N24" s="210"/>
      <c r="O24" s="210"/>
      <c r="P24" s="210">
        <v>20</v>
      </c>
      <c r="Q24" s="210"/>
      <c r="R24" s="210"/>
      <c r="S24" s="210"/>
      <c r="T24" s="210"/>
      <c r="U24" s="210"/>
      <c r="V24" s="210"/>
      <c r="W24" s="6">
        <v>10</v>
      </c>
      <c r="X24" s="6">
        <f>SUM(C24:W24)</f>
        <v>60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1.3</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0.95</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0.6</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2.2999999999999998</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1.1166666666666667</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1672</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228.7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1673</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1985</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1986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192</v>
      </c>
    </row>
    <row r="95" spans="1:25" ht="21" hidden="1" customHeight="1">
      <c r="B95" s="36" t="s">
        <v>193</v>
      </c>
    </row>
    <row r="96" spans="1:25" ht="21" hidden="1" customHeight="1">
      <c r="B96" s="36"/>
    </row>
    <row r="97" spans="2:2" ht="21" hidden="1" customHeight="1">
      <c r="B97" s="36"/>
    </row>
    <row r="98" spans="2:2" ht="21" hidden="1" customHeight="1">
      <c r="B98" s="36" t="s">
        <v>203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82FF4-BBFF-4E12-993F-838E46409CC4}">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299</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1338</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Identificar los sujetos, liquidar la tasa y recaudar los recursos que financiarán las actividades de Inspección, Vigilancia y Control que ejerce la Superintendencia mediante el establecimiento y ejecución de los procedimientos del proceso, con el finde garantizar los recursos para el cumplimiento y desarrollo de la función misional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Aplicar la fórmula de liquidación de Tasa para las liquidaciones adicionales.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1340</v>
      </c>
      <c r="D11" s="85"/>
      <c r="E11" s="132"/>
      <c r="F11" s="133" t="s">
        <v>1342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1341</v>
      </c>
      <c r="D13" s="159"/>
      <c r="E13" s="159"/>
      <c r="F13" s="139"/>
      <c r="G13" s="140"/>
      <c r="H13" s="140"/>
      <c r="I13" s="140"/>
      <c r="J13" s="140"/>
      <c r="K13" s="140"/>
      <c r="L13" s="140"/>
      <c r="M13" s="141"/>
      <c r="N13" s="160" t="s">
        <v>132</v>
      </c>
      <c r="O13" s="161"/>
      <c r="P13" s="161"/>
      <c r="Q13" s="162"/>
      <c r="R13" s="163" t="s">
        <v>1343</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200</v>
      </c>
      <c r="G16" s="170"/>
      <c r="H16" s="170"/>
      <c r="I16" s="170"/>
      <c r="J16" s="178" t="s">
        <v>37</v>
      </c>
      <c r="K16" s="178"/>
      <c r="L16" s="178"/>
      <c r="M16" s="178"/>
      <c r="N16" s="179" t="s">
        <v>136</v>
      </c>
      <c r="O16" s="180"/>
      <c r="P16" s="180"/>
      <c r="Q16" s="180"/>
      <c r="R16" s="181"/>
      <c r="S16" s="169" t="s">
        <v>1344</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812</v>
      </c>
      <c r="G23" s="202"/>
      <c r="H23" s="203"/>
      <c r="I23" s="4"/>
      <c r="J23" s="201"/>
      <c r="K23" s="202"/>
      <c r="L23" s="203"/>
      <c r="M23" s="4">
        <v>802</v>
      </c>
      <c r="N23" s="201"/>
      <c r="O23" s="203"/>
      <c r="P23" s="201"/>
      <c r="Q23" s="202"/>
      <c r="R23" s="203"/>
      <c r="S23" s="201">
        <v>1562</v>
      </c>
      <c r="T23" s="203"/>
      <c r="U23" s="201"/>
      <c r="V23" s="203"/>
      <c r="W23" s="5">
        <v>156</v>
      </c>
      <c r="X23" s="5">
        <f>SUM(C23:W23)</f>
        <v>3332</v>
      </c>
      <c r="Y23" s="23"/>
    </row>
    <row r="24" spans="1:25" ht="19" customHeight="1" thickBot="1">
      <c r="A24" s="224" t="s">
        <v>76</v>
      </c>
      <c r="B24" s="225"/>
      <c r="C24" s="19"/>
      <c r="D24" s="19"/>
      <c r="E24" s="19"/>
      <c r="F24" s="210">
        <v>812</v>
      </c>
      <c r="G24" s="210"/>
      <c r="H24" s="210"/>
      <c r="I24" s="19"/>
      <c r="J24" s="210"/>
      <c r="K24" s="210"/>
      <c r="L24" s="210"/>
      <c r="M24" s="19">
        <v>802</v>
      </c>
      <c r="N24" s="210"/>
      <c r="O24" s="210"/>
      <c r="P24" s="210"/>
      <c r="Q24" s="210"/>
      <c r="R24" s="210"/>
      <c r="S24" s="210">
        <v>1562</v>
      </c>
      <c r="T24" s="210"/>
      <c r="U24" s="210"/>
      <c r="V24" s="210"/>
      <c r="W24" s="6">
        <v>156</v>
      </c>
      <c r="X24" s="6">
        <f>SUM(C24:W24)</f>
        <v>3332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1</v>
      </c>
      <c r="C36" s="10">
        <f t="shared" si="0"/>
        <v>1</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1537</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30"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1538</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33"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t="s">
        <v>1539</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301</v>
      </c>
    </row>
    <row r="95" spans="1:25" ht="21" hidden="1" customHeight="1">
      <c r="B95" s="36" t="s">
        <v>302</v>
      </c>
    </row>
    <row r="96" spans="1:25" ht="21" hidden="1" customHeight="1">
      <c r="B96" s="36"/>
    </row>
    <row r="97" spans="2:2" ht="21" hidden="1" customHeight="1">
      <c r="B97" s="36"/>
    </row>
    <row r="98" spans="2:2" ht="21" hidden="1" customHeight="1">
      <c r="B98" s="36" t="s">
        <v>1339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BA23C-1A7A-445F-868F-42E9759E6C59}">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299</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1338</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Identificar los sujetos, liquidar la tasa y recaudar los recursos que financiarán las actividades de Inspección, Vigilancia y Control que ejerce la Superintendencia mediante el establecimiento y ejecución de los procedimientos del proceso, con el finde garantizar los recursos para el cumplimiento y desarrollo de la función misional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1338</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2397</v>
      </c>
      <c r="D11" s="85"/>
      <c r="E11" s="132"/>
      <c r="F11" s="133" t="s">
        <v>2398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1343</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1</v>
      </c>
      <c r="C16" s="193"/>
      <c r="D16" s="256" t="s">
        <v>2394</v>
      </c>
      <c r="E16" s="193"/>
      <c r="F16" s="169" t="s">
        <v>244</v>
      </c>
      <c r="G16" s="170"/>
      <c r="H16" s="170"/>
      <c r="I16" s="170"/>
      <c r="J16" s="178" t="s">
        <v>37</v>
      </c>
      <c r="K16" s="178"/>
      <c r="L16" s="178"/>
      <c r="M16" s="178"/>
      <c r="N16" s="179" t="s">
        <v>257</v>
      </c>
      <c r="O16" s="180"/>
      <c r="P16" s="180"/>
      <c r="Q16" s="180"/>
      <c r="R16" s="181"/>
      <c r="S16" s="169" t="s">
        <v>2396</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v>1</v>
      </c>
      <c r="G23" s="202"/>
      <c r="H23" s="203"/>
      <c r="I23" s="4"/>
      <c r="J23" s="201"/>
      <c r="K23" s="202"/>
      <c r="L23" s="203"/>
      <c r="M23" s="4"/>
      <c r="N23" s="201">
        <v>22</v>
      </c>
      <c r="O23" s="203"/>
      <c r="P23" s="201"/>
      <c r="Q23" s="202"/>
      <c r="R23" s="203"/>
      <c r="S23" s="201"/>
      <c r="T23" s="203"/>
      <c r="U23" s="201"/>
      <c r="V23" s="203"/>
      <c r="W23" s="5">
        <v>116</v>
      </c>
      <c r="X23" s="5">
        <f>SUM(C23:W23)</f>
        <v>140</v>
      </c>
      <c r="Y23" s="23"/>
    </row>
    <row r="24" spans="1:25" ht="19" customHeight="1" thickBot="1">
      <c r="A24" s="224" t="s">
        <v>76</v>
      </c>
      <c r="B24" s="225"/>
      <c r="C24" s="19"/>
      <c r="D24" s="19"/>
      <c r="E24" s="19">
        <v>1</v>
      </c>
      <c r="F24" s="210">
        <v>1</v>
      </c>
      <c r="G24" s="210"/>
      <c r="H24" s="210"/>
      <c r="I24" s="19"/>
      <c r="J24" s="210"/>
      <c r="K24" s="210"/>
      <c r="L24" s="210"/>
      <c r="M24" s="19"/>
      <c r="N24" s="210">
        <v>22</v>
      </c>
      <c r="O24" s="210"/>
      <c r="P24" s="210"/>
      <c r="Q24" s="210"/>
      <c r="R24" s="210"/>
      <c r="S24" s="210"/>
      <c r="T24" s="210"/>
      <c r="U24" s="210"/>
      <c r="V24" s="210"/>
      <c r="W24" s="6">
        <v>116</v>
      </c>
      <c r="X24" s="6">
        <f>SUM(C24:W24)</f>
        <v>140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100%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100%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t="str">
        <f t="shared" si="1"/>
        <v xml:space="preserve">100%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t="str">
        <f t="shared" si="1"/>
        <v xml:space="preserve">100%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100%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t="str">
        <f t="shared" si="1"/>
        <v xml:space="preserve">100%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100%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t="str">
        <f t="shared" si="1"/>
        <v xml:space="preserve">100%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100%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100%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100%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t="str">
        <f t="shared" si="1"/>
        <v xml:space="preserve">100%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0.8</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2399</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29.2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2400</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21" customHeight="1" thickBo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hidden="1"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2401</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2402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4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301</v>
      </c>
    </row>
    <row r="95" spans="1:25" ht="21" hidden="1" customHeight="1">
      <c r="B95" s="36" t="s">
        <v>302</v>
      </c>
    </row>
    <row r="96" spans="1:25" ht="21" hidden="1" customHeight="1">
      <c r="B96" s="36"/>
    </row>
    <row r="97" spans="2:2" ht="21" hidden="1" customHeight="1">
      <c r="B97" s="36"/>
    </row>
    <row r="98" spans="2:2" ht="21" hidden="1" customHeight="1">
      <c r="B98" s="36" t="s">
        <v>881</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CA6BC-72E6-4A35-BB50-35A42DB08AD4}">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299</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1731</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Identificar los sujetos, liquidar la tasa y recaudar los recursos que financiarán las actividades de Inspección, Vigilancia y Control que ejerce la Superintendencia mediante el establecimiento y ejecución de los procedimientos del proceso, con el finde garantizar los recursos para el cumplimiento y desarrollo de la función misional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Proyectar los actos administrativos que resuelven los recursos de reposición y solicitudes de revocatoria directa que se presentan contra las resoluciones de liquidación de tasa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882</v>
      </c>
      <c r="D11" s="85"/>
      <c r="E11" s="132"/>
      <c r="F11" s="133" t="s">
        <v>884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883</v>
      </c>
      <c r="D13" s="159"/>
      <c r="E13" s="159"/>
      <c r="F13" s="139"/>
      <c r="G13" s="140"/>
      <c r="H13" s="140"/>
      <c r="I13" s="140"/>
      <c r="J13" s="140"/>
      <c r="K13" s="140"/>
      <c r="L13" s="140"/>
      <c r="M13" s="141"/>
      <c r="N13" s="160" t="s">
        <v>132</v>
      </c>
      <c r="O13" s="161"/>
      <c r="P13" s="161"/>
      <c r="Q13" s="162"/>
      <c r="R13" s="163" t="s">
        <v>885</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0.8</v>
      </c>
      <c r="C16" s="193"/>
      <c r="D16" s="256" t="s">
        <v>256</v>
      </c>
      <c r="E16" s="193"/>
      <c r="F16" s="169" t="s">
        <v>135</v>
      </c>
      <c r="G16" s="170"/>
      <c r="H16" s="170"/>
      <c r="I16" s="170"/>
      <c r="J16" s="178" t="s">
        <v>37</v>
      </c>
      <c r="K16" s="178"/>
      <c r="L16" s="178"/>
      <c r="M16" s="178"/>
      <c r="N16" s="179" t="s">
        <v>257</v>
      </c>
      <c r="O16" s="180"/>
      <c r="P16" s="180"/>
      <c r="Q16" s="180"/>
      <c r="R16" s="181"/>
      <c r="S16" s="169" t="s">
        <v>861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18</v>
      </c>
      <c r="K23" s="202"/>
      <c r="L23" s="203"/>
      <c r="M23" s="4"/>
      <c r="N23" s="201"/>
      <c r="O23" s="203"/>
      <c r="P23" s="201"/>
      <c r="Q23" s="202"/>
      <c r="R23" s="203"/>
      <c r="S23" s="201"/>
      <c r="T23" s="203"/>
      <c r="U23" s="201"/>
      <c r="V23" s="203"/>
      <c r="W23" s="5">
        <v>8</v>
      </c>
      <c r="X23" s="5">
        <f>SUM(C23:W23)</f>
        <v>26</v>
      </c>
      <c r="Y23" s="23"/>
    </row>
    <row r="24" spans="1:25" ht="19" customHeight="1" thickBot="1">
      <c r="A24" s="224" t="s">
        <v>76</v>
      </c>
      <c r="B24" s="225"/>
      <c r="C24" s="19"/>
      <c r="D24" s="19"/>
      <c r="E24" s="19"/>
      <c r="F24" s="210"/>
      <c r="G24" s="210"/>
      <c r="H24" s="210"/>
      <c r="I24" s="19"/>
      <c r="J24" s="210">
        <v>22</v>
      </c>
      <c r="K24" s="210"/>
      <c r="L24" s="210"/>
      <c r="M24" s="19"/>
      <c r="N24" s="210"/>
      <c r="O24" s="210"/>
      <c r="P24" s="210"/>
      <c r="Q24" s="210"/>
      <c r="R24" s="210"/>
      <c r="S24" s="210"/>
      <c r="T24" s="210"/>
      <c r="U24" s="210"/>
      <c r="V24" s="210"/>
      <c r="W24" s="6">
        <v>10</v>
      </c>
      <c r="X24" s="6">
        <f>SUM(C24:W24)</f>
        <v>32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0.81818181818181823</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0.8</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0.8125</v>
      </c>
      <c r="C39" s="30">
        <v>0.8</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29.2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1732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21" customHeight="1" thickBo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hidden="1"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2202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4.2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301</v>
      </c>
    </row>
    <row r="95" spans="1:25" ht="21" hidden="1" customHeight="1">
      <c r="B95" s="36" t="s">
        <v>302</v>
      </c>
    </row>
    <row r="96" spans="1:25" ht="21" hidden="1" customHeight="1">
      <c r="B96" s="36"/>
    </row>
    <row r="97" spans="2:2" ht="21" hidden="1" customHeight="1">
      <c r="B97" s="36"/>
    </row>
    <row r="98" spans="2:2" ht="21" hidden="1" customHeight="1">
      <c r="B98" s="36" t="s">
        <v>881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B98E2-BE3C-4BC1-9E60-160FC3A3BFEE}">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299</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300</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
        <v>1540</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303</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304</v>
      </c>
      <c r="D11" s="85"/>
      <c r="E11" s="132"/>
      <c r="F11" s="133" t="s">
        <v>306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305</v>
      </c>
      <c r="D13" s="159"/>
      <c r="E13" s="159"/>
      <c r="F13" s="139"/>
      <c r="G13" s="140"/>
      <c r="H13" s="140"/>
      <c r="I13" s="140"/>
      <c r="J13" s="140"/>
      <c r="K13" s="140"/>
      <c r="L13" s="140"/>
      <c r="M13" s="141"/>
      <c r="N13" s="160" t="s">
        <v>132</v>
      </c>
      <c r="O13" s="161"/>
      <c r="P13" s="161"/>
      <c r="Q13" s="162"/>
      <c r="R13" s="163" t="s">
        <v>307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260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21</v>
      </c>
      <c r="K23" s="202"/>
      <c r="L23" s="203"/>
      <c r="M23" s="4"/>
      <c r="N23" s="201"/>
      <c r="O23" s="203"/>
      <c r="P23" s="201">
        <v>122</v>
      </c>
      <c r="Q23" s="202"/>
      <c r="R23" s="203"/>
      <c r="S23" s="201"/>
      <c r="T23" s="203"/>
      <c r="U23" s="201"/>
      <c r="V23" s="203"/>
      <c r="W23" s="5">
        <v>3</v>
      </c>
      <c r="X23" s="5">
        <v>3404</v>
      </c>
      <c r="Y23" s="23"/>
    </row>
    <row r="24" spans="1:25" ht="19" customHeight="1" thickBot="1">
      <c r="A24" s="224" t="s">
        <v>76</v>
      </c>
      <c r="B24" s="225"/>
      <c r="C24" s="19"/>
      <c r="D24" s="19"/>
      <c r="E24" s="19">
        <v>1</v>
      </c>
      <c r="F24" s="210"/>
      <c r="G24" s="210"/>
      <c r="H24" s="210"/>
      <c r="I24" s="19"/>
      <c r="J24" s="210">
        <v>21</v>
      </c>
      <c r="K24" s="210"/>
      <c r="L24" s="210"/>
      <c r="M24" s="19"/>
      <c r="N24" s="210"/>
      <c r="O24" s="210"/>
      <c r="P24" s="210">
        <v>122</v>
      </c>
      <c r="Q24" s="210"/>
      <c r="R24" s="210"/>
      <c r="S24" s="210"/>
      <c r="T24" s="210"/>
      <c r="U24" s="210"/>
      <c r="V24" s="210"/>
      <c r="W24" s="6">
        <v>3</v>
      </c>
      <c r="X24" s="6">
        <v>3404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v>0</v>
      </c>
      <c r="C27" s="10">
        <v>0</v>
      </c>
      <c r="D27" s="10">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v>0</v>
      </c>
      <c r="C28" s="10">
        <v>0</v>
      </c>
      <c r="D28" s="10">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v>1</v>
      </c>
      <c r="C29" s="10">
        <v>1</v>
      </c>
      <c r="D29" s="10">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v>0</v>
      </c>
      <c r="C30" s="10">
        <v>0</v>
      </c>
      <c r="D30" s="10">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v>0</v>
      </c>
      <c r="C31" s="10">
        <v>0</v>
      </c>
      <c r="D31" s="10">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v>1</v>
      </c>
      <c r="C32" s="10">
        <v>1</v>
      </c>
      <c r="D32" s="10">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v>0</v>
      </c>
      <c r="C33" s="10">
        <v>0</v>
      </c>
      <c r="D33" s="10">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v>0</v>
      </c>
      <c r="C34" s="10">
        <v>0</v>
      </c>
      <c r="D34" s="10">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v>1</v>
      </c>
      <c r="C35" s="10">
        <v>1</v>
      </c>
      <c r="D35" s="10">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v>0</v>
      </c>
      <c r="C36" s="10">
        <v>0</v>
      </c>
      <c r="D36" s="10">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v>0</v>
      </c>
      <c r="C37" s="10">
        <v>0</v>
      </c>
      <c r="D37" s="10">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v>1</v>
      </c>
      <c r="C38" s="28">
        <v>1</v>
      </c>
      <c r="D38" s="28">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v>1</v>
      </c>
      <c r="C39" s="30">
        <v>1</v>
      </c>
      <c r="D39" s="31">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1674</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1675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1998</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1999</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row>
    <row r="95" spans="1:25" ht="21" hidden="1" customHeight="1">
      <c r="B95" s="36"/>
    </row>
    <row r="96" spans="1:25" ht="21" hidden="1" customHeight="1">
      <c r="B96" s="36"/>
    </row>
    <row r="97" spans="2:2" ht="21" hidden="1" customHeight="1">
      <c r="B97" s="36"/>
    </row>
    <row r="98" spans="2:2" ht="21" hidden="1" customHeight="1">
      <c r="B98" s="36"/>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AA35C-9768-49BB-A562-249EAF858167}">
  <sheetPr codeName="Hoja6"/>
  <dimension ref="A1:AU197"/>
  <sheetViews>
    <sheetView workbookViewId="0">
      <pane ySplit="1" topLeftCell="A2" activePane="bottomLeft" state="frozen"/>
      <selection pane="bottomLeft" activeCell="A2" sqref="A2"/>
    </sheetView>
  </sheetViews>
  <sheetFormatPr baseColWidth="10" defaultColWidth="11" defaultRowHeight="14"/>
  <cols>
    <col min="1" max="47" width="17" style="14" customWidth="1"/>
    <col min="48" max="16384" width="11" style="14"/>
  </cols>
  <sheetData>
    <row r="1" spans="1:47" s="13" customFormat="1" ht="27" customHeight="1">
      <c r="A1" s="13" t="s">
        <v>143</v>
      </c>
      <c r="B1" s="13" t="s">
        <v>144</v>
      </c>
      <c r="C1" s="13" t="s">
        <v>145</v>
      </c>
      <c r="D1" s="13" t="s">
        <v>146</v>
      </c>
      <c r="E1" s="13" t="s">
        <v>147</v>
      </c>
      <c r="F1" s="13" t="s">
        <v>148</v>
      </c>
      <c r="G1" s="13" t="s">
        <v>149</v>
      </c>
      <c r="H1" s="13" t="s">
        <v>150</v>
      </c>
      <c r="I1" s="13" t="s">
        <v>151</v>
      </c>
      <c r="J1" s="13" t="s">
        <v>152</v>
      </c>
      <c r="K1" s="13" t="s">
        <v>153</v>
      </c>
      <c r="L1" s="13" t="s">
        <v>154</v>
      </c>
      <c r="M1" s="13" t="s">
        <v>155</v>
      </c>
      <c r="N1" s="13" t="s">
        <v>156</v>
      </c>
      <c r="O1" s="13" t="s">
        <v>157</v>
      </c>
      <c r="P1" s="13" t="s">
        <v>158</v>
      </c>
      <c r="Q1" s="13" t="s">
        <v>159</v>
      </c>
      <c r="R1" s="13" t="s">
        <v>160</v>
      </c>
      <c r="S1" s="13" t="s">
        <v>161</v>
      </c>
      <c r="T1" s="13" t="s">
        <v>162</v>
      </c>
      <c r="U1" s="13" t="s">
        <v>163</v>
      </c>
      <c r="V1" s="13" t="s">
        <v>164</v>
      </c>
      <c r="W1" s="13" t="s">
        <v>165</v>
      </c>
      <c r="X1" s="13" t="s">
        <v>166</v>
      </c>
      <c r="Y1" s="13" t="s">
        <v>167</v>
      </c>
      <c r="Z1" s="13" t="s">
        <v>168</v>
      </c>
      <c r="AA1" s="13" t="s">
        <v>169</v>
      </c>
      <c r="AB1" s="13" t="s">
        <v>170</v>
      </c>
      <c r="AC1" s="13" t="s">
        <v>171</v>
      </c>
      <c r="AD1" s="13" t="s">
        <v>172</v>
      </c>
      <c r="AE1" s="13" t="s">
        <v>173</v>
      </c>
      <c r="AF1" s="13" t="s">
        <v>174</v>
      </c>
      <c r="AG1" s="13" t="s">
        <v>175</v>
      </c>
      <c r="AH1" s="13" t="s">
        <v>176</v>
      </c>
      <c r="AI1" s="13" t="s">
        <v>177</v>
      </c>
      <c r="AJ1" s="13" t="s">
        <v>178</v>
      </c>
      <c r="AK1" s="13" t="s">
        <v>179</v>
      </c>
      <c r="AL1" s="13" t="s">
        <v>180</v>
      </c>
      <c r="AM1" s="13" t="s">
        <v>181</v>
      </c>
      <c r="AN1" s="13" t="s">
        <v>182</v>
      </c>
      <c r="AO1" s="13" t="s">
        <v>183</v>
      </c>
      <c r="AP1" s="13" t="s">
        <v>184</v>
      </c>
      <c r="AQ1" s="13" t="s">
        <v>185</v>
      </c>
      <c r="AR1" s="13" t="s">
        <v>186</v>
      </c>
      <c r="AS1" s="13" t="s">
        <v>187</v>
      </c>
      <c r="AT1" s="13" t="s">
        <v>188</v>
      </c>
      <c r="AU1" s="13" t="s">
        <v>189</v>
      </c>
    </row>
    <row r="2" spans="1:47">
      <c r="A2" s="14" t="s">
        <v>190</v>
      </c>
      <c r="B2" s="14" t="s">
        <v>191</v>
      </c>
      <c r="C2" s="14" t="s">
        <v>192</v>
      </c>
      <c r="D2" s="14" t="s">
        <v>193</v>
      </c>
      <c r="F2" s="14" t="s">
        <v>194</v>
      </c>
      <c r="I2" s="14" t="s">
        <v>195</v>
      </c>
      <c r="K2" s="14" t="s">
        <v>196</v>
      </c>
      <c r="L2" s="14" t="s">
        <v>197</v>
      </c>
      <c r="M2" s="14" t="s">
        <v>198</v>
      </c>
      <c r="N2" s="14">
        <v>2</v>
      </c>
      <c r="O2" s="14" t="s">
        <v>199</v>
      </c>
      <c r="P2" s="14">
        <v>1</v>
      </c>
      <c r="Q2" s="14">
        <v>0.9</v>
      </c>
      <c r="R2" s="14" t="s">
        <v>200</v>
      </c>
      <c r="S2" s="14" t="s">
        <v>136</v>
      </c>
      <c r="T2" s="14" t="s">
        <v>138</v>
      </c>
      <c r="U2" s="14" t="s">
        <v>139</v>
      </c>
      <c r="V2" s="14" t="s">
        <v>201</v>
      </c>
      <c r="AC2" s="14">
        <v>75</v>
      </c>
      <c r="AD2" s="14">
        <v>71</v>
      </c>
      <c r="AK2" s="14">
        <v>71</v>
      </c>
      <c r="AL2" s="14">
        <v>71</v>
      </c>
      <c r="AS2" s="14">
        <v>71</v>
      </c>
      <c r="AT2" s="14">
        <v>71</v>
      </c>
      <c r="AU2" s="14" t="s">
        <v>196</v>
      </c>
    </row>
    <row r="3" spans="1:47">
      <c r="A3" s="14" t="s">
        <v>190</v>
      </c>
      <c r="B3" s="14" t="s">
        <v>202</v>
      </c>
      <c r="C3" s="14" t="s">
        <v>192</v>
      </c>
      <c r="D3" s="14" t="s">
        <v>193</v>
      </c>
      <c r="F3" s="14" t="s">
        <v>203</v>
      </c>
      <c r="I3" s="14" t="s">
        <v>204</v>
      </c>
      <c r="J3" s="14" t="s">
        <v>205</v>
      </c>
      <c r="K3" s="14" t="s">
        <v>206</v>
      </c>
      <c r="L3" s="14" t="s">
        <v>197</v>
      </c>
      <c r="M3" s="14" t="s">
        <v>207</v>
      </c>
      <c r="N3" s="14">
        <v>2</v>
      </c>
      <c r="O3" s="14" t="s">
        <v>199</v>
      </c>
      <c r="P3" s="14">
        <v>1</v>
      </c>
      <c r="Q3" s="14">
        <v>0.9</v>
      </c>
      <c r="R3" s="14" t="s">
        <v>200</v>
      </c>
      <c r="S3" s="14" t="s">
        <v>136</v>
      </c>
      <c r="T3" s="14" t="s">
        <v>138</v>
      </c>
      <c r="U3" s="14" t="s">
        <v>139</v>
      </c>
      <c r="V3" s="14" t="s">
        <v>201</v>
      </c>
      <c r="AC3" s="14">
        <v>237</v>
      </c>
      <c r="AD3" s="14">
        <v>236</v>
      </c>
      <c r="AK3" s="14">
        <v>184</v>
      </c>
      <c r="AL3" s="14">
        <v>184</v>
      </c>
      <c r="AS3" s="14">
        <v>54</v>
      </c>
      <c r="AT3" s="14">
        <v>54</v>
      </c>
      <c r="AU3" s="14" t="s">
        <v>206</v>
      </c>
    </row>
    <row r="4" spans="1:47">
      <c r="A4" s="14" t="s">
        <v>190</v>
      </c>
      <c r="B4" s="14" t="s">
        <v>208</v>
      </c>
      <c r="C4" s="14" t="s">
        <v>192</v>
      </c>
      <c r="D4" s="14" t="s">
        <v>193</v>
      </c>
      <c r="F4" s="14" t="s">
        <v>209</v>
      </c>
      <c r="I4" s="14" t="s">
        <v>210</v>
      </c>
      <c r="K4" s="14" t="s">
        <v>211</v>
      </c>
      <c r="L4" s="14" t="s">
        <v>197</v>
      </c>
      <c r="M4" s="14" t="s">
        <v>212</v>
      </c>
      <c r="N4" s="14">
        <v>2</v>
      </c>
      <c r="O4" s="14" t="s">
        <v>199</v>
      </c>
      <c r="P4" s="14">
        <v>1</v>
      </c>
      <c r="Q4" s="14">
        <v>0.9</v>
      </c>
      <c r="R4" s="14" t="s">
        <v>200</v>
      </c>
      <c r="S4" s="14" t="s">
        <v>136</v>
      </c>
      <c r="T4" s="14" t="s">
        <v>138</v>
      </c>
      <c r="U4" s="14" t="s">
        <v>139</v>
      </c>
      <c r="V4" s="14" t="s">
        <v>201</v>
      </c>
      <c r="AC4" s="14">
        <v>0</v>
      </c>
      <c r="AD4" s="14">
        <v>1</v>
      </c>
      <c r="AK4" s="14">
        <v>1</v>
      </c>
      <c r="AL4" s="14">
        <v>1</v>
      </c>
      <c r="AS4" s="14">
        <v>2</v>
      </c>
      <c r="AT4" s="14">
        <v>1</v>
      </c>
      <c r="AU4" s="14" t="s">
        <v>211</v>
      </c>
    </row>
    <row r="5" spans="1:47">
      <c r="A5" s="14" t="s">
        <v>190</v>
      </c>
      <c r="B5" s="14" t="s">
        <v>213</v>
      </c>
      <c r="C5" s="14" t="s">
        <v>192</v>
      </c>
      <c r="D5" s="14" t="s">
        <v>193</v>
      </c>
      <c r="F5" s="14" t="s">
        <v>214</v>
      </c>
      <c r="I5" s="14" t="s">
        <v>215</v>
      </c>
      <c r="K5" s="14" t="s">
        <v>216</v>
      </c>
      <c r="L5" s="14" t="s">
        <v>197</v>
      </c>
      <c r="M5" s="14" t="s">
        <v>217</v>
      </c>
      <c r="N5" s="14">
        <v>2</v>
      </c>
      <c r="O5" s="14" t="s">
        <v>199</v>
      </c>
      <c r="P5" s="14">
        <v>1</v>
      </c>
      <c r="Q5" s="14">
        <v>0.9</v>
      </c>
      <c r="R5" s="14" t="s">
        <v>200</v>
      </c>
      <c r="S5" s="14" t="s">
        <v>136</v>
      </c>
      <c r="T5" s="14" t="s">
        <v>138</v>
      </c>
      <c r="U5" s="14" t="s">
        <v>139</v>
      </c>
      <c r="V5" s="14" t="s">
        <v>201</v>
      </c>
      <c r="AC5" s="14">
        <v>0</v>
      </c>
      <c r="AD5" s="14">
        <v>4</v>
      </c>
      <c r="AK5" s="14">
        <v>5</v>
      </c>
      <c r="AL5" s="14">
        <v>1</v>
      </c>
      <c r="AS5" s="14">
        <v>1</v>
      </c>
      <c r="AT5" s="14">
        <v>1</v>
      </c>
      <c r="AU5" s="14" t="s">
        <v>216</v>
      </c>
    </row>
    <row r="6" spans="1:47">
      <c r="A6" s="14" t="s">
        <v>218</v>
      </c>
      <c r="B6" s="14" t="s">
        <v>219</v>
      </c>
      <c r="C6" s="14" t="s">
        <v>220</v>
      </c>
      <c r="D6" s="14" t="s">
        <v>221</v>
      </c>
      <c r="E6" s="14" t="s">
        <v>222</v>
      </c>
      <c r="F6" s="14" t="s">
        <v>223</v>
      </c>
      <c r="I6" s="14" t="s">
        <v>224</v>
      </c>
      <c r="J6" s="14" t="s">
        <v>225</v>
      </c>
      <c r="K6" s="14" t="s">
        <v>226</v>
      </c>
      <c r="L6" s="14" t="s">
        <v>132</v>
      </c>
      <c r="M6" s="14" t="s">
        <v>227</v>
      </c>
      <c r="N6" s="14">
        <v>2</v>
      </c>
      <c r="O6" s="14" t="s">
        <v>134</v>
      </c>
      <c r="P6" s="14">
        <v>1</v>
      </c>
      <c r="Q6" s="14">
        <v>0.9</v>
      </c>
      <c r="R6" s="14" t="s">
        <v>200</v>
      </c>
      <c r="S6" s="14" t="s">
        <v>136</v>
      </c>
      <c r="T6" s="14" t="s">
        <v>138</v>
      </c>
      <c r="U6" s="14" t="s">
        <v>139</v>
      </c>
      <c r="V6" s="14" t="s">
        <v>201</v>
      </c>
      <c r="AC6" s="14">
        <v>31</v>
      </c>
      <c r="AD6" s="14">
        <v>31</v>
      </c>
      <c r="AK6" s="14">
        <v>2</v>
      </c>
      <c r="AL6" s="14">
        <v>2</v>
      </c>
      <c r="AS6" s="14">
        <v>34</v>
      </c>
      <c r="AT6" s="14">
        <v>34</v>
      </c>
      <c r="AU6" s="14" t="s">
        <v>226</v>
      </c>
    </row>
    <row r="7" spans="1:47">
      <c r="A7" s="14" t="s">
        <v>218</v>
      </c>
      <c r="B7" s="14" t="s">
        <v>228</v>
      </c>
      <c r="C7" s="14" t="s">
        <v>220</v>
      </c>
      <c r="D7" s="14" t="s">
        <v>221</v>
      </c>
      <c r="E7" s="14" t="s">
        <v>222</v>
      </c>
      <c r="F7" s="14" t="s">
        <v>229</v>
      </c>
      <c r="I7" s="14" t="s">
        <v>230</v>
      </c>
      <c r="J7" s="14" t="s">
        <v>231</v>
      </c>
      <c r="K7" s="14" t="s">
        <v>232</v>
      </c>
      <c r="L7" s="14" t="s">
        <v>132</v>
      </c>
      <c r="M7" s="14" t="s">
        <v>233</v>
      </c>
      <c r="N7" s="14">
        <v>2</v>
      </c>
      <c r="O7" s="14" t="s">
        <v>134</v>
      </c>
      <c r="P7" s="14">
        <v>1</v>
      </c>
      <c r="Q7" s="14">
        <v>0.9</v>
      </c>
      <c r="R7" s="14" t="s">
        <v>200</v>
      </c>
      <c r="S7" s="14" t="s">
        <v>136</v>
      </c>
      <c r="T7" s="14" t="s">
        <v>138</v>
      </c>
      <c r="U7" s="14" t="s">
        <v>139</v>
      </c>
      <c r="V7" s="14" t="s">
        <v>201</v>
      </c>
      <c r="AC7" s="14">
        <v>58</v>
      </c>
      <c r="AD7" s="14">
        <v>58</v>
      </c>
      <c r="AK7" s="14">
        <v>192</v>
      </c>
      <c r="AL7" s="14">
        <v>192</v>
      </c>
      <c r="AS7" s="14">
        <v>280</v>
      </c>
      <c r="AT7" s="14">
        <v>280</v>
      </c>
      <c r="AU7" s="14" t="s">
        <v>232</v>
      </c>
    </row>
    <row r="8" spans="1:47">
      <c r="A8" s="14" t="s">
        <v>218</v>
      </c>
      <c r="B8" s="14" t="s">
        <v>234</v>
      </c>
      <c r="C8" s="14" t="s">
        <v>220</v>
      </c>
      <c r="D8" s="14" t="s">
        <v>221</v>
      </c>
      <c r="E8" s="14" t="s">
        <v>222</v>
      </c>
      <c r="F8" s="14" t="s">
        <v>235</v>
      </c>
      <c r="I8" s="14" t="s">
        <v>236</v>
      </c>
      <c r="K8" s="14" t="s">
        <v>237</v>
      </c>
      <c r="L8" s="14" t="s">
        <v>197</v>
      </c>
      <c r="M8" s="14" t="s">
        <v>238</v>
      </c>
      <c r="N8" s="14">
        <v>2</v>
      </c>
      <c r="O8" s="14" t="s">
        <v>199</v>
      </c>
      <c r="P8" s="14">
        <v>1</v>
      </c>
      <c r="Q8" s="14">
        <v>0.9</v>
      </c>
      <c r="R8" s="14" t="s">
        <v>200</v>
      </c>
      <c r="S8" s="14" t="s">
        <v>136</v>
      </c>
      <c r="T8" s="14" t="s">
        <v>138</v>
      </c>
      <c r="U8" s="14" t="s">
        <v>139</v>
      </c>
      <c r="V8" s="14" t="s">
        <v>201</v>
      </c>
      <c r="AC8" s="14">
        <v>5</v>
      </c>
      <c r="AD8" s="14">
        <v>5</v>
      </c>
      <c r="AK8" s="14">
        <v>5</v>
      </c>
      <c r="AL8" s="14">
        <v>5</v>
      </c>
      <c r="AS8" s="14">
        <v>6</v>
      </c>
      <c r="AT8" s="14">
        <v>6</v>
      </c>
      <c r="AU8" s="14" t="s">
        <v>237</v>
      </c>
    </row>
    <row r="9" spans="1:47">
      <c r="A9" s="14" t="s">
        <v>218</v>
      </c>
      <c r="B9" s="14" t="s">
        <v>239</v>
      </c>
      <c r="C9" s="14" t="s">
        <v>220</v>
      </c>
      <c r="D9" s="14" t="s">
        <v>221</v>
      </c>
      <c r="E9" s="14" t="s">
        <v>222</v>
      </c>
      <c r="F9" s="14" t="s">
        <v>240</v>
      </c>
      <c r="I9" s="14" t="s">
        <v>241</v>
      </c>
      <c r="K9" s="14" t="s">
        <v>242</v>
      </c>
      <c r="L9" s="14" t="s">
        <v>132</v>
      </c>
      <c r="M9" s="14" t="s">
        <v>243</v>
      </c>
      <c r="N9" s="14">
        <v>2</v>
      </c>
      <c r="O9" s="14" t="s">
        <v>199</v>
      </c>
      <c r="P9" s="14">
        <v>1</v>
      </c>
      <c r="Q9" s="14">
        <v>0.9</v>
      </c>
      <c r="R9" s="14" t="s">
        <v>244</v>
      </c>
      <c r="S9" s="14" t="s">
        <v>136</v>
      </c>
      <c r="T9" s="14" t="s">
        <v>138</v>
      </c>
      <c r="U9" s="14" t="s">
        <v>139</v>
      </c>
      <c r="V9" s="14" t="s">
        <v>201</v>
      </c>
      <c r="AA9" s="14">
        <v>2</v>
      </c>
      <c r="AB9" s="14">
        <v>9</v>
      </c>
      <c r="AG9" s="14">
        <v>1</v>
      </c>
      <c r="AH9" s="14">
        <v>9</v>
      </c>
      <c r="AM9" s="14">
        <v>0</v>
      </c>
      <c r="AN9" s="14">
        <v>9</v>
      </c>
      <c r="AS9" s="14">
        <v>25</v>
      </c>
      <c r="AT9" s="14">
        <v>1</v>
      </c>
      <c r="AU9" s="14" t="s">
        <v>242</v>
      </c>
    </row>
    <row r="10" spans="1:47">
      <c r="A10" s="14" t="s">
        <v>218</v>
      </c>
      <c r="B10" s="14" t="s">
        <v>245</v>
      </c>
      <c r="C10" s="14" t="s">
        <v>220</v>
      </c>
      <c r="D10" s="14" t="s">
        <v>221</v>
      </c>
      <c r="E10" s="14" t="s">
        <v>222</v>
      </c>
      <c r="F10" s="14" t="s">
        <v>246</v>
      </c>
      <c r="I10" s="14" t="s">
        <v>247</v>
      </c>
      <c r="K10" s="14" t="s">
        <v>248</v>
      </c>
      <c r="L10" s="14" t="s">
        <v>197</v>
      </c>
      <c r="M10" s="14" t="s">
        <v>249</v>
      </c>
      <c r="N10" s="14">
        <v>1</v>
      </c>
      <c r="O10" s="14" t="s">
        <v>199</v>
      </c>
      <c r="P10" s="14">
        <v>1</v>
      </c>
      <c r="Q10" s="14">
        <v>0.9</v>
      </c>
      <c r="R10" s="14" t="s">
        <v>244</v>
      </c>
      <c r="S10" s="14" t="s">
        <v>136</v>
      </c>
      <c r="T10" s="14" t="s">
        <v>138</v>
      </c>
      <c r="U10" s="14" t="s">
        <v>139</v>
      </c>
      <c r="V10" s="14" t="s">
        <v>201</v>
      </c>
      <c r="AA10" s="14">
        <v>13</v>
      </c>
      <c r="AB10" s="14">
        <v>10</v>
      </c>
      <c r="AG10" s="14">
        <v>4</v>
      </c>
      <c r="AH10" s="14">
        <v>10</v>
      </c>
      <c r="AM10" s="14">
        <v>5</v>
      </c>
      <c r="AN10" s="14">
        <v>2</v>
      </c>
      <c r="AS10" s="14">
        <v>0</v>
      </c>
      <c r="AT10" s="14">
        <v>0</v>
      </c>
      <c r="AU10" s="14" t="s">
        <v>248</v>
      </c>
    </row>
    <row r="11" spans="1:47">
      <c r="A11" s="14" t="s">
        <v>218</v>
      </c>
      <c r="B11" s="14" t="s">
        <v>250</v>
      </c>
      <c r="C11" s="14" t="s">
        <v>220</v>
      </c>
      <c r="D11" s="14" t="s">
        <v>221</v>
      </c>
      <c r="E11" s="14" t="s">
        <v>222</v>
      </c>
      <c r="F11" s="14" t="s">
        <v>251</v>
      </c>
      <c r="I11" s="14" t="s">
        <v>252</v>
      </c>
      <c r="J11" s="14" t="s">
        <v>253</v>
      </c>
      <c r="K11" s="14" t="s">
        <v>254</v>
      </c>
      <c r="L11" s="14" t="s">
        <v>132</v>
      </c>
      <c r="M11" s="14" t="s">
        <v>255</v>
      </c>
      <c r="N11" s="14">
        <v>3</v>
      </c>
      <c r="O11" s="14" t="s">
        <v>134</v>
      </c>
      <c r="P11" s="14">
        <v>0.95</v>
      </c>
      <c r="Q11" s="14" t="s">
        <v>256</v>
      </c>
      <c r="R11" s="14" t="s">
        <v>244</v>
      </c>
      <c r="S11" s="14" t="s">
        <v>257</v>
      </c>
      <c r="T11" s="14" t="s">
        <v>258</v>
      </c>
      <c r="U11" s="14" t="s">
        <v>259</v>
      </c>
      <c r="V11" s="14" t="s">
        <v>260</v>
      </c>
      <c r="AA11" s="14">
        <v>738</v>
      </c>
      <c r="AB11" s="14">
        <v>7336</v>
      </c>
      <c r="AG11" s="14">
        <v>13857</v>
      </c>
      <c r="AH11" s="14">
        <v>11304</v>
      </c>
      <c r="AM11" s="14">
        <v>11169</v>
      </c>
      <c r="AN11" s="14">
        <v>11763</v>
      </c>
      <c r="AS11" s="14">
        <v>9441</v>
      </c>
      <c r="AT11" s="14">
        <v>10221</v>
      </c>
      <c r="AU11" s="14" t="s">
        <v>254</v>
      </c>
    </row>
    <row r="12" spans="1:47">
      <c r="A12" s="14" t="s">
        <v>218</v>
      </c>
      <c r="B12" s="14" t="s">
        <v>261</v>
      </c>
      <c r="C12" s="14" t="s">
        <v>220</v>
      </c>
      <c r="D12" s="14" t="s">
        <v>221</v>
      </c>
      <c r="E12" s="14" t="s">
        <v>222</v>
      </c>
      <c r="F12" s="14" t="s">
        <v>262</v>
      </c>
      <c r="I12" s="14" t="s">
        <v>263</v>
      </c>
      <c r="K12" s="14" t="s">
        <v>264</v>
      </c>
      <c r="L12" s="14" t="s">
        <v>197</v>
      </c>
      <c r="M12" s="14" t="s">
        <v>265</v>
      </c>
      <c r="N12" s="14">
        <v>3</v>
      </c>
      <c r="O12" s="14" t="s">
        <v>199</v>
      </c>
      <c r="P12" s="14">
        <v>1</v>
      </c>
      <c r="Q12" s="14">
        <v>0.9</v>
      </c>
      <c r="R12" s="14" t="s">
        <v>244</v>
      </c>
      <c r="S12" s="14" t="s">
        <v>136</v>
      </c>
      <c r="T12" s="14" t="s">
        <v>138</v>
      </c>
      <c r="U12" s="14" t="s">
        <v>139</v>
      </c>
      <c r="V12" s="14" t="s">
        <v>260</v>
      </c>
      <c r="AA12" s="14">
        <v>0</v>
      </c>
      <c r="AB12" s="14">
        <v>2</v>
      </c>
      <c r="AG12" s="14">
        <v>2</v>
      </c>
      <c r="AH12" s="14">
        <v>2</v>
      </c>
      <c r="AM12" s="14">
        <v>0</v>
      </c>
      <c r="AN12" s="14">
        <v>1</v>
      </c>
      <c r="AS12" s="14">
        <v>4</v>
      </c>
      <c r="AT12" s="14">
        <v>1</v>
      </c>
      <c r="AU12" s="14" t="s">
        <v>264</v>
      </c>
    </row>
    <row r="13" spans="1:47">
      <c r="A13" s="14" t="s">
        <v>218</v>
      </c>
      <c r="B13" s="14" t="s">
        <v>266</v>
      </c>
      <c r="C13" s="14" t="s">
        <v>220</v>
      </c>
      <c r="D13" s="14" t="s">
        <v>221</v>
      </c>
      <c r="E13" s="14" t="s">
        <v>222</v>
      </c>
      <c r="F13" s="14" t="s">
        <v>267</v>
      </c>
      <c r="I13" s="14" t="s">
        <v>268</v>
      </c>
      <c r="J13" s="14" t="s">
        <v>269</v>
      </c>
      <c r="K13" s="14" t="s">
        <v>270</v>
      </c>
      <c r="L13" s="14" t="s">
        <v>132</v>
      </c>
      <c r="M13" s="14" t="s">
        <v>271</v>
      </c>
      <c r="N13" s="14">
        <v>2</v>
      </c>
      <c r="O13" s="14" t="s">
        <v>134</v>
      </c>
      <c r="P13" s="14">
        <v>1</v>
      </c>
      <c r="Q13" s="14">
        <v>0.9</v>
      </c>
      <c r="R13" s="14" t="s">
        <v>200</v>
      </c>
      <c r="S13" s="14" t="s">
        <v>136</v>
      </c>
      <c r="T13" s="14" t="s">
        <v>138</v>
      </c>
      <c r="U13" s="14" t="s">
        <v>139</v>
      </c>
      <c r="V13" s="14" t="s">
        <v>272</v>
      </c>
      <c r="AC13" s="14">
        <v>24</v>
      </c>
      <c r="AD13" s="14">
        <v>24</v>
      </c>
      <c r="AK13" s="14">
        <v>14</v>
      </c>
      <c r="AL13" s="14">
        <v>14</v>
      </c>
      <c r="AS13" s="14">
        <v>1</v>
      </c>
      <c r="AT13" s="14">
        <v>1</v>
      </c>
      <c r="AU13" s="14" t="s">
        <v>270</v>
      </c>
    </row>
    <row r="14" spans="1:47">
      <c r="A14" s="14" t="s">
        <v>218</v>
      </c>
      <c r="B14" s="14" t="s">
        <v>266</v>
      </c>
      <c r="C14" s="14" t="s">
        <v>220</v>
      </c>
      <c r="D14" s="14" t="s">
        <v>221</v>
      </c>
      <c r="E14" s="14" t="s">
        <v>222</v>
      </c>
      <c r="F14" s="14" t="s">
        <v>273</v>
      </c>
      <c r="I14" s="14" t="s">
        <v>268</v>
      </c>
      <c r="J14" s="14" t="s">
        <v>269</v>
      </c>
      <c r="K14" s="14" t="s">
        <v>270</v>
      </c>
      <c r="L14" s="14" t="s">
        <v>132</v>
      </c>
      <c r="M14" s="14" t="s">
        <v>274</v>
      </c>
      <c r="N14" s="14">
        <v>2</v>
      </c>
      <c r="O14" s="14" t="s">
        <v>134</v>
      </c>
      <c r="P14" s="14">
        <v>1</v>
      </c>
      <c r="Q14" s="14">
        <v>0.9</v>
      </c>
      <c r="R14" s="14" t="s">
        <v>200</v>
      </c>
      <c r="S14" s="14" t="s">
        <v>136</v>
      </c>
      <c r="T14" s="14" t="s">
        <v>138</v>
      </c>
      <c r="U14" s="14" t="s">
        <v>139</v>
      </c>
      <c r="V14" s="14" t="s">
        <v>272</v>
      </c>
      <c r="AC14" s="14">
        <v>24</v>
      </c>
      <c r="AD14" s="14">
        <v>24</v>
      </c>
      <c r="AK14" s="14">
        <v>14</v>
      </c>
      <c r="AL14" s="14">
        <v>14</v>
      </c>
      <c r="AS14" s="14">
        <v>1</v>
      </c>
      <c r="AT14" s="14">
        <v>1</v>
      </c>
      <c r="AU14" s="14" t="s">
        <v>270</v>
      </c>
    </row>
    <row r="15" spans="1:47">
      <c r="A15" s="14" t="s">
        <v>218</v>
      </c>
      <c r="B15" s="14" t="s">
        <v>275</v>
      </c>
      <c r="C15" s="14" t="s">
        <v>220</v>
      </c>
      <c r="D15" s="14" t="s">
        <v>221</v>
      </c>
      <c r="E15" s="14" t="s">
        <v>222</v>
      </c>
      <c r="F15" s="14" t="s">
        <v>276</v>
      </c>
      <c r="I15" s="14" t="s">
        <v>277</v>
      </c>
      <c r="K15" s="14" t="s">
        <v>278</v>
      </c>
      <c r="L15" s="14" t="s">
        <v>197</v>
      </c>
      <c r="M15" s="14" t="s">
        <v>279</v>
      </c>
      <c r="N15" s="14">
        <v>1</v>
      </c>
      <c r="O15" s="14" t="s">
        <v>199</v>
      </c>
      <c r="P15" s="14">
        <v>1</v>
      </c>
      <c r="Q15" s="14">
        <v>0.9</v>
      </c>
      <c r="R15" s="14" t="s">
        <v>200</v>
      </c>
      <c r="S15" s="14" t="s">
        <v>136</v>
      </c>
      <c r="T15" s="14" t="s">
        <v>138</v>
      </c>
      <c r="U15" s="14" t="s">
        <v>139</v>
      </c>
      <c r="V15" s="14" t="s">
        <v>201</v>
      </c>
      <c r="AC15" s="14">
        <v>1</v>
      </c>
      <c r="AD15" s="14">
        <v>2</v>
      </c>
      <c r="AK15" s="14">
        <v>3</v>
      </c>
      <c r="AL15" s="14">
        <v>2</v>
      </c>
      <c r="AS15" s="14">
        <v>2</v>
      </c>
      <c r="AT15" s="14">
        <v>2</v>
      </c>
      <c r="AU15" s="14" t="s">
        <v>278</v>
      </c>
    </row>
    <row r="16" spans="1:47">
      <c r="A16" s="14" t="s">
        <v>218</v>
      </c>
      <c r="B16" s="14" t="s">
        <v>280</v>
      </c>
      <c r="C16" s="14" t="s">
        <v>220</v>
      </c>
      <c r="D16" s="14" t="s">
        <v>221</v>
      </c>
      <c r="E16" s="14" t="s">
        <v>222</v>
      </c>
      <c r="F16" s="14" t="s">
        <v>281</v>
      </c>
      <c r="I16" s="14" t="s">
        <v>282</v>
      </c>
      <c r="K16" s="14" t="s">
        <v>283</v>
      </c>
      <c r="L16" s="14" t="s">
        <v>284</v>
      </c>
      <c r="M16" s="14" t="s">
        <v>285</v>
      </c>
      <c r="N16" s="14">
        <v>2</v>
      </c>
      <c r="O16" s="14" t="s">
        <v>286</v>
      </c>
      <c r="P16" s="14">
        <v>1</v>
      </c>
      <c r="Q16" s="14">
        <v>0.9</v>
      </c>
      <c r="R16" s="14" t="s">
        <v>135</v>
      </c>
      <c r="S16" s="14" t="s">
        <v>136</v>
      </c>
      <c r="T16" s="14" t="s">
        <v>138</v>
      </c>
      <c r="U16" s="14" t="s">
        <v>139</v>
      </c>
      <c r="V16" s="14" t="s">
        <v>201</v>
      </c>
      <c r="X16" s="14" t="s">
        <v>287</v>
      </c>
      <c r="Z16" s="14" t="s">
        <v>287</v>
      </c>
      <c r="AB16" s="14" t="s">
        <v>287</v>
      </c>
      <c r="AF16" s="14" t="s">
        <v>287</v>
      </c>
      <c r="AH16" s="14" t="s">
        <v>287</v>
      </c>
      <c r="AI16" s="14">
        <v>20</v>
      </c>
      <c r="AJ16" s="14">
        <v>20</v>
      </c>
      <c r="AN16" s="14" t="s">
        <v>287</v>
      </c>
      <c r="AP16" s="14" t="s">
        <v>287</v>
      </c>
      <c r="AR16" s="14" t="s">
        <v>287</v>
      </c>
      <c r="AS16" s="14">
        <v>20</v>
      </c>
      <c r="AT16" s="14">
        <v>20</v>
      </c>
      <c r="AU16" s="14" t="s">
        <v>283</v>
      </c>
    </row>
    <row r="17" spans="1:47">
      <c r="A17" s="14" t="s">
        <v>218</v>
      </c>
      <c r="B17" s="14" t="s">
        <v>288</v>
      </c>
      <c r="C17" s="14" t="s">
        <v>220</v>
      </c>
      <c r="D17" s="14" t="s">
        <v>221</v>
      </c>
      <c r="E17" s="14" t="s">
        <v>222</v>
      </c>
      <c r="F17" s="14" t="s">
        <v>289</v>
      </c>
      <c r="I17" s="14" t="s">
        <v>290</v>
      </c>
      <c r="K17" s="14" t="s">
        <v>291</v>
      </c>
      <c r="L17" s="14" t="s">
        <v>132</v>
      </c>
      <c r="M17" s="14" t="s">
        <v>292</v>
      </c>
      <c r="N17" s="14">
        <v>1</v>
      </c>
      <c r="O17" s="14" t="s">
        <v>199</v>
      </c>
      <c r="P17" s="14">
        <v>1</v>
      </c>
      <c r="Q17" s="14">
        <v>0.9</v>
      </c>
      <c r="R17" s="14" t="s">
        <v>200</v>
      </c>
      <c r="S17" s="14" t="s">
        <v>136</v>
      </c>
      <c r="T17" s="14" t="s">
        <v>138</v>
      </c>
      <c r="U17" s="14" t="s">
        <v>139</v>
      </c>
      <c r="V17" s="14" t="s">
        <v>201</v>
      </c>
      <c r="AC17" s="14">
        <v>2</v>
      </c>
      <c r="AD17" s="14">
        <v>2</v>
      </c>
      <c r="AK17" s="14">
        <v>2</v>
      </c>
      <c r="AL17" s="14">
        <v>2</v>
      </c>
      <c r="AS17" s="14">
        <v>3</v>
      </c>
      <c r="AT17" s="14">
        <v>3</v>
      </c>
      <c r="AU17" s="14" t="s">
        <v>291</v>
      </c>
    </row>
    <row r="18" spans="1:47">
      <c r="A18" s="14" t="s">
        <v>218</v>
      </c>
      <c r="B18" s="14" t="s">
        <v>293</v>
      </c>
      <c r="C18" s="14" t="s">
        <v>220</v>
      </c>
      <c r="D18" s="14" t="s">
        <v>221</v>
      </c>
      <c r="E18" s="14" t="s">
        <v>222</v>
      </c>
      <c r="F18" s="14" t="s">
        <v>294</v>
      </c>
      <c r="I18" s="14" t="s">
        <v>295</v>
      </c>
      <c r="K18" s="14" t="s">
        <v>296</v>
      </c>
      <c r="L18" s="14" t="s">
        <v>197</v>
      </c>
      <c r="M18" s="14" t="s">
        <v>297</v>
      </c>
      <c r="N18" s="14">
        <v>1</v>
      </c>
      <c r="O18" s="14" t="s">
        <v>199</v>
      </c>
      <c r="P18" s="14">
        <v>1</v>
      </c>
      <c r="Q18" s="14">
        <v>0.9</v>
      </c>
      <c r="R18" s="14" t="s">
        <v>244</v>
      </c>
      <c r="S18" s="14" t="s">
        <v>136</v>
      </c>
      <c r="T18" s="14" t="s">
        <v>138</v>
      </c>
      <c r="U18" s="14" t="s">
        <v>139</v>
      </c>
      <c r="V18" s="14" t="s">
        <v>298</v>
      </c>
      <c r="AA18" s="14">
        <v>1</v>
      </c>
      <c r="AB18" s="14">
        <v>1</v>
      </c>
      <c r="AG18" s="14">
        <v>1</v>
      </c>
      <c r="AH18" s="14">
        <v>1</v>
      </c>
      <c r="AM18" s="14">
        <v>2</v>
      </c>
      <c r="AN18" s="14">
        <v>2</v>
      </c>
      <c r="AS18" s="14">
        <v>2</v>
      </c>
      <c r="AT18" s="14">
        <v>2</v>
      </c>
      <c r="AU18" s="14" t="s">
        <v>296</v>
      </c>
    </row>
    <row r="19" spans="1:47">
      <c r="A19" s="14" t="s">
        <v>299</v>
      </c>
      <c r="B19" s="14" t="s">
        <v>300</v>
      </c>
      <c r="C19" s="14" t="s">
        <v>301</v>
      </c>
      <c r="D19" s="14" t="s">
        <v>302</v>
      </c>
      <c r="F19" s="14" t="s">
        <v>303</v>
      </c>
      <c r="I19" s="14" t="s">
        <v>304</v>
      </c>
      <c r="J19" s="14" t="s">
        <v>305</v>
      </c>
      <c r="K19" s="14" t="s">
        <v>306</v>
      </c>
      <c r="L19" s="14" t="s">
        <v>132</v>
      </c>
      <c r="M19" s="14" t="s">
        <v>307</v>
      </c>
      <c r="N19" s="14">
        <v>1</v>
      </c>
      <c r="O19" s="14" t="s">
        <v>134</v>
      </c>
      <c r="P19" s="14">
        <v>1</v>
      </c>
      <c r="Q19" s="14">
        <v>0.9</v>
      </c>
      <c r="R19" s="14" t="s">
        <v>244</v>
      </c>
      <c r="S19" s="14" t="s">
        <v>136</v>
      </c>
      <c r="T19" s="14" t="s">
        <v>138</v>
      </c>
      <c r="U19" s="14" t="s">
        <v>139</v>
      </c>
      <c r="V19" s="14" t="s">
        <v>260</v>
      </c>
      <c r="AA19" s="14">
        <v>807</v>
      </c>
      <c r="AB19" s="14">
        <v>807</v>
      </c>
      <c r="AG19" s="14">
        <v>900</v>
      </c>
      <c r="AH19" s="14">
        <v>900</v>
      </c>
      <c r="AM19" s="14">
        <v>1696</v>
      </c>
      <c r="AN19" s="14">
        <v>1696</v>
      </c>
      <c r="AS19" s="14">
        <v>1</v>
      </c>
      <c r="AT19" s="14">
        <v>1</v>
      </c>
      <c r="AU19" s="14" t="s">
        <v>306</v>
      </c>
    </row>
    <row r="20" spans="1:47">
      <c r="A20" s="14" t="s">
        <v>308</v>
      </c>
      <c r="B20" s="14" t="s">
        <v>309</v>
      </c>
      <c r="C20" s="14" t="s">
        <v>310</v>
      </c>
      <c r="D20" s="14" t="s">
        <v>311</v>
      </c>
      <c r="F20" s="14" t="s">
        <v>312</v>
      </c>
      <c r="I20" s="14" t="s">
        <v>313</v>
      </c>
      <c r="K20" s="14" t="s">
        <v>314</v>
      </c>
      <c r="L20" s="14" t="s">
        <v>132</v>
      </c>
      <c r="M20" s="14" t="s">
        <v>315</v>
      </c>
      <c r="N20" s="14">
        <v>2</v>
      </c>
      <c r="O20" s="14" t="s">
        <v>199</v>
      </c>
      <c r="P20" s="14">
        <v>1</v>
      </c>
      <c r="Q20" s="14">
        <v>0.9</v>
      </c>
      <c r="R20" s="14" t="s">
        <v>244</v>
      </c>
      <c r="S20" s="14" t="s">
        <v>136</v>
      </c>
      <c r="T20" s="14" t="s">
        <v>138</v>
      </c>
      <c r="U20" s="14" t="s">
        <v>139</v>
      </c>
      <c r="V20" s="14" t="s">
        <v>298</v>
      </c>
      <c r="AC20" s="14">
        <v>1</v>
      </c>
      <c r="AD20" s="14">
        <v>1</v>
      </c>
      <c r="AG20" s="14">
        <v>1</v>
      </c>
      <c r="AH20" s="14">
        <v>1</v>
      </c>
      <c r="AM20" s="14">
        <v>0</v>
      </c>
      <c r="AN20" s="14">
        <v>1</v>
      </c>
      <c r="AS20" s="14">
        <v>0</v>
      </c>
      <c r="AT20" s="14">
        <v>0</v>
      </c>
      <c r="AU20" s="14" t="s">
        <v>314</v>
      </c>
    </row>
    <row r="21" spans="1:47">
      <c r="A21" s="14" t="s">
        <v>308</v>
      </c>
      <c r="B21" s="14" t="s">
        <v>316</v>
      </c>
      <c r="C21" s="14" t="s">
        <v>310</v>
      </c>
      <c r="D21" s="14" t="s">
        <v>311</v>
      </c>
      <c r="F21" s="14" t="s">
        <v>317</v>
      </c>
      <c r="I21" s="14" t="s">
        <v>318</v>
      </c>
      <c r="K21" s="14" t="s">
        <v>319</v>
      </c>
      <c r="L21" s="14" t="s">
        <v>197</v>
      </c>
      <c r="M21" s="14" t="s">
        <v>320</v>
      </c>
      <c r="N21" s="14">
        <v>1</v>
      </c>
      <c r="O21" s="14" t="s">
        <v>199</v>
      </c>
      <c r="P21" s="14">
        <v>1</v>
      </c>
      <c r="Q21" s="14">
        <v>0.9</v>
      </c>
      <c r="R21" s="14" t="s">
        <v>135</v>
      </c>
      <c r="S21" s="14" t="s">
        <v>136</v>
      </c>
      <c r="T21" s="14" t="s">
        <v>138</v>
      </c>
      <c r="U21" s="14" t="s">
        <v>139</v>
      </c>
      <c r="V21" s="14" t="s">
        <v>201</v>
      </c>
      <c r="AG21" s="14">
        <v>16</v>
      </c>
      <c r="AH21" s="14">
        <v>16</v>
      </c>
      <c r="AS21" s="14">
        <v>16</v>
      </c>
      <c r="AT21" s="14">
        <v>16</v>
      </c>
      <c r="AU21" s="14" t="s">
        <v>319</v>
      </c>
    </row>
    <row r="22" spans="1:47">
      <c r="A22" s="14" t="s">
        <v>308</v>
      </c>
      <c r="B22" s="14" t="s">
        <v>321</v>
      </c>
      <c r="C22" s="14" t="s">
        <v>310</v>
      </c>
      <c r="D22" s="14" t="s">
        <v>311</v>
      </c>
      <c r="F22" s="14" t="s">
        <v>322</v>
      </c>
      <c r="G22" s="14" t="s">
        <v>323</v>
      </c>
      <c r="H22" s="14" t="s">
        <v>324</v>
      </c>
      <c r="I22" s="14" t="s">
        <v>325</v>
      </c>
      <c r="K22" s="14" t="s">
        <v>326</v>
      </c>
      <c r="L22" s="14" t="s">
        <v>132</v>
      </c>
      <c r="M22" s="14" t="s">
        <v>327</v>
      </c>
      <c r="N22" s="14">
        <v>1</v>
      </c>
      <c r="O22" s="14" t="s">
        <v>199</v>
      </c>
      <c r="P22" s="14">
        <v>1</v>
      </c>
      <c r="Q22" s="14">
        <v>0.9</v>
      </c>
      <c r="R22" s="14" t="s">
        <v>135</v>
      </c>
      <c r="S22" s="14" t="s">
        <v>136</v>
      </c>
      <c r="T22" s="14" t="s">
        <v>138</v>
      </c>
      <c r="U22" s="14" t="s">
        <v>139</v>
      </c>
      <c r="V22" s="14" t="s">
        <v>328</v>
      </c>
      <c r="AG22" s="14">
        <v>1</v>
      </c>
      <c r="AH22" s="14">
        <v>1</v>
      </c>
      <c r="AS22" s="14">
        <v>1</v>
      </c>
      <c r="AT22" s="14">
        <v>1</v>
      </c>
      <c r="AU22" s="14" t="s">
        <v>326</v>
      </c>
    </row>
    <row r="23" spans="1:47">
      <c r="A23" s="14" t="s">
        <v>308</v>
      </c>
      <c r="B23" s="14" t="s">
        <v>329</v>
      </c>
      <c r="C23" s="14" t="s">
        <v>310</v>
      </c>
      <c r="D23" s="14" t="s">
        <v>311</v>
      </c>
      <c r="F23" s="14" t="s">
        <v>330</v>
      </c>
      <c r="G23" s="14" t="s">
        <v>331</v>
      </c>
      <c r="H23" s="14" t="s">
        <v>332</v>
      </c>
      <c r="I23" s="14" t="s">
        <v>325</v>
      </c>
      <c r="K23" s="14" t="s">
        <v>326</v>
      </c>
      <c r="L23" s="14" t="s">
        <v>132</v>
      </c>
      <c r="M23" s="14" t="s">
        <v>333</v>
      </c>
      <c r="N23" s="14">
        <v>1</v>
      </c>
      <c r="O23" s="14" t="s">
        <v>199</v>
      </c>
      <c r="P23" s="14">
        <v>1</v>
      </c>
      <c r="Q23" s="14">
        <v>0.9</v>
      </c>
      <c r="R23" s="14" t="s">
        <v>135</v>
      </c>
      <c r="S23" s="14" t="s">
        <v>136</v>
      </c>
      <c r="T23" s="14" t="s">
        <v>138</v>
      </c>
      <c r="U23" s="14" t="s">
        <v>139</v>
      </c>
      <c r="V23" s="14" t="s">
        <v>334</v>
      </c>
      <c r="AG23" s="14">
        <v>1</v>
      </c>
      <c r="AH23" s="14">
        <v>1</v>
      </c>
      <c r="AS23" s="14">
        <v>1</v>
      </c>
      <c r="AT23" s="14">
        <v>1</v>
      </c>
      <c r="AU23" s="14" t="s">
        <v>326</v>
      </c>
    </row>
    <row r="24" spans="1:47">
      <c r="A24" s="14" t="s">
        <v>308</v>
      </c>
      <c r="B24" s="14" t="s">
        <v>335</v>
      </c>
      <c r="C24" s="14" t="s">
        <v>310</v>
      </c>
      <c r="D24" s="14" t="s">
        <v>311</v>
      </c>
      <c r="F24" s="14" t="s">
        <v>336</v>
      </c>
      <c r="G24" s="14" t="s">
        <v>337</v>
      </c>
      <c r="H24" s="14" t="s">
        <v>338</v>
      </c>
      <c r="I24" s="14" t="s">
        <v>325</v>
      </c>
      <c r="K24" s="14" t="s">
        <v>339</v>
      </c>
      <c r="L24" s="14" t="s">
        <v>132</v>
      </c>
      <c r="M24" s="14" t="s">
        <v>340</v>
      </c>
      <c r="N24" s="14">
        <v>1</v>
      </c>
      <c r="O24" s="14" t="s">
        <v>199</v>
      </c>
      <c r="P24" s="14">
        <v>1</v>
      </c>
      <c r="Q24" s="14">
        <v>0.9</v>
      </c>
      <c r="R24" s="14" t="s">
        <v>135</v>
      </c>
      <c r="S24" s="14" t="s">
        <v>136</v>
      </c>
      <c r="T24" s="14" t="s">
        <v>138</v>
      </c>
      <c r="U24" s="14" t="s">
        <v>139</v>
      </c>
      <c r="V24" s="14" t="s">
        <v>201</v>
      </c>
      <c r="AG24" s="14">
        <v>1</v>
      </c>
      <c r="AH24" s="14">
        <v>1</v>
      </c>
      <c r="AS24" s="14">
        <v>1</v>
      </c>
      <c r="AT24" s="14">
        <v>1</v>
      </c>
      <c r="AU24" s="14" t="s">
        <v>339</v>
      </c>
    </row>
    <row r="25" spans="1:47">
      <c r="A25" s="14" t="s">
        <v>308</v>
      </c>
      <c r="B25" s="14" t="s">
        <v>341</v>
      </c>
      <c r="C25" s="14" t="s">
        <v>310</v>
      </c>
      <c r="D25" s="14" t="s">
        <v>311</v>
      </c>
      <c r="F25" s="14" t="s">
        <v>342</v>
      </c>
      <c r="I25" s="14" t="s">
        <v>343</v>
      </c>
      <c r="J25" s="14" t="s">
        <v>344</v>
      </c>
      <c r="K25" s="14" t="s">
        <v>345</v>
      </c>
      <c r="L25" s="14" t="s">
        <v>284</v>
      </c>
      <c r="M25" s="14" t="s">
        <v>346</v>
      </c>
      <c r="N25" s="14">
        <v>1</v>
      </c>
      <c r="O25" s="14" t="s">
        <v>134</v>
      </c>
      <c r="P25" s="14">
        <v>0.8</v>
      </c>
      <c r="Q25" s="14">
        <v>0.9</v>
      </c>
      <c r="R25" s="14" t="s">
        <v>200</v>
      </c>
      <c r="S25" s="14" t="s">
        <v>136</v>
      </c>
      <c r="T25" s="14" t="s">
        <v>138</v>
      </c>
      <c r="U25" s="14" t="s">
        <v>139</v>
      </c>
      <c r="V25" s="14" t="s">
        <v>201</v>
      </c>
      <c r="AC25" s="14">
        <v>1906354</v>
      </c>
      <c r="AD25" s="14">
        <v>2269728</v>
      </c>
      <c r="AI25" s="14">
        <v>88</v>
      </c>
      <c r="AJ25" s="14">
        <v>65</v>
      </c>
      <c r="AO25" s="14">
        <v>1409</v>
      </c>
      <c r="AP25" s="14">
        <v>1829</v>
      </c>
      <c r="AU25" s="14" t="s">
        <v>345</v>
      </c>
    </row>
    <row r="26" spans="1:47">
      <c r="A26" s="14" t="s">
        <v>308</v>
      </c>
      <c r="B26" s="14" t="s">
        <v>347</v>
      </c>
      <c r="C26" s="14" t="s">
        <v>310</v>
      </c>
      <c r="D26" s="14" t="s">
        <v>311</v>
      </c>
      <c r="F26" s="14" t="s">
        <v>348</v>
      </c>
      <c r="I26" s="14" t="s">
        <v>349</v>
      </c>
      <c r="K26" s="14" t="s">
        <v>350</v>
      </c>
      <c r="L26" s="14" t="s">
        <v>132</v>
      </c>
      <c r="M26" s="14" t="s">
        <v>351</v>
      </c>
      <c r="O26" s="14" t="s">
        <v>199</v>
      </c>
      <c r="P26" s="14">
        <v>1</v>
      </c>
      <c r="Q26" s="14">
        <v>0.9</v>
      </c>
      <c r="R26" s="14" t="s">
        <v>135</v>
      </c>
      <c r="S26" s="14" t="s">
        <v>136</v>
      </c>
      <c r="T26" s="14" t="s">
        <v>138</v>
      </c>
      <c r="U26" s="14" t="s">
        <v>139</v>
      </c>
      <c r="V26" s="14" t="s">
        <v>352</v>
      </c>
      <c r="AG26" s="14">
        <v>1</v>
      </c>
      <c r="AH26" s="14">
        <v>1</v>
      </c>
      <c r="AS26" s="14">
        <v>1</v>
      </c>
      <c r="AT26" s="14">
        <v>1</v>
      </c>
      <c r="AU26" s="14" t="s">
        <v>350</v>
      </c>
    </row>
    <row r="27" spans="1:47">
      <c r="A27" s="14" t="s">
        <v>308</v>
      </c>
      <c r="B27" s="14" t="s">
        <v>353</v>
      </c>
      <c r="C27" s="14" t="s">
        <v>310</v>
      </c>
      <c r="D27" s="14" t="s">
        <v>311</v>
      </c>
      <c r="F27" s="14" t="s">
        <v>354</v>
      </c>
      <c r="I27" s="14" t="s">
        <v>355</v>
      </c>
      <c r="K27" s="14" t="s">
        <v>356</v>
      </c>
      <c r="L27" s="14" t="s">
        <v>132</v>
      </c>
      <c r="M27" s="14" t="s">
        <v>357</v>
      </c>
      <c r="N27" s="14">
        <v>2</v>
      </c>
      <c r="O27" s="14" t="s">
        <v>199</v>
      </c>
      <c r="P27" s="14">
        <v>1</v>
      </c>
      <c r="Q27" s="14">
        <v>0.9</v>
      </c>
      <c r="R27" s="14" t="s">
        <v>244</v>
      </c>
      <c r="S27" s="14" t="s">
        <v>136</v>
      </c>
      <c r="T27" s="14" t="s">
        <v>138</v>
      </c>
      <c r="U27" s="14" t="s">
        <v>139</v>
      </c>
      <c r="V27" s="14" t="s">
        <v>328</v>
      </c>
      <c r="AA27" s="14">
        <v>1</v>
      </c>
      <c r="AB27" s="14">
        <v>1</v>
      </c>
      <c r="AG27" s="14">
        <v>3</v>
      </c>
      <c r="AH27" s="14">
        <v>3</v>
      </c>
      <c r="AM27" s="14">
        <v>3</v>
      </c>
      <c r="AN27" s="14">
        <v>3</v>
      </c>
      <c r="AS27" s="14">
        <v>6</v>
      </c>
      <c r="AT27" s="14">
        <v>17</v>
      </c>
      <c r="AU27" s="14" t="s">
        <v>356</v>
      </c>
    </row>
    <row r="28" spans="1:47">
      <c r="A28" s="14" t="s">
        <v>308</v>
      </c>
      <c r="B28" s="14" t="s">
        <v>358</v>
      </c>
      <c r="C28" s="14" t="s">
        <v>310</v>
      </c>
      <c r="D28" s="14" t="s">
        <v>311</v>
      </c>
      <c r="F28" s="14" t="s">
        <v>359</v>
      </c>
      <c r="I28" s="14" t="s">
        <v>360</v>
      </c>
      <c r="K28" s="14" t="s">
        <v>361</v>
      </c>
      <c r="L28" s="14" t="s">
        <v>132</v>
      </c>
      <c r="M28" s="14" t="s">
        <v>362</v>
      </c>
      <c r="N28" s="14">
        <v>2</v>
      </c>
      <c r="O28" s="14" t="s">
        <v>199</v>
      </c>
      <c r="P28" s="14">
        <v>1</v>
      </c>
      <c r="Q28" s="14">
        <v>0.9</v>
      </c>
      <c r="R28" s="14" t="s">
        <v>135</v>
      </c>
      <c r="S28" s="14" t="s">
        <v>136</v>
      </c>
      <c r="T28" s="14" t="s">
        <v>138</v>
      </c>
      <c r="U28" s="14" t="s">
        <v>139</v>
      </c>
      <c r="V28" s="14" t="s">
        <v>328</v>
      </c>
      <c r="AG28" s="14">
        <v>2</v>
      </c>
      <c r="AH28" s="14">
        <v>2</v>
      </c>
      <c r="AS28" s="14">
        <v>6</v>
      </c>
      <c r="AT28" s="14">
        <v>6</v>
      </c>
      <c r="AU28" s="14" t="s">
        <v>361</v>
      </c>
    </row>
    <row r="29" spans="1:47">
      <c r="A29" s="14" t="s">
        <v>308</v>
      </c>
      <c r="B29" s="14" t="s">
        <v>363</v>
      </c>
      <c r="C29" s="14" t="s">
        <v>310</v>
      </c>
      <c r="D29" s="14" t="s">
        <v>311</v>
      </c>
      <c r="F29" s="14" t="s">
        <v>364</v>
      </c>
      <c r="I29" s="14" t="s">
        <v>365</v>
      </c>
      <c r="K29" s="14" t="s">
        <v>366</v>
      </c>
      <c r="L29" s="14" t="s">
        <v>132</v>
      </c>
      <c r="M29" s="14" t="s">
        <v>367</v>
      </c>
      <c r="N29" s="14">
        <v>1</v>
      </c>
      <c r="O29" s="14" t="s">
        <v>199</v>
      </c>
      <c r="P29" s="14">
        <v>1</v>
      </c>
      <c r="Q29" s="14">
        <v>0.9</v>
      </c>
      <c r="R29" s="14" t="s">
        <v>135</v>
      </c>
      <c r="S29" s="14" t="s">
        <v>136</v>
      </c>
      <c r="T29" s="14" t="s">
        <v>138</v>
      </c>
      <c r="U29" s="14" t="s">
        <v>139</v>
      </c>
      <c r="V29" s="14" t="s">
        <v>328</v>
      </c>
      <c r="AG29" s="14">
        <v>1</v>
      </c>
      <c r="AH29" s="14">
        <v>1</v>
      </c>
      <c r="AS29" s="14">
        <v>1</v>
      </c>
      <c r="AT29" s="14">
        <v>1</v>
      </c>
      <c r="AU29" s="14" t="s">
        <v>366</v>
      </c>
    </row>
    <row r="30" spans="1:47">
      <c r="A30" s="14" t="s">
        <v>308</v>
      </c>
      <c r="B30" s="14" t="s">
        <v>368</v>
      </c>
      <c r="C30" s="14" t="s">
        <v>310</v>
      </c>
      <c r="D30" s="14" t="s">
        <v>311</v>
      </c>
      <c r="F30" s="14" t="s">
        <v>369</v>
      </c>
      <c r="I30" s="14" t="s">
        <v>370</v>
      </c>
      <c r="K30" s="14" t="s">
        <v>371</v>
      </c>
      <c r="L30" s="14" t="s">
        <v>284</v>
      </c>
      <c r="M30" s="14" t="s">
        <v>372</v>
      </c>
      <c r="N30" s="14">
        <v>2</v>
      </c>
      <c r="O30" s="14" t="s">
        <v>199</v>
      </c>
      <c r="P30" s="14">
        <v>1</v>
      </c>
      <c r="Q30" s="14">
        <v>0.9</v>
      </c>
      <c r="R30" s="14" t="s">
        <v>135</v>
      </c>
      <c r="S30" s="14" t="s">
        <v>136</v>
      </c>
      <c r="T30" s="14" t="s">
        <v>138</v>
      </c>
      <c r="U30" s="14" t="s">
        <v>139</v>
      </c>
      <c r="V30" s="14" t="s">
        <v>328</v>
      </c>
      <c r="AI30" s="14">
        <v>21</v>
      </c>
      <c r="AJ30" s="14">
        <v>21</v>
      </c>
      <c r="AS30" s="14">
        <v>12</v>
      </c>
      <c r="AT30" s="14">
        <v>21</v>
      </c>
      <c r="AU30" s="14" t="s">
        <v>371</v>
      </c>
    </row>
    <row r="31" spans="1:47">
      <c r="A31" s="14" t="s">
        <v>308</v>
      </c>
      <c r="B31" s="14" t="s">
        <v>373</v>
      </c>
      <c r="C31" s="14" t="s">
        <v>310</v>
      </c>
      <c r="D31" s="14" t="s">
        <v>311</v>
      </c>
      <c r="F31" s="14" t="s">
        <v>374</v>
      </c>
      <c r="I31" s="14" t="s">
        <v>375</v>
      </c>
      <c r="K31" s="14" t="s">
        <v>376</v>
      </c>
      <c r="L31" s="14" t="s">
        <v>132</v>
      </c>
      <c r="M31" s="14" t="s">
        <v>377</v>
      </c>
      <c r="N31" s="14">
        <v>2</v>
      </c>
      <c r="O31" s="14" t="s">
        <v>199</v>
      </c>
      <c r="P31" s="14">
        <v>1</v>
      </c>
      <c r="Q31" s="14">
        <v>0.9</v>
      </c>
      <c r="R31" s="14" t="s">
        <v>135</v>
      </c>
      <c r="S31" s="14" t="s">
        <v>136</v>
      </c>
      <c r="T31" s="14" t="s">
        <v>138</v>
      </c>
      <c r="U31" s="14" t="s">
        <v>139</v>
      </c>
      <c r="V31" s="14" t="s">
        <v>328</v>
      </c>
      <c r="AK31" s="14">
        <v>15</v>
      </c>
      <c r="AL31" s="14">
        <v>15</v>
      </c>
      <c r="AS31" s="14">
        <v>12</v>
      </c>
      <c r="AT31" s="14">
        <v>12</v>
      </c>
      <c r="AU31" s="14" t="s">
        <v>376</v>
      </c>
    </row>
    <row r="32" spans="1:47">
      <c r="A32" s="14" t="s">
        <v>308</v>
      </c>
      <c r="B32" s="14" t="s">
        <v>378</v>
      </c>
      <c r="C32" s="14" t="s">
        <v>310</v>
      </c>
      <c r="D32" s="14" t="s">
        <v>311</v>
      </c>
      <c r="F32" s="14" t="s">
        <v>379</v>
      </c>
      <c r="I32" s="14" t="s">
        <v>380</v>
      </c>
      <c r="K32" s="14" t="s">
        <v>381</v>
      </c>
      <c r="L32" s="14" t="s">
        <v>284</v>
      </c>
      <c r="M32" s="14" t="s">
        <v>382</v>
      </c>
      <c r="N32" s="14">
        <v>1</v>
      </c>
      <c r="O32" s="14" t="s">
        <v>199</v>
      </c>
      <c r="P32" s="14">
        <v>1</v>
      </c>
      <c r="Q32" s="14">
        <v>0.9</v>
      </c>
      <c r="R32" s="14" t="s">
        <v>135</v>
      </c>
      <c r="S32" s="14" t="s">
        <v>136</v>
      </c>
      <c r="T32" s="14" t="s">
        <v>138</v>
      </c>
      <c r="U32" s="14" t="s">
        <v>139</v>
      </c>
      <c r="V32" s="14" t="s">
        <v>328</v>
      </c>
      <c r="AC32" s="14">
        <v>4</v>
      </c>
      <c r="AD32" s="14">
        <v>4</v>
      </c>
      <c r="AS32" s="14">
        <v>2</v>
      </c>
      <c r="AT32" s="14">
        <v>2</v>
      </c>
      <c r="AU32" s="14" t="s">
        <v>381</v>
      </c>
    </row>
    <row r="33" spans="1:47">
      <c r="A33" s="14" t="s">
        <v>308</v>
      </c>
      <c r="B33" s="14" t="s">
        <v>383</v>
      </c>
      <c r="C33" s="14" t="s">
        <v>310</v>
      </c>
      <c r="D33" s="14" t="s">
        <v>311</v>
      </c>
      <c r="F33" s="14" t="s">
        <v>384</v>
      </c>
      <c r="I33" s="14" t="s">
        <v>385</v>
      </c>
      <c r="K33" s="14" t="s">
        <v>386</v>
      </c>
      <c r="L33" s="14" t="s">
        <v>284</v>
      </c>
      <c r="M33" s="14" t="s">
        <v>387</v>
      </c>
      <c r="N33" s="14">
        <v>1</v>
      </c>
      <c r="O33" s="14" t="s">
        <v>199</v>
      </c>
      <c r="P33" s="14">
        <v>1</v>
      </c>
      <c r="Q33" s="14">
        <v>0.9</v>
      </c>
      <c r="R33" s="14" t="s">
        <v>135</v>
      </c>
      <c r="S33" s="14" t="s">
        <v>136</v>
      </c>
      <c r="T33" s="14" t="s">
        <v>138</v>
      </c>
      <c r="U33" s="14" t="s">
        <v>139</v>
      </c>
      <c r="V33" s="14" t="s">
        <v>328</v>
      </c>
      <c r="AI33" s="14">
        <v>5</v>
      </c>
      <c r="AJ33" s="14">
        <v>5</v>
      </c>
      <c r="AS33" s="14">
        <v>5</v>
      </c>
      <c r="AT33" s="14">
        <v>5</v>
      </c>
      <c r="AU33" s="14" t="s">
        <v>386</v>
      </c>
    </row>
    <row r="34" spans="1:47">
      <c r="A34" s="14" t="s">
        <v>308</v>
      </c>
      <c r="B34" s="14" t="s">
        <v>388</v>
      </c>
      <c r="C34" s="14" t="s">
        <v>310</v>
      </c>
      <c r="D34" s="14" t="s">
        <v>311</v>
      </c>
      <c r="F34" s="14" t="s">
        <v>389</v>
      </c>
      <c r="I34" s="14" t="s">
        <v>390</v>
      </c>
      <c r="K34" s="14" t="s">
        <v>391</v>
      </c>
      <c r="L34" s="14" t="s">
        <v>284</v>
      </c>
      <c r="M34" s="14" t="s">
        <v>392</v>
      </c>
      <c r="N34" s="14">
        <v>1</v>
      </c>
      <c r="O34" s="14" t="s">
        <v>199</v>
      </c>
      <c r="P34" s="14">
        <v>1</v>
      </c>
      <c r="Q34" s="14">
        <v>0.9</v>
      </c>
      <c r="R34" s="14" t="s">
        <v>135</v>
      </c>
      <c r="S34" s="14" t="s">
        <v>136</v>
      </c>
      <c r="T34" s="14" t="s">
        <v>138</v>
      </c>
      <c r="U34" s="14" t="s">
        <v>139</v>
      </c>
      <c r="V34" s="14" t="s">
        <v>328</v>
      </c>
      <c r="AI34" s="14">
        <v>1</v>
      </c>
      <c r="AJ34" s="14">
        <v>1</v>
      </c>
      <c r="AS34" s="14">
        <v>2</v>
      </c>
      <c r="AT34" s="14">
        <v>2</v>
      </c>
      <c r="AU34" s="14" t="s">
        <v>391</v>
      </c>
    </row>
    <row r="35" spans="1:47">
      <c r="A35" s="14" t="s">
        <v>308</v>
      </c>
      <c r="B35" s="14" t="s">
        <v>393</v>
      </c>
      <c r="C35" s="14" t="s">
        <v>310</v>
      </c>
      <c r="D35" s="14" t="s">
        <v>311</v>
      </c>
      <c r="F35" s="14" t="s">
        <v>394</v>
      </c>
      <c r="I35" s="14" t="s">
        <v>395</v>
      </c>
      <c r="K35" s="14" t="s">
        <v>396</v>
      </c>
      <c r="L35" s="14" t="s">
        <v>284</v>
      </c>
      <c r="M35" s="14" t="s">
        <v>397</v>
      </c>
      <c r="N35" s="14">
        <v>1</v>
      </c>
      <c r="O35" s="14" t="s">
        <v>199</v>
      </c>
      <c r="P35" s="14">
        <v>1</v>
      </c>
      <c r="Q35" s="14">
        <v>0.9</v>
      </c>
      <c r="R35" s="14" t="s">
        <v>135</v>
      </c>
      <c r="S35" s="14" t="s">
        <v>136</v>
      </c>
      <c r="T35" s="14" t="s">
        <v>138</v>
      </c>
      <c r="U35" s="14" t="s">
        <v>139</v>
      </c>
      <c r="V35" s="14" t="s">
        <v>201</v>
      </c>
      <c r="AI35" s="14">
        <v>30</v>
      </c>
      <c r="AJ35" s="14">
        <v>30</v>
      </c>
      <c r="AS35" s="14">
        <v>2</v>
      </c>
      <c r="AT35" s="14">
        <v>2</v>
      </c>
      <c r="AU35" s="14" t="s">
        <v>396</v>
      </c>
    </row>
    <row r="36" spans="1:47">
      <c r="A36" s="14" t="s">
        <v>308</v>
      </c>
      <c r="B36" s="14" t="s">
        <v>398</v>
      </c>
      <c r="C36" s="14" t="s">
        <v>310</v>
      </c>
      <c r="D36" s="14" t="s">
        <v>311</v>
      </c>
      <c r="F36" s="14" t="s">
        <v>399</v>
      </c>
      <c r="I36" s="14" t="s">
        <v>400</v>
      </c>
      <c r="K36" s="14" t="s">
        <v>401</v>
      </c>
      <c r="L36" s="14" t="s">
        <v>132</v>
      </c>
      <c r="M36" s="14" t="s">
        <v>402</v>
      </c>
      <c r="N36" s="14">
        <v>1</v>
      </c>
      <c r="O36" s="14" t="s">
        <v>199</v>
      </c>
      <c r="P36" s="14">
        <v>1</v>
      </c>
      <c r="Q36" s="14">
        <v>0.9</v>
      </c>
      <c r="R36" s="14" t="s">
        <v>135</v>
      </c>
      <c r="S36" s="14" t="s">
        <v>136</v>
      </c>
      <c r="T36" s="14" t="s">
        <v>138</v>
      </c>
      <c r="U36" s="14" t="s">
        <v>139</v>
      </c>
      <c r="V36" s="14" t="s">
        <v>201</v>
      </c>
      <c r="AI36" s="14">
        <v>4</v>
      </c>
      <c r="AJ36" s="14">
        <v>4</v>
      </c>
      <c r="AS36" s="14">
        <v>1</v>
      </c>
      <c r="AT36" s="14">
        <v>1</v>
      </c>
      <c r="AU36" s="14" t="s">
        <v>401</v>
      </c>
    </row>
    <row r="37" spans="1:47">
      <c r="A37" s="14" t="s">
        <v>308</v>
      </c>
      <c r="B37" s="14" t="s">
        <v>403</v>
      </c>
      <c r="C37" s="14" t="s">
        <v>310</v>
      </c>
      <c r="D37" s="14" t="s">
        <v>311</v>
      </c>
      <c r="F37" s="14" t="s">
        <v>404</v>
      </c>
      <c r="I37" s="14" t="s">
        <v>405</v>
      </c>
      <c r="J37" s="14" t="s">
        <v>406</v>
      </c>
      <c r="K37" s="14" t="s">
        <v>407</v>
      </c>
      <c r="L37" s="14" t="s">
        <v>284</v>
      </c>
      <c r="M37" s="14" t="s">
        <v>408</v>
      </c>
      <c r="N37" s="14">
        <v>1</v>
      </c>
      <c r="O37" s="14" t="s">
        <v>199</v>
      </c>
      <c r="P37" s="14">
        <v>1</v>
      </c>
      <c r="Q37" s="14">
        <v>0.9</v>
      </c>
      <c r="R37" s="14" t="s">
        <v>135</v>
      </c>
      <c r="S37" s="14" t="s">
        <v>136</v>
      </c>
      <c r="T37" s="14" t="s">
        <v>138</v>
      </c>
      <c r="U37" s="14" t="s">
        <v>139</v>
      </c>
      <c r="V37" s="14" t="s">
        <v>409</v>
      </c>
      <c r="AI37" s="14">
        <v>266</v>
      </c>
      <c r="AJ37" s="14">
        <v>250</v>
      </c>
      <c r="AM37" s="14">
        <v>2</v>
      </c>
      <c r="AN37" s="14">
        <v>2</v>
      </c>
      <c r="AO37" s="14">
        <v>1</v>
      </c>
      <c r="AP37" s="14">
        <v>1</v>
      </c>
      <c r="AU37" s="14" t="s">
        <v>407</v>
      </c>
    </row>
    <row r="38" spans="1:47">
      <c r="A38" s="14" t="s">
        <v>308</v>
      </c>
      <c r="B38" s="14" t="s">
        <v>410</v>
      </c>
      <c r="C38" s="14" t="s">
        <v>310</v>
      </c>
      <c r="D38" s="14" t="s">
        <v>311</v>
      </c>
      <c r="F38" s="14" t="s">
        <v>411</v>
      </c>
      <c r="I38" s="14" t="s">
        <v>412</v>
      </c>
      <c r="J38" s="14" t="s">
        <v>413</v>
      </c>
      <c r="K38" s="14" t="s">
        <v>414</v>
      </c>
      <c r="L38" s="14" t="s">
        <v>284</v>
      </c>
      <c r="M38" s="14" t="s">
        <v>415</v>
      </c>
      <c r="N38" s="14">
        <v>1</v>
      </c>
      <c r="O38" s="14" t="s">
        <v>134</v>
      </c>
      <c r="P38" s="14">
        <v>0.5</v>
      </c>
      <c r="Q38" s="14">
        <v>0.9</v>
      </c>
      <c r="R38" s="14" t="s">
        <v>135</v>
      </c>
      <c r="S38" s="14" t="s">
        <v>136</v>
      </c>
      <c r="T38" s="14" t="s">
        <v>138</v>
      </c>
      <c r="U38" s="14" t="s">
        <v>139</v>
      </c>
      <c r="V38" s="14" t="s">
        <v>328</v>
      </c>
      <c r="Y38" s="14">
        <v>5</v>
      </c>
      <c r="Z38" s="14">
        <v>5</v>
      </c>
      <c r="AI38" s="14">
        <v>5</v>
      </c>
      <c r="AJ38" s="14">
        <v>5</v>
      </c>
      <c r="AU38" s="14" t="s">
        <v>414</v>
      </c>
    </row>
    <row r="39" spans="1:47">
      <c r="A39" s="14" t="s">
        <v>308</v>
      </c>
      <c r="B39" s="14" t="s">
        <v>416</v>
      </c>
      <c r="C39" s="14" t="s">
        <v>310</v>
      </c>
      <c r="D39" s="14" t="s">
        <v>311</v>
      </c>
      <c r="F39" s="14" t="s">
        <v>417</v>
      </c>
      <c r="I39" s="14" t="s">
        <v>418</v>
      </c>
      <c r="J39" s="14" t="s">
        <v>419</v>
      </c>
      <c r="K39" s="14" t="s">
        <v>420</v>
      </c>
      <c r="L39" s="14" t="s">
        <v>284</v>
      </c>
      <c r="M39" s="14" t="s">
        <v>421</v>
      </c>
      <c r="N39" s="14">
        <v>1</v>
      </c>
      <c r="O39" s="14" t="s">
        <v>134</v>
      </c>
      <c r="P39" s="14">
        <v>0.51</v>
      </c>
      <c r="Q39" s="14">
        <v>0.9</v>
      </c>
      <c r="R39" s="14" t="s">
        <v>135</v>
      </c>
      <c r="S39" s="14" t="s">
        <v>136</v>
      </c>
      <c r="T39" s="14" t="s">
        <v>138</v>
      </c>
      <c r="U39" s="14" t="s">
        <v>139</v>
      </c>
      <c r="V39" s="14" t="s">
        <v>201</v>
      </c>
      <c r="Y39" s="14">
        <v>1</v>
      </c>
      <c r="Z39" s="14">
        <v>1</v>
      </c>
      <c r="AI39" s="14">
        <v>1</v>
      </c>
      <c r="AJ39" s="14">
        <v>1</v>
      </c>
      <c r="AU39" s="14" t="s">
        <v>420</v>
      </c>
    </row>
    <row r="40" spans="1:47">
      <c r="A40" s="14" t="s">
        <v>308</v>
      </c>
      <c r="B40" s="14" t="s">
        <v>422</v>
      </c>
      <c r="C40" s="14" t="s">
        <v>310</v>
      </c>
      <c r="D40" s="14" t="s">
        <v>311</v>
      </c>
      <c r="F40" s="14" t="s">
        <v>423</v>
      </c>
      <c r="I40" s="14" t="s">
        <v>424</v>
      </c>
      <c r="J40" s="14" t="s">
        <v>425</v>
      </c>
      <c r="K40" s="14" t="s">
        <v>426</v>
      </c>
      <c r="L40" s="14" t="s">
        <v>284</v>
      </c>
      <c r="M40" s="14" t="s">
        <v>427</v>
      </c>
      <c r="N40" s="14">
        <v>1</v>
      </c>
      <c r="O40" s="14" t="s">
        <v>134</v>
      </c>
      <c r="P40" s="14">
        <v>0.62</v>
      </c>
      <c r="Q40" s="14">
        <v>0.9</v>
      </c>
      <c r="R40" s="14" t="s">
        <v>135</v>
      </c>
      <c r="S40" s="14" t="s">
        <v>136</v>
      </c>
      <c r="T40" s="14" t="s">
        <v>138</v>
      </c>
      <c r="U40" s="14" t="s">
        <v>139</v>
      </c>
      <c r="V40" s="14" t="s">
        <v>428</v>
      </c>
      <c r="AC40" s="14">
        <v>19</v>
      </c>
      <c r="AD40" s="14">
        <v>34</v>
      </c>
      <c r="AK40" s="14">
        <v>19</v>
      </c>
      <c r="AL40" s="14">
        <v>31</v>
      </c>
      <c r="AU40" s="14" t="s">
        <v>426</v>
      </c>
    </row>
    <row r="41" spans="1:47">
      <c r="A41" s="14" t="s">
        <v>308</v>
      </c>
      <c r="B41" s="14" t="s">
        <v>429</v>
      </c>
      <c r="C41" s="14" t="s">
        <v>310</v>
      </c>
      <c r="D41" s="14" t="s">
        <v>311</v>
      </c>
      <c r="F41" s="14" t="s">
        <v>430</v>
      </c>
      <c r="I41" s="14" t="s">
        <v>431</v>
      </c>
      <c r="K41" s="14" t="s">
        <v>432</v>
      </c>
      <c r="L41" s="14" t="s">
        <v>284</v>
      </c>
      <c r="M41" s="14" t="s">
        <v>433</v>
      </c>
      <c r="N41" s="14">
        <v>2</v>
      </c>
      <c r="O41" s="14" t="s">
        <v>199</v>
      </c>
      <c r="P41" s="14">
        <v>1</v>
      </c>
      <c r="Q41" s="14">
        <v>0.9</v>
      </c>
      <c r="R41" s="14" t="s">
        <v>135</v>
      </c>
      <c r="S41" s="14" t="s">
        <v>136</v>
      </c>
      <c r="T41" s="14" t="s">
        <v>138</v>
      </c>
      <c r="U41" s="14" t="s">
        <v>139</v>
      </c>
      <c r="V41" s="14" t="s">
        <v>409</v>
      </c>
      <c r="AI41" s="14">
        <v>4</v>
      </c>
      <c r="AJ41" s="14">
        <v>4</v>
      </c>
      <c r="AT41" s="14">
        <v>0</v>
      </c>
      <c r="AU41" s="14" t="s">
        <v>432</v>
      </c>
    </row>
    <row r="42" spans="1:47">
      <c r="A42" s="14" t="s">
        <v>434</v>
      </c>
      <c r="B42" s="14" t="s">
        <v>435</v>
      </c>
      <c r="C42" s="14" t="s">
        <v>436</v>
      </c>
      <c r="D42" s="14" t="s">
        <v>437</v>
      </c>
      <c r="F42" s="14" t="s">
        <v>438</v>
      </c>
      <c r="I42" s="14" t="s">
        <v>439</v>
      </c>
      <c r="K42" s="14" t="s">
        <v>440</v>
      </c>
      <c r="L42" s="14" t="s">
        <v>197</v>
      </c>
      <c r="M42" s="14" t="s">
        <v>441</v>
      </c>
      <c r="N42" s="14">
        <v>1</v>
      </c>
      <c r="O42" s="14" t="s">
        <v>442</v>
      </c>
      <c r="P42" s="14">
        <v>1</v>
      </c>
      <c r="Q42" s="14">
        <v>0.9</v>
      </c>
      <c r="R42" s="14" t="s">
        <v>135</v>
      </c>
      <c r="S42" s="14" t="s">
        <v>136</v>
      </c>
      <c r="T42" s="14" t="s">
        <v>138</v>
      </c>
      <c r="U42" s="14" t="s">
        <v>139</v>
      </c>
      <c r="V42" s="14" t="s">
        <v>443</v>
      </c>
      <c r="AO42" s="14">
        <v>1</v>
      </c>
      <c r="AP42" s="14">
        <v>4</v>
      </c>
      <c r="AS42" s="14">
        <v>3</v>
      </c>
      <c r="AT42" s="14">
        <v>4</v>
      </c>
      <c r="AU42" s="14" t="s">
        <v>440</v>
      </c>
    </row>
    <row r="43" spans="1:47">
      <c r="A43" s="14" t="s">
        <v>434</v>
      </c>
      <c r="B43" s="14" t="s">
        <v>444</v>
      </c>
      <c r="C43" s="14" t="s">
        <v>436</v>
      </c>
      <c r="D43" s="14" t="s">
        <v>437</v>
      </c>
      <c r="F43" s="14" t="s">
        <v>445</v>
      </c>
      <c r="I43" s="14" t="s">
        <v>446</v>
      </c>
      <c r="J43" s="14" t="s">
        <v>447</v>
      </c>
      <c r="K43" s="14" t="s">
        <v>448</v>
      </c>
      <c r="L43" s="14" t="s">
        <v>132</v>
      </c>
      <c r="M43" s="14" t="s">
        <v>449</v>
      </c>
      <c r="N43" s="14">
        <v>1</v>
      </c>
      <c r="O43" s="14" t="s">
        <v>450</v>
      </c>
      <c r="P43" s="14">
        <v>1</v>
      </c>
      <c r="Q43" s="14">
        <v>0.9</v>
      </c>
      <c r="R43" s="14" t="s">
        <v>135</v>
      </c>
      <c r="S43" s="14" t="s">
        <v>136</v>
      </c>
      <c r="T43" s="14" t="s">
        <v>138</v>
      </c>
      <c r="U43" s="14" t="s">
        <v>139</v>
      </c>
      <c r="V43" s="14" t="s">
        <v>443</v>
      </c>
      <c r="AO43" s="14">
        <v>3</v>
      </c>
      <c r="AP43" s="14">
        <v>3</v>
      </c>
      <c r="AS43" s="14">
        <v>2</v>
      </c>
      <c r="AT43" s="14">
        <v>2</v>
      </c>
      <c r="AU43" s="14" t="s">
        <v>448</v>
      </c>
    </row>
    <row r="44" spans="1:47">
      <c r="A44" s="14" t="s">
        <v>434</v>
      </c>
      <c r="B44" s="14" t="s">
        <v>451</v>
      </c>
      <c r="C44" s="14" t="s">
        <v>436</v>
      </c>
      <c r="D44" s="14" t="s">
        <v>437</v>
      </c>
      <c r="F44" s="14" t="s">
        <v>452</v>
      </c>
      <c r="I44" s="14" t="s">
        <v>453</v>
      </c>
      <c r="K44" s="14" t="s">
        <v>454</v>
      </c>
      <c r="L44" s="14" t="s">
        <v>284</v>
      </c>
      <c r="M44" s="14" t="s">
        <v>455</v>
      </c>
      <c r="N44" s="14">
        <v>2</v>
      </c>
      <c r="O44" s="14" t="s">
        <v>442</v>
      </c>
      <c r="P44" s="14">
        <v>1</v>
      </c>
      <c r="Q44" s="14">
        <v>0.9</v>
      </c>
      <c r="R44" s="14" t="s">
        <v>135</v>
      </c>
      <c r="S44" s="14" t="s">
        <v>136</v>
      </c>
      <c r="T44" s="14" t="s">
        <v>138</v>
      </c>
      <c r="U44" s="14" t="s">
        <v>139</v>
      </c>
      <c r="V44" s="14" t="s">
        <v>443</v>
      </c>
      <c r="AO44" s="14">
        <v>15881</v>
      </c>
      <c r="AP44" s="14">
        <v>12000</v>
      </c>
      <c r="AS44" s="14">
        <v>2504</v>
      </c>
      <c r="AT44" s="14">
        <v>12000</v>
      </c>
      <c r="AU44" s="14" t="s">
        <v>454</v>
      </c>
    </row>
    <row r="45" spans="1:47">
      <c r="A45" s="14" t="s">
        <v>434</v>
      </c>
      <c r="B45" s="14" t="s">
        <v>456</v>
      </c>
      <c r="C45" s="14" t="s">
        <v>436</v>
      </c>
      <c r="D45" s="14" t="s">
        <v>437</v>
      </c>
      <c r="F45" s="14" t="s">
        <v>457</v>
      </c>
      <c r="G45" s="14" t="s">
        <v>458</v>
      </c>
      <c r="I45" s="14" t="s">
        <v>459</v>
      </c>
      <c r="J45" s="14" t="s">
        <v>460</v>
      </c>
      <c r="K45" s="14" t="s">
        <v>461</v>
      </c>
      <c r="L45" s="14" t="s">
        <v>132</v>
      </c>
      <c r="M45" s="14" t="s">
        <v>462</v>
      </c>
      <c r="N45" s="14">
        <v>2</v>
      </c>
      <c r="O45" s="14" t="s">
        <v>450</v>
      </c>
      <c r="P45" s="14">
        <v>1</v>
      </c>
      <c r="Q45" s="14">
        <v>0.9</v>
      </c>
      <c r="R45" s="14" t="s">
        <v>135</v>
      </c>
      <c r="S45" s="14" t="s">
        <v>136</v>
      </c>
      <c r="T45" s="14" t="s">
        <v>138</v>
      </c>
      <c r="U45" s="14" t="s">
        <v>139</v>
      </c>
      <c r="V45" s="14" t="s">
        <v>443</v>
      </c>
      <c r="AO45" s="14">
        <v>956</v>
      </c>
      <c r="AP45" s="14">
        <v>1030</v>
      </c>
      <c r="AS45" s="14">
        <v>82</v>
      </c>
      <c r="AT45" s="14">
        <v>82</v>
      </c>
      <c r="AU45" s="14" t="s">
        <v>461</v>
      </c>
    </row>
    <row r="46" spans="1:47">
      <c r="A46" s="14" t="s">
        <v>463</v>
      </c>
      <c r="B46" s="14" t="s">
        <v>464</v>
      </c>
      <c r="C46" s="14" t="s">
        <v>465</v>
      </c>
      <c r="D46" s="14" t="s">
        <v>466</v>
      </c>
      <c r="F46" s="14" t="s">
        <v>467</v>
      </c>
      <c r="I46" s="14" t="s">
        <v>468</v>
      </c>
      <c r="J46" s="14" t="s">
        <v>469</v>
      </c>
      <c r="K46" s="14" t="s">
        <v>470</v>
      </c>
      <c r="L46" s="14" t="s">
        <v>132</v>
      </c>
      <c r="M46" s="14" t="s">
        <v>471</v>
      </c>
      <c r="N46" s="14">
        <v>1</v>
      </c>
      <c r="O46" s="14" t="s">
        <v>450</v>
      </c>
      <c r="P46" s="14">
        <v>1</v>
      </c>
      <c r="Q46" s="14">
        <v>0.9</v>
      </c>
      <c r="R46" s="14" t="s">
        <v>135</v>
      </c>
      <c r="S46" s="14" t="s">
        <v>136</v>
      </c>
      <c r="T46" s="14" t="s">
        <v>138</v>
      </c>
      <c r="U46" s="14" t="s">
        <v>139</v>
      </c>
      <c r="V46" s="14" t="s">
        <v>443</v>
      </c>
      <c r="AO46" s="14">
        <v>1</v>
      </c>
      <c r="AP46" s="14">
        <v>1</v>
      </c>
      <c r="AS46" s="14">
        <v>4</v>
      </c>
      <c r="AT46" s="14">
        <v>4</v>
      </c>
      <c r="AU46" s="14" t="s">
        <v>470</v>
      </c>
    </row>
    <row r="47" spans="1:47">
      <c r="A47" s="14" t="s">
        <v>463</v>
      </c>
      <c r="B47" s="14" t="s">
        <v>472</v>
      </c>
      <c r="C47" s="14" t="s">
        <v>465</v>
      </c>
      <c r="D47" s="14" t="s">
        <v>466</v>
      </c>
      <c r="F47" s="14" t="s">
        <v>473</v>
      </c>
      <c r="I47" s="14" t="s">
        <v>474</v>
      </c>
      <c r="J47" s="14" t="s">
        <v>475</v>
      </c>
      <c r="K47" s="14" t="s">
        <v>476</v>
      </c>
      <c r="L47" s="14" t="s">
        <v>284</v>
      </c>
      <c r="M47" s="14" t="s">
        <v>477</v>
      </c>
      <c r="N47" s="14">
        <v>1</v>
      </c>
      <c r="O47" s="14" t="s">
        <v>450</v>
      </c>
      <c r="P47" s="14">
        <v>0.85</v>
      </c>
      <c r="Q47" s="14">
        <v>0.9</v>
      </c>
      <c r="R47" s="14" t="s">
        <v>244</v>
      </c>
      <c r="S47" s="14" t="s">
        <v>136</v>
      </c>
      <c r="T47" s="14" t="s">
        <v>138</v>
      </c>
      <c r="U47" s="14" t="s">
        <v>139</v>
      </c>
      <c r="V47" s="14" t="s">
        <v>443</v>
      </c>
      <c r="AA47" s="14">
        <v>466884</v>
      </c>
      <c r="AB47" s="14">
        <v>537698</v>
      </c>
      <c r="AG47" s="14">
        <v>510786</v>
      </c>
      <c r="AH47" s="14">
        <v>591867</v>
      </c>
      <c r="AM47" s="14">
        <v>663055</v>
      </c>
      <c r="AN47" s="14">
        <v>758776</v>
      </c>
      <c r="AS47" s="14">
        <v>450867</v>
      </c>
      <c r="AT47" s="14">
        <v>518616</v>
      </c>
      <c r="AU47" s="14" t="s">
        <v>476</v>
      </c>
    </row>
    <row r="48" spans="1:47">
      <c r="A48" s="14" t="s">
        <v>463</v>
      </c>
      <c r="B48" s="14" t="s">
        <v>478</v>
      </c>
      <c r="C48" s="14" t="s">
        <v>465</v>
      </c>
      <c r="D48" s="14" t="s">
        <v>466</v>
      </c>
      <c r="F48" s="14" t="s">
        <v>479</v>
      </c>
      <c r="I48" s="14" t="s">
        <v>480</v>
      </c>
      <c r="J48" s="14" t="s">
        <v>481</v>
      </c>
      <c r="K48" s="14" t="s">
        <v>482</v>
      </c>
      <c r="L48" s="14" t="s">
        <v>132</v>
      </c>
      <c r="M48" s="14" t="s">
        <v>483</v>
      </c>
      <c r="N48" s="14">
        <v>2</v>
      </c>
      <c r="O48" s="14" t="s">
        <v>450</v>
      </c>
      <c r="P48" s="14">
        <v>1</v>
      </c>
      <c r="Q48" s="14">
        <v>0.9</v>
      </c>
      <c r="R48" s="14" t="s">
        <v>244</v>
      </c>
      <c r="S48" s="14" t="s">
        <v>136</v>
      </c>
      <c r="T48" s="14" t="s">
        <v>138</v>
      </c>
      <c r="U48" s="14" t="s">
        <v>139</v>
      </c>
      <c r="V48" s="14" t="s">
        <v>443</v>
      </c>
      <c r="AA48" s="14">
        <v>254867</v>
      </c>
      <c r="AB48" s="14">
        <v>254867</v>
      </c>
      <c r="AG48" s="14">
        <v>277778</v>
      </c>
      <c r="AH48" s="14">
        <v>277778</v>
      </c>
      <c r="AM48" s="14">
        <v>257772</v>
      </c>
      <c r="AN48" s="14">
        <v>257772</v>
      </c>
      <c r="AS48" s="14">
        <v>316209</v>
      </c>
      <c r="AT48" s="14">
        <v>316209</v>
      </c>
      <c r="AU48" s="14" t="s">
        <v>482</v>
      </c>
    </row>
    <row r="49" spans="1:47">
      <c r="A49" s="14" t="s">
        <v>190</v>
      </c>
      <c r="B49" s="14" t="s">
        <v>484</v>
      </c>
      <c r="C49" s="14" t="s">
        <v>192</v>
      </c>
      <c r="D49" s="14" t="s">
        <v>193</v>
      </c>
      <c r="F49" s="14" t="s">
        <v>485</v>
      </c>
      <c r="I49" s="14" t="s">
        <v>486</v>
      </c>
      <c r="K49" s="14" t="s">
        <v>487</v>
      </c>
      <c r="L49" s="14" t="s">
        <v>197</v>
      </c>
      <c r="M49" s="14" t="s">
        <v>488</v>
      </c>
      <c r="N49" s="14">
        <v>2</v>
      </c>
      <c r="O49" s="14" t="s">
        <v>442</v>
      </c>
      <c r="P49" s="14">
        <v>1</v>
      </c>
      <c r="Q49" s="14">
        <v>0.9</v>
      </c>
      <c r="R49" s="14" t="s">
        <v>244</v>
      </c>
      <c r="S49" s="14" t="s">
        <v>136</v>
      </c>
      <c r="T49" s="14" t="s">
        <v>138</v>
      </c>
      <c r="U49" s="14" t="s">
        <v>139</v>
      </c>
      <c r="V49" s="14" t="s">
        <v>443</v>
      </c>
      <c r="AA49" s="14">
        <v>6</v>
      </c>
      <c r="AB49" s="14">
        <v>25</v>
      </c>
      <c r="AG49" s="14">
        <v>30</v>
      </c>
      <c r="AH49" s="14">
        <v>25</v>
      </c>
      <c r="AM49" s="14">
        <v>24</v>
      </c>
      <c r="AN49" s="14">
        <v>25</v>
      </c>
      <c r="AS49" s="14">
        <v>40</v>
      </c>
      <c r="AT49" s="14">
        <v>25</v>
      </c>
      <c r="AU49" s="14" t="s">
        <v>487</v>
      </c>
    </row>
    <row r="50" spans="1:47">
      <c r="A50" s="14" t="s">
        <v>463</v>
      </c>
      <c r="B50" s="14" t="s">
        <v>489</v>
      </c>
      <c r="C50" s="14" t="s">
        <v>465</v>
      </c>
      <c r="D50" s="14" t="s">
        <v>466</v>
      </c>
      <c r="F50" s="14" t="s">
        <v>490</v>
      </c>
      <c r="I50" s="14" t="s">
        <v>491</v>
      </c>
      <c r="J50" s="14" t="s">
        <v>492</v>
      </c>
      <c r="K50" s="14" t="s">
        <v>493</v>
      </c>
      <c r="L50" s="14" t="s">
        <v>197</v>
      </c>
      <c r="M50" s="14" t="s">
        <v>494</v>
      </c>
      <c r="N50" s="14">
        <v>1</v>
      </c>
      <c r="O50" s="14" t="s">
        <v>450</v>
      </c>
      <c r="P50" s="14">
        <v>1</v>
      </c>
      <c r="Q50" s="14">
        <v>0.9</v>
      </c>
      <c r="R50" s="14" t="s">
        <v>244</v>
      </c>
      <c r="S50" s="14" t="s">
        <v>136</v>
      </c>
      <c r="T50" s="14" t="s">
        <v>138</v>
      </c>
      <c r="U50" s="14" t="s">
        <v>139</v>
      </c>
      <c r="V50" s="14" t="s">
        <v>443</v>
      </c>
      <c r="AA50" s="14">
        <v>102533</v>
      </c>
      <c r="AB50" s="14">
        <v>102533</v>
      </c>
      <c r="AG50" s="14">
        <v>106319</v>
      </c>
      <c r="AH50" s="14">
        <v>106319</v>
      </c>
      <c r="AM50" s="14">
        <v>1047.71</v>
      </c>
      <c r="AN50" s="14">
        <v>1047.71</v>
      </c>
      <c r="AS50" s="14">
        <v>84994</v>
      </c>
      <c r="AT50" s="14">
        <v>84994</v>
      </c>
      <c r="AU50" s="14" t="s">
        <v>493</v>
      </c>
    </row>
    <row r="51" spans="1:47">
      <c r="A51" s="14" t="s">
        <v>463</v>
      </c>
      <c r="B51" s="14" t="s">
        <v>495</v>
      </c>
      <c r="C51" s="14" t="s">
        <v>465</v>
      </c>
      <c r="D51" s="14" t="s">
        <v>466</v>
      </c>
      <c r="F51" s="14" t="s">
        <v>496</v>
      </c>
      <c r="I51" s="14" t="s">
        <v>497</v>
      </c>
      <c r="K51" s="14" t="s">
        <v>498</v>
      </c>
      <c r="L51" s="14" t="s">
        <v>197</v>
      </c>
      <c r="M51" s="14" t="s">
        <v>499</v>
      </c>
      <c r="N51" s="14">
        <v>1</v>
      </c>
      <c r="O51" s="14" t="s">
        <v>442</v>
      </c>
      <c r="P51" s="14">
        <v>1</v>
      </c>
      <c r="Q51" s="14">
        <v>0.9</v>
      </c>
      <c r="R51" s="14" t="s">
        <v>244</v>
      </c>
      <c r="S51" s="14" t="s">
        <v>136</v>
      </c>
      <c r="T51" s="14" t="s">
        <v>138</v>
      </c>
      <c r="U51" s="14" t="s">
        <v>139</v>
      </c>
      <c r="V51" s="14" t="s">
        <v>443</v>
      </c>
      <c r="AA51" s="14">
        <v>235644</v>
      </c>
      <c r="AB51" s="14">
        <v>235644</v>
      </c>
      <c r="AG51" s="14">
        <v>236182</v>
      </c>
      <c r="AH51" s="14">
        <v>236182</v>
      </c>
      <c r="AM51" s="14">
        <v>273566</v>
      </c>
      <c r="AN51" s="14">
        <v>273566</v>
      </c>
      <c r="AS51" s="14">
        <v>230065</v>
      </c>
      <c r="AT51" s="14">
        <v>230065</v>
      </c>
      <c r="AU51" s="14" t="s">
        <v>498</v>
      </c>
    </row>
    <row r="52" spans="1:47">
      <c r="A52" s="14" t="s">
        <v>463</v>
      </c>
      <c r="B52" s="14" t="s">
        <v>500</v>
      </c>
      <c r="C52" s="14" t="s">
        <v>465</v>
      </c>
      <c r="D52" s="14" t="s">
        <v>466</v>
      </c>
      <c r="F52" s="14" t="s">
        <v>501</v>
      </c>
      <c r="I52" s="14" t="s">
        <v>502</v>
      </c>
      <c r="K52" s="14" t="s">
        <v>503</v>
      </c>
      <c r="L52" s="14" t="s">
        <v>197</v>
      </c>
      <c r="M52" s="14" t="s">
        <v>504</v>
      </c>
      <c r="N52" s="14">
        <v>2</v>
      </c>
      <c r="O52" s="14" t="s">
        <v>442</v>
      </c>
      <c r="P52" s="14">
        <v>1</v>
      </c>
      <c r="Q52" s="14">
        <v>0.9</v>
      </c>
      <c r="R52" s="14" t="s">
        <v>135</v>
      </c>
      <c r="S52" s="14" t="s">
        <v>136</v>
      </c>
      <c r="T52" s="14" t="s">
        <v>138</v>
      </c>
      <c r="U52" s="14" t="s">
        <v>139</v>
      </c>
      <c r="V52" s="14" t="s">
        <v>443</v>
      </c>
      <c r="AC52" s="14">
        <v>31</v>
      </c>
      <c r="AD52" s="14">
        <v>25</v>
      </c>
      <c r="AP52" s="14">
        <v>5</v>
      </c>
      <c r="AU52" s="14" t="s">
        <v>503</v>
      </c>
    </row>
    <row r="53" spans="1:47">
      <c r="A53" s="14" t="s">
        <v>505</v>
      </c>
      <c r="B53" s="14" t="s">
        <v>506</v>
      </c>
      <c r="C53" s="14" t="s">
        <v>507</v>
      </c>
      <c r="F53" s="14" t="s">
        <v>508</v>
      </c>
      <c r="I53" s="14" t="s">
        <v>509</v>
      </c>
      <c r="J53" s="14" t="s">
        <v>510</v>
      </c>
      <c r="K53" s="14" t="s">
        <v>511</v>
      </c>
      <c r="L53" s="14" t="s">
        <v>132</v>
      </c>
      <c r="M53" s="14" t="s">
        <v>512</v>
      </c>
      <c r="N53" s="14">
        <v>1</v>
      </c>
      <c r="O53" s="14" t="s">
        <v>134</v>
      </c>
      <c r="P53" s="14">
        <v>0.8</v>
      </c>
      <c r="Q53" s="14" t="s">
        <v>256</v>
      </c>
      <c r="R53" s="14" t="s">
        <v>135</v>
      </c>
      <c r="S53" s="14" t="s">
        <v>257</v>
      </c>
      <c r="T53" s="14" t="s">
        <v>258</v>
      </c>
      <c r="U53" s="14" t="s">
        <v>259</v>
      </c>
      <c r="V53" s="14" t="s">
        <v>513</v>
      </c>
      <c r="AG53" s="14">
        <v>513</v>
      </c>
      <c r="AH53" s="14">
        <v>638</v>
      </c>
      <c r="AS53" s="14">
        <v>378</v>
      </c>
      <c r="AT53" s="14">
        <v>469</v>
      </c>
      <c r="AU53" s="14" t="s">
        <v>511</v>
      </c>
    </row>
    <row r="54" spans="1:47">
      <c r="A54" s="14" t="s">
        <v>505</v>
      </c>
      <c r="B54" s="14" t="s">
        <v>514</v>
      </c>
      <c r="C54" s="14" t="s">
        <v>507</v>
      </c>
      <c r="F54" s="14" t="s">
        <v>515</v>
      </c>
      <c r="I54" s="14" t="s">
        <v>516</v>
      </c>
      <c r="J54" s="14" t="s">
        <v>517</v>
      </c>
      <c r="K54" s="14" t="s">
        <v>518</v>
      </c>
      <c r="L54" s="14" t="s">
        <v>132</v>
      </c>
      <c r="M54" s="14" t="s">
        <v>519</v>
      </c>
      <c r="N54" s="14">
        <v>2</v>
      </c>
      <c r="O54" s="14" t="s">
        <v>134</v>
      </c>
      <c r="P54" s="14">
        <v>0.6</v>
      </c>
      <c r="Q54" s="14" t="s">
        <v>256</v>
      </c>
      <c r="R54" s="14" t="s">
        <v>135</v>
      </c>
      <c r="S54" s="14" t="s">
        <v>257</v>
      </c>
      <c r="T54" s="14" t="s">
        <v>258</v>
      </c>
      <c r="U54" s="14" t="s">
        <v>259</v>
      </c>
      <c r="V54" s="14" t="s">
        <v>513</v>
      </c>
      <c r="AG54" s="14">
        <v>245</v>
      </c>
      <c r="AH54" s="14">
        <v>280</v>
      </c>
      <c r="AS54" s="14">
        <v>188</v>
      </c>
      <c r="AT54" s="14">
        <v>309</v>
      </c>
      <c r="AU54" s="14" t="s">
        <v>518</v>
      </c>
    </row>
    <row r="55" spans="1:47">
      <c r="A55" s="14" t="s">
        <v>505</v>
      </c>
      <c r="B55" s="14" t="s">
        <v>520</v>
      </c>
      <c r="C55" s="14" t="s">
        <v>507</v>
      </c>
      <c r="F55" s="14" t="s">
        <v>521</v>
      </c>
      <c r="I55" s="14" t="s">
        <v>522</v>
      </c>
      <c r="J55" s="14" t="s">
        <v>523</v>
      </c>
      <c r="K55" s="14" t="s">
        <v>524</v>
      </c>
      <c r="L55" s="14" t="s">
        <v>132</v>
      </c>
      <c r="M55" s="14" t="s">
        <v>525</v>
      </c>
      <c r="N55" s="14">
        <v>1</v>
      </c>
      <c r="O55" s="14" t="s">
        <v>134</v>
      </c>
      <c r="P55" s="14">
        <v>1</v>
      </c>
      <c r="Q55" s="14" t="s">
        <v>256</v>
      </c>
      <c r="R55" s="14" t="s">
        <v>135</v>
      </c>
      <c r="S55" s="14" t="s">
        <v>257</v>
      </c>
      <c r="T55" s="14" t="s">
        <v>258</v>
      </c>
      <c r="U55" s="14" t="s">
        <v>259</v>
      </c>
      <c r="V55" s="14" t="s">
        <v>513</v>
      </c>
      <c r="AG55" s="14">
        <v>503</v>
      </c>
      <c r="AH55" s="14">
        <v>639</v>
      </c>
      <c r="AS55" s="14">
        <v>421</v>
      </c>
      <c r="AT55" s="14">
        <v>469</v>
      </c>
      <c r="AU55" s="14" t="s">
        <v>524</v>
      </c>
    </row>
    <row r="56" spans="1:47">
      <c r="A56" s="14" t="s">
        <v>505</v>
      </c>
      <c r="B56" s="14" t="s">
        <v>526</v>
      </c>
      <c r="C56" s="14" t="s">
        <v>507</v>
      </c>
      <c r="F56" s="14" t="s">
        <v>527</v>
      </c>
      <c r="I56" s="14" t="s">
        <v>528</v>
      </c>
      <c r="J56" s="14" t="s">
        <v>523</v>
      </c>
      <c r="K56" s="14" t="s">
        <v>529</v>
      </c>
      <c r="L56" s="14" t="s">
        <v>132</v>
      </c>
      <c r="M56" s="14" t="s">
        <v>530</v>
      </c>
      <c r="N56" s="14">
        <v>1</v>
      </c>
      <c r="O56" s="14" t="s">
        <v>134</v>
      </c>
      <c r="P56" s="14">
        <v>1</v>
      </c>
      <c r="Q56" s="14" t="s">
        <v>256</v>
      </c>
      <c r="R56" s="14" t="s">
        <v>135</v>
      </c>
      <c r="S56" s="14" t="s">
        <v>257</v>
      </c>
      <c r="T56" s="14" t="s">
        <v>258</v>
      </c>
      <c r="U56" s="14" t="s">
        <v>259</v>
      </c>
      <c r="V56" s="14" t="s">
        <v>513</v>
      </c>
      <c r="AG56" s="14">
        <v>435</v>
      </c>
      <c r="AH56" s="14">
        <v>503</v>
      </c>
      <c r="AS56" s="14">
        <v>341</v>
      </c>
      <c r="AT56" s="14">
        <v>469</v>
      </c>
      <c r="AU56" s="14" t="s">
        <v>529</v>
      </c>
    </row>
    <row r="57" spans="1:47">
      <c r="A57" s="14" t="s">
        <v>505</v>
      </c>
      <c r="B57" s="14" t="s">
        <v>531</v>
      </c>
      <c r="C57" s="14" t="s">
        <v>507</v>
      </c>
      <c r="F57" s="14" t="s">
        <v>532</v>
      </c>
      <c r="I57" s="14" t="s">
        <v>533</v>
      </c>
      <c r="J57" s="14" t="s">
        <v>534</v>
      </c>
      <c r="K57" s="14" t="s">
        <v>535</v>
      </c>
      <c r="L57" s="14" t="s">
        <v>132</v>
      </c>
      <c r="M57" s="14" t="s">
        <v>536</v>
      </c>
      <c r="N57" s="14">
        <v>1</v>
      </c>
      <c r="O57" s="14" t="s">
        <v>134</v>
      </c>
      <c r="P57" s="14">
        <v>1</v>
      </c>
      <c r="Q57" s="14" t="s">
        <v>256</v>
      </c>
      <c r="R57" s="14" t="s">
        <v>135</v>
      </c>
      <c r="S57" s="14" t="s">
        <v>257</v>
      </c>
      <c r="T57" s="14" t="s">
        <v>258</v>
      </c>
      <c r="U57" s="14" t="s">
        <v>259</v>
      </c>
      <c r="V57" s="14" t="s">
        <v>513</v>
      </c>
      <c r="AG57" s="14">
        <v>156</v>
      </c>
      <c r="AH57" s="14">
        <v>156</v>
      </c>
      <c r="AS57" s="14">
        <v>88</v>
      </c>
      <c r="AT57" s="14">
        <v>88</v>
      </c>
      <c r="AU57" s="14" t="s">
        <v>535</v>
      </c>
    </row>
    <row r="58" spans="1:47">
      <c r="A58" s="14" t="s">
        <v>505</v>
      </c>
      <c r="B58" s="14" t="s">
        <v>537</v>
      </c>
      <c r="C58" s="14" t="s">
        <v>507</v>
      </c>
      <c r="F58" s="14" t="s">
        <v>538</v>
      </c>
      <c r="I58" s="14" t="s">
        <v>539</v>
      </c>
      <c r="K58" s="14" t="s">
        <v>540</v>
      </c>
      <c r="L58" s="14" t="s">
        <v>197</v>
      </c>
      <c r="M58" s="14" t="s">
        <v>541</v>
      </c>
      <c r="N58" s="14">
        <v>2</v>
      </c>
      <c r="O58" s="14" t="s">
        <v>199</v>
      </c>
      <c r="P58" s="14">
        <v>1</v>
      </c>
      <c r="Q58" s="14">
        <v>0.9</v>
      </c>
      <c r="R58" s="14" t="s">
        <v>200</v>
      </c>
      <c r="S58" s="14" t="s">
        <v>136</v>
      </c>
      <c r="T58" s="14" t="s">
        <v>138</v>
      </c>
      <c r="U58" s="14" t="s">
        <v>139</v>
      </c>
      <c r="V58" s="14" t="s">
        <v>513</v>
      </c>
      <c r="AA58" s="14">
        <v>1</v>
      </c>
      <c r="AB58" s="14">
        <v>1</v>
      </c>
      <c r="AG58" s="14">
        <v>1</v>
      </c>
      <c r="AH58" s="14">
        <v>1</v>
      </c>
      <c r="AK58" s="14">
        <v>1</v>
      </c>
      <c r="AL58" s="14">
        <v>1</v>
      </c>
      <c r="AU58" s="14" t="s">
        <v>540</v>
      </c>
    </row>
    <row r="59" spans="1:47">
      <c r="A59" s="14" t="s">
        <v>505</v>
      </c>
      <c r="B59" s="14" t="s">
        <v>542</v>
      </c>
      <c r="C59" s="14" t="s">
        <v>507</v>
      </c>
      <c r="F59" s="14" t="s">
        <v>543</v>
      </c>
      <c r="G59" s="14" t="s">
        <v>544</v>
      </c>
      <c r="I59" s="14" t="s">
        <v>545</v>
      </c>
      <c r="K59" s="14" t="s">
        <v>546</v>
      </c>
      <c r="L59" s="14" t="s">
        <v>197</v>
      </c>
      <c r="M59" s="14" t="s">
        <v>547</v>
      </c>
      <c r="N59" s="14">
        <v>1</v>
      </c>
      <c r="O59" s="14" t="s">
        <v>199</v>
      </c>
      <c r="P59" s="14">
        <v>1</v>
      </c>
      <c r="Q59" s="14">
        <v>0.9</v>
      </c>
      <c r="R59" s="14" t="s">
        <v>244</v>
      </c>
      <c r="S59" s="14" t="s">
        <v>136</v>
      </c>
      <c r="T59" s="14" t="s">
        <v>138</v>
      </c>
      <c r="U59" s="14" t="s">
        <v>139</v>
      </c>
      <c r="V59" s="14" t="s">
        <v>513</v>
      </c>
      <c r="AA59" s="14">
        <v>1</v>
      </c>
      <c r="AB59" s="14">
        <v>1</v>
      </c>
      <c r="AG59" s="14">
        <v>1</v>
      </c>
      <c r="AH59" s="14">
        <v>1</v>
      </c>
      <c r="AK59" s="14">
        <v>1</v>
      </c>
      <c r="AL59" s="14">
        <v>1</v>
      </c>
      <c r="AQ59" s="14">
        <v>1</v>
      </c>
      <c r="AR59" s="14">
        <v>1</v>
      </c>
      <c r="AU59" s="14" t="s">
        <v>546</v>
      </c>
    </row>
    <row r="60" spans="1:47">
      <c r="A60" s="14" t="s">
        <v>548</v>
      </c>
      <c r="B60" s="14" t="s">
        <v>549</v>
      </c>
      <c r="C60" s="14" t="s">
        <v>550</v>
      </c>
      <c r="D60" s="14" t="s">
        <v>551</v>
      </c>
      <c r="F60" s="14" t="s">
        <v>552</v>
      </c>
      <c r="I60" s="14" t="s">
        <v>553</v>
      </c>
      <c r="J60" s="14" t="s">
        <v>554</v>
      </c>
      <c r="K60" s="14" t="s">
        <v>555</v>
      </c>
      <c r="L60" s="14" t="s">
        <v>132</v>
      </c>
      <c r="M60" s="14" t="s">
        <v>556</v>
      </c>
      <c r="N60" s="14">
        <v>2</v>
      </c>
      <c r="O60" s="14" t="s">
        <v>134</v>
      </c>
      <c r="P60" s="14">
        <v>1</v>
      </c>
      <c r="Q60" s="14">
        <v>0.9</v>
      </c>
      <c r="R60" s="14" t="s">
        <v>135</v>
      </c>
      <c r="S60" s="14" t="s">
        <v>136</v>
      </c>
      <c r="T60" s="14" t="s">
        <v>138</v>
      </c>
      <c r="U60" s="14" t="s">
        <v>139</v>
      </c>
      <c r="V60" s="14" t="s">
        <v>557</v>
      </c>
      <c r="AG60" s="14">
        <v>17</v>
      </c>
      <c r="AH60" s="14">
        <v>17</v>
      </c>
      <c r="AS60" s="14">
        <v>1</v>
      </c>
      <c r="AT60" s="14">
        <v>1</v>
      </c>
      <c r="AU60" s="14" t="s">
        <v>555</v>
      </c>
    </row>
    <row r="61" spans="1:47">
      <c r="A61" s="14" t="s">
        <v>190</v>
      </c>
      <c r="B61" s="14" t="s">
        <v>558</v>
      </c>
      <c r="C61" s="14" t="s">
        <v>192</v>
      </c>
      <c r="D61" s="14" t="s">
        <v>193</v>
      </c>
      <c r="F61" s="14" t="s">
        <v>559</v>
      </c>
      <c r="I61" s="14" t="s">
        <v>560</v>
      </c>
      <c r="K61" s="14" t="s">
        <v>561</v>
      </c>
      <c r="L61" s="14" t="s">
        <v>132</v>
      </c>
      <c r="M61" s="14" t="s">
        <v>562</v>
      </c>
      <c r="N61" s="14">
        <v>2</v>
      </c>
      <c r="O61" s="14" t="s">
        <v>563</v>
      </c>
      <c r="P61" s="14">
        <v>1</v>
      </c>
      <c r="Q61" s="14">
        <v>0.9</v>
      </c>
      <c r="R61" s="14" t="s">
        <v>244</v>
      </c>
      <c r="S61" s="14" t="s">
        <v>136</v>
      </c>
      <c r="T61" s="14" t="s">
        <v>138</v>
      </c>
      <c r="U61" s="14" t="s">
        <v>139</v>
      </c>
      <c r="V61" s="14" t="s">
        <v>557</v>
      </c>
      <c r="AA61" s="14">
        <v>3</v>
      </c>
      <c r="AB61" s="14">
        <v>3</v>
      </c>
      <c r="AG61" s="14">
        <v>4</v>
      </c>
      <c r="AH61" s="14">
        <v>4</v>
      </c>
      <c r="AM61" s="14">
        <v>10</v>
      </c>
      <c r="AN61" s="14">
        <v>10</v>
      </c>
      <c r="AS61" s="14">
        <v>6</v>
      </c>
      <c r="AT61" s="14">
        <v>6</v>
      </c>
      <c r="AU61" s="14" t="s">
        <v>561</v>
      </c>
    </row>
    <row r="62" spans="1:47">
      <c r="A62" s="14" t="s">
        <v>548</v>
      </c>
      <c r="B62" s="14" t="s">
        <v>564</v>
      </c>
      <c r="C62" s="14" t="s">
        <v>550</v>
      </c>
      <c r="D62" s="14" t="s">
        <v>551</v>
      </c>
      <c r="F62" s="14" t="s">
        <v>565</v>
      </c>
      <c r="I62" s="14" t="s">
        <v>566</v>
      </c>
      <c r="K62" s="14" t="s">
        <v>567</v>
      </c>
      <c r="L62" s="14" t="s">
        <v>132</v>
      </c>
      <c r="M62" s="14" t="s">
        <v>568</v>
      </c>
      <c r="N62" s="14">
        <v>2</v>
      </c>
      <c r="O62" s="14" t="s">
        <v>563</v>
      </c>
      <c r="P62" s="14">
        <v>1</v>
      </c>
      <c r="Q62" s="14">
        <v>0.9</v>
      </c>
      <c r="R62" s="14" t="s">
        <v>135</v>
      </c>
      <c r="S62" s="14" t="s">
        <v>136</v>
      </c>
      <c r="T62" s="14" t="s">
        <v>138</v>
      </c>
      <c r="U62" s="14" t="s">
        <v>139</v>
      </c>
      <c r="V62" s="14" t="s">
        <v>557</v>
      </c>
      <c r="AG62" s="14">
        <v>1</v>
      </c>
      <c r="AH62" s="14">
        <v>1</v>
      </c>
      <c r="AS62" s="14">
        <v>1</v>
      </c>
      <c r="AT62" s="14">
        <v>1</v>
      </c>
      <c r="AU62" s="14" t="s">
        <v>567</v>
      </c>
    </row>
    <row r="63" spans="1:47">
      <c r="A63" s="14" t="s">
        <v>548</v>
      </c>
      <c r="B63" s="14" t="s">
        <v>569</v>
      </c>
      <c r="C63" s="14" t="s">
        <v>550</v>
      </c>
      <c r="D63" s="14" t="s">
        <v>551</v>
      </c>
      <c r="F63" s="14" t="s">
        <v>570</v>
      </c>
      <c r="I63" s="14" t="s">
        <v>571</v>
      </c>
      <c r="K63" s="14" t="s">
        <v>572</v>
      </c>
      <c r="L63" s="14" t="s">
        <v>132</v>
      </c>
      <c r="M63" s="14" t="s">
        <v>573</v>
      </c>
      <c r="N63" s="14">
        <v>2</v>
      </c>
      <c r="O63" s="14" t="s">
        <v>563</v>
      </c>
      <c r="P63" s="14">
        <v>1</v>
      </c>
      <c r="Q63" s="14">
        <v>0.9</v>
      </c>
      <c r="R63" s="14" t="s">
        <v>244</v>
      </c>
      <c r="S63" s="14" t="s">
        <v>136</v>
      </c>
      <c r="T63" s="14" t="s">
        <v>138</v>
      </c>
      <c r="U63" s="14" t="s">
        <v>139</v>
      </c>
      <c r="V63" s="14" t="s">
        <v>557</v>
      </c>
      <c r="AA63" s="14">
        <v>17</v>
      </c>
      <c r="AB63" s="14">
        <v>63</v>
      </c>
      <c r="AG63" s="14">
        <v>16</v>
      </c>
      <c r="AH63" s="14">
        <v>63</v>
      </c>
      <c r="AM63" s="14">
        <v>14</v>
      </c>
      <c r="AN63" s="14">
        <v>63</v>
      </c>
      <c r="AS63" s="14">
        <v>14</v>
      </c>
      <c r="AT63" s="14">
        <v>63</v>
      </c>
      <c r="AU63" s="14" t="s">
        <v>572</v>
      </c>
    </row>
    <row r="64" spans="1:47">
      <c r="A64" s="14" t="s">
        <v>548</v>
      </c>
      <c r="B64" s="14" t="s">
        <v>574</v>
      </c>
      <c r="C64" s="14" t="s">
        <v>550</v>
      </c>
      <c r="D64" s="14" t="s">
        <v>551</v>
      </c>
      <c r="F64" s="14" t="s">
        <v>575</v>
      </c>
      <c r="I64" s="14" t="s">
        <v>576</v>
      </c>
      <c r="K64" s="14" t="s">
        <v>577</v>
      </c>
      <c r="L64" s="14" t="s">
        <v>197</v>
      </c>
      <c r="M64" s="14" t="s">
        <v>578</v>
      </c>
      <c r="N64" s="14">
        <v>1</v>
      </c>
      <c r="O64" s="14" t="s">
        <v>563</v>
      </c>
      <c r="P64" s="14">
        <v>1</v>
      </c>
      <c r="Q64" s="14">
        <v>0.9</v>
      </c>
      <c r="R64" s="14" t="s">
        <v>135</v>
      </c>
      <c r="S64" s="14" t="s">
        <v>136</v>
      </c>
      <c r="T64" s="14" t="s">
        <v>138</v>
      </c>
      <c r="U64" s="14" t="s">
        <v>139</v>
      </c>
      <c r="V64" s="14" t="s">
        <v>579</v>
      </c>
      <c r="AG64" s="14">
        <v>1</v>
      </c>
      <c r="AH64" s="14">
        <v>1</v>
      </c>
      <c r="AS64" s="14">
        <v>1</v>
      </c>
      <c r="AT64" s="14">
        <v>1</v>
      </c>
      <c r="AU64" s="14" t="s">
        <v>577</v>
      </c>
    </row>
    <row r="65" spans="1:47">
      <c r="A65" s="14" t="s">
        <v>548</v>
      </c>
      <c r="B65" s="14" t="s">
        <v>580</v>
      </c>
      <c r="C65" s="14" t="s">
        <v>550</v>
      </c>
      <c r="D65" s="14" t="s">
        <v>551</v>
      </c>
      <c r="F65" s="14" t="s">
        <v>581</v>
      </c>
      <c r="G65" s="14" t="s">
        <v>582</v>
      </c>
      <c r="I65" s="14" t="s">
        <v>583</v>
      </c>
      <c r="K65" s="14" t="s">
        <v>584</v>
      </c>
      <c r="L65" s="14" t="s">
        <v>132</v>
      </c>
      <c r="M65" s="14" t="s">
        <v>585</v>
      </c>
      <c r="N65" s="14">
        <v>1</v>
      </c>
      <c r="O65" s="14" t="s">
        <v>563</v>
      </c>
      <c r="P65" s="14">
        <v>1</v>
      </c>
      <c r="Q65" s="14">
        <v>0.9</v>
      </c>
      <c r="R65" s="14" t="s">
        <v>244</v>
      </c>
      <c r="S65" s="14" t="s">
        <v>136</v>
      </c>
      <c r="T65" s="14" t="s">
        <v>138</v>
      </c>
      <c r="U65" s="14" t="s">
        <v>139</v>
      </c>
      <c r="V65" s="14" t="s">
        <v>557</v>
      </c>
      <c r="AA65" s="14">
        <v>3</v>
      </c>
      <c r="AB65" s="14">
        <v>3</v>
      </c>
      <c r="AG65" s="14">
        <v>3</v>
      </c>
      <c r="AH65" s="14">
        <v>3</v>
      </c>
      <c r="AM65" s="14">
        <v>3</v>
      </c>
      <c r="AN65" s="14">
        <v>3</v>
      </c>
      <c r="AS65" s="14">
        <v>3</v>
      </c>
      <c r="AT65" s="14">
        <v>3</v>
      </c>
      <c r="AU65" s="14" t="s">
        <v>586</v>
      </c>
    </row>
    <row r="66" spans="1:47">
      <c r="A66" s="14" t="s">
        <v>548</v>
      </c>
      <c r="B66" s="14" t="s">
        <v>587</v>
      </c>
      <c r="C66" s="14" t="s">
        <v>550</v>
      </c>
      <c r="D66" s="14" t="s">
        <v>551</v>
      </c>
      <c r="F66" s="14" t="s">
        <v>588</v>
      </c>
      <c r="I66" s="14" t="s">
        <v>589</v>
      </c>
      <c r="J66" s="14" t="s">
        <v>590</v>
      </c>
      <c r="K66" s="14" t="s">
        <v>591</v>
      </c>
      <c r="L66" s="14" t="s">
        <v>132</v>
      </c>
      <c r="M66" s="14" t="s">
        <v>592</v>
      </c>
      <c r="N66" s="14">
        <v>2</v>
      </c>
      <c r="O66" s="14" t="s">
        <v>134</v>
      </c>
      <c r="P66" s="14">
        <v>1</v>
      </c>
      <c r="Q66" s="14">
        <v>0.9</v>
      </c>
      <c r="R66" s="14" t="s">
        <v>135</v>
      </c>
      <c r="S66" s="14" t="s">
        <v>136</v>
      </c>
      <c r="T66" s="14" t="s">
        <v>138</v>
      </c>
      <c r="U66" s="14" t="s">
        <v>139</v>
      </c>
      <c r="V66" s="14" t="s">
        <v>593</v>
      </c>
      <c r="AG66" s="14">
        <v>15</v>
      </c>
      <c r="AH66" s="14">
        <v>15</v>
      </c>
      <c r="AS66" s="14">
        <v>32</v>
      </c>
      <c r="AT66" s="14">
        <v>32</v>
      </c>
      <c r="AU66" s="14" t="s">
        <v>591</v>
      </c>
    </row>
    <row r="67" spans="1:47">
      <c r="A67" s="14" t="s">
        <v>190</v>
      </c>
      <c r="B67" s="14" t="s">
        <v>594</v>
      </c>
      <c r="C67" s="14" t="s">
        <v>192</v>
      </c>
      <c r="D67" s="14" t="s">
        <v>193</v>
      </c>
      <c r="F67" s="14" t="s">
        <v>559</v>
      </c>
      <c r="I67" s="14" t="s">
        <v>595</v>
      </c>
      <c r="K67" s="14" t="s">
        <v>596</v>
      </c>
      <c r="L67" s="14" t="s">
        <v>132</v>
      </c>
      <c r="M67" s="14" t="s">
        <v>597</v>
      </c>
      <c r="N67" s="14">
        <v>2</v>
      </c>
      <c r="O67" s="14" t="s">
        <v>563</v>
      </c>
      <c r="P67" s="14">
        <v>1</v>
      </c>
      <c r="Q67" s="14">
        <v>0.9</v>
      </c>
      <c r="R67" s="14" t="s">
        <v>244</v>
      </c>
      <c r="S67" s="14" t="s">
        <v>136</v>
      </c>
      <c r="T67" s="14" t="s">
        <v>138</v>
      </c>
      <c r="U67" s="14" t="s">
        <v>139</v>
      </c>
      <c r="V67" s="14" t="s">
        <v>593</v>
      </c>
      <c r="AA67" s="14">
        <v>3</v>
      </c>
      <c r="AB67" s="14">
        <v>3</v>
      </c>
      <c r="AG67" s="14">
        <v>4</v>
      </c>
      <c r="AH67" s="14">
        <v>4</v>
      </c>
      <c r="AM67" s="14">
        <v>14</v>
      </c>
      <c r="AN67" s="14">
        <v>14</v>
      </c>
      <c r="AS67" s="14">
        <v>6</v>
      </c>
      <c r="AT67" s="14">
        <v>6</v>
      </c>
      <c r="AU67" s="14" t="s">
        <v>596</v>
      </c>
    </row>
    <row r="68" spans="1:47">
      <c r="A68" s="14" t="s">
        <v>548</v>
      </c>
      <c r="B68" s="14" t="s">
        <v>598</v>
      </c>
      <c r="C68" s="14" t="s">
        <v>550</v>
      </c>
      <c r="D68" s="14" t="s">
        <v>551</v>
      </c>
      <c r="F68" s="14" t="s">
        <v>565</v>
      </c>
      <c r="I68" s="14" t="s">
        <v>599</v>
      </c>
      <c r="K68" s="14" t="s">
        <v>567</v>
      </c>
      <c r="L68" s="14" t="s">
        <v>132</v>
      </c>
      <c r="M68" s="14" t="s">
        <v>600</v>
      </c>
      <c r="N68" s="14">
        <v>2</v>
      </c>
      <c r="O68" s="14" t="s">
        <v>563</v>
      </c>
      <c r="P68" s="14">
        <v>1</v>
      </c>
      <c r="Q68" s="14">
        <v>0.9</v>
      </c>
      <c r="R68" s="14" t="s">
        <v>135</v>
      </c>
      <c r="S68" s="14" t="s">
        <v>136</v>
      </c>
      <c r="T68" s="14" t="s">
        <v>138</v>
      </c>
      <c r="U68" s="14" t="s">
        <v>139</v>
      </c>
      <c r="V68" s="14" t="s">
        <v>593</v>
      </c>
      <c r="AG68" s="14">
        <v>1</v>
      </c>
      <c r="AH68" s="14">
        <v>1</v>
      </c>
      <c r="AS68" s="14">
        <v>1</v>
      </c>
      <c r="AT68" s="14">
        <v>1</v>
      </c>
      <c r="AU68" s="14" t="s">
        <v>567</v>
      </c>
    </row>
    <row r="69" spans="1:47">
      <c r="A69" s="14" t="s">
        <v>548</v>
      </c>
      <c r="B69" s="14" t="s">
        <v>601</v>
      </c>
      <c r="C69" s="14" t="s">
        <v>550</v>
      </c>
      <c r="D69" s="14" t="s">
        <v>551</v>
      </c>
      <c r="F69" s="14" t="s">
        <v>602</v>
      </c>
      <c r="I69" s="14" t="s">
        <v>603</v>
      </c>
      <c r="K69" s="14" t="s">
        <v>604</v>
      </c>
      <c r="L69" s="14" t="s">
        <v>132</v>
      </c>
      <c r="M69" s="14" t="s">
        <v>605</v>
      </c>
      <c r="N69" s="14">
        <v>2</v>
      </c>
      <c r="O69" s="14" t="s">
        <v>563</v>
      </c>
      <c r="P69" s="14">
        <v>1</v>
      </c>
      <c r="Q69" s="14">
        <v>0.9</v>
      </c>
      <c r="R69" s="14" t="s">
        <v>135</v>
      </c>
      <c r="S69" s="14" t="s">
        <v>136</v>
      </c>
      <c r="T69" s="14" t="s">
        <v>138</v>
      </c>
      <c r="U69" s="14" t="s">
        <v>139</v>
      </c>
      <c r="V69" s="14" t="s">
        <v>593</v>
      </c>
      <c r="AG69" s="14">
        <v>1</v>
      </c>
      <c r="AH69" s="14">
        <v>1</v>
      </c>
      <c r="AS69" s="14">
        <v>1</v>
      </c>
      <c r="AT69" s="14">
        <v>1</v>
      </c>
      <c r="AU69" s="14" t="s">
        <v>604</v>
      </c>
    </row>
    <row r="70" spans="1:47">
      <c r="A70" s="14" t="s">
        <v>548</v>
      </c>
      <c r="B70" s="14" t="s">
        <v>606</v>
      </c>
      <c r="C70" s="14" t="s">
        <v>550</v>
      </c>
      <c r="D70" s="14" t="s">
        <v>551</v>
      </c>
      <c r="F70" s="14" t="s">
        <v>570</v>
      </c>
      <c r="I70" s="14" t="s">
        <v>607</v>
      </c>
      <c r="K70" s="14" t="s">
        <v>608</v>
      </c>
      <c r="L70" s="14" t="s">
        <v>132</v>
      </c>
      <c r="M70" s="14" t="s">
        <v>609</v>
      </c>
      <c r="N70" s="14">
        <v>1</v>
      </c>
      <c r="O70" s="14" t="s">
        <v>563</v>
      </c>
      <c r="P70" s="14">
        <v>1</v>
      </c>
      <c r="Q70" s="14">
        <v>0.9</v>
      </c>
      <c r="R70" s="14" t="s">
        <v>135</v>
      </c>
      <c r="S70" s="14" t="s">
        <v>136</v>
      </c>
      <c r="T70" s="14" t="s">
        <v>138</v>
      </c>
      <c r="U70" s="14" t="s">
        <v>139</v>
      </c>
      <c r="V70" s="14" t="s">
        <v>593</v>
      </c>
      <c r="AG70" s="14">
        <v>1</v>
      </c>
      <c r="AH70" s="14">
        <v>1</v>
      </c>
      <c r="AS70" s="14">
        <v>1</v>
      </c>
      <c r="AT70" s="14">
        <v>1</v>
      </c>
      <c r="AU70" s="14" t="s">
        <v>608</v>
      </c>
    </row>
    <row r="71" spans="1:47">
      <c r="A71" s="14" t="s">
        <v>548</v>
      </c>
      <c r="B71" s="14" t="s">
        <v>610</v>
      </c>
      <c r="C71" s="14" t="s">
        <v>550</v>
      </c>
      <c r="D71" s="14" t="s">
        <v>551</v>
      </c>
      <c r="F71" s="14" t="s">
        <v>575</v>
      </c>
      <c r="I71" s="14" t="s">
        <v>576</v>
      </c>
      <c r="K71" s="14" t="s">
        <v>577</v>
      </c>
      <c r="L71" s="14" t="s">
        <v>197</v>
      </c>
      <c r="M71" s="14" t="s">
        <v>611</v>
      </c>
      <c r="N71" s="14">
        <v>1</v>
      </c>
      <c r="O71" s="14" t="s">
        <v>563</v>
      </c>
      <c r="P71" s="14">
        <v>1</v>
      </c>
      <c r="Q71" s="14">
        <v>0.9</v>
      </c>
      <c r="R71" s="14" t="s">
        <v>135</v>
      </c>
      <c r="S71" s="14" t="s">
        <v>136</v>
      </c>
      <c r="T71" s="14" t="s">
        <v>138</v>
      </c>
      <c r="U71" s="14" t="s">
        <v>139</v>
      </c>
      <c r="V71" s="14" t="s">
        <v>593</v>
      </c>
      <c r="AG71" s="14">
        <v>1</v>
      </c>
      <c r="AH71" s="14">
        <v>1</v>
      </c>
      <c r="AS71" s="14">
        <v>1</v>
      </c>
      <c r="AT71" s="14">
        <v>1</v>
      </c>
      <c r="AU71" s="14" t="s">
        <v>577</v>
      </c>
    </row>
    <row r="72" spans="1:47">
      <c r="A72" s="14" t="s">
        <v>548</v>
      </c>
      <c r="B72" s="14" t="s">
        <v>612</v>
      </c>
      <c r="C72" s="14" t="s">
        <v>550</v>
      </c>
      <c r="D72" s="14" t="s">
        <v>551</v>
      </c>
      <c r="F72" s="14" t="s">
        <v>581</v>
      </c>
      <c r="G72" s="14" t="s">
        <v>582</v>
      </c>
      <c r="I72" s="14" t="s">
        <v>613</v>
      </c>
      <c r="K72" s="14" t="s">
        <v>614</v>
      </c>
      <c r="L72" s="14" t="s">
        <v>132</v>
      </c>
      <c r="M72" s="14" t="s">
        <v>615</v>
      </c>
      <c r="N72" s="14">
        <v>1</v>
      </c>
      <c r="O72" s="14" t="s">
        <v>563</v>
      </c>
      <c r="P72" s="14">
        <v>1</v>
      </c>
      <c r="Q72" s="14">
        <v>0.9</v>
      </c>
      <c r="R72" s="14" t="s">
        <v>244</v>
      </c>
      <c r="S72" s="14" t="s">
        <v>136</v>
      </c>
      <c r="T72" s="14" t="s">
        <v>138</v>
      </c>
      <c r="U72" s="14" t="s">
        <v>139</v>
      </c>
      <c r="V72" s="14" t="s">
        <v>616</v>
      </c>
      <c r="AA72" s="14">
        <v>3</v>
      </c>
      <c r="AB72" s="14">
        <v>3</v>
      </c>
      <c r="AG72" s="14">
        <v>3</v>
      </c>
      <c r="AH72" s="14">
        <v>3</v>
      </c>
      <c r="AM72" s="14">
        <v>3</v>
      </c>
      <c r="AN72" s="14">
        <v>3</v>
      </c>
      <c r="AS72" s="14">
        <v>3</v>
      </c>
      <c r="AT72" s="14">
        <v>3</v>
      </c>
      <c r="AU72" s="14" t="s">
        <v>617</v>
      </c>
    </row>
    <row r="73" spans="1:47">
      <c r="A73" s="14" t="s">
        <v>618</v>
      </c>
      <c r="B73" s="14" t="s">
        <v>619</v>
      </c>
      <c r="C73" s="14" t="s">
        <v>620</v>
      </c>
      <c r="D73" s="14" t="s">
        <v>621</v>
      </c>
      <c r="E73" s="14" t="s">
        <v>622</v>
      </c>
      <c r="F73" s="14" t="s">
        <v>623</v>
      </c>
      <c r="I73" s="14" t="s">
        <v>624</v>
      </c>
      <c r="J73" s="14" t="s">
        <v>625</v>
      </c>
      <c r="K73" s="14" t="s">
        <v>626</v>
      </c>
      <c r="L73" s="14" t="s">
        <v>197</v>
      </c>
      <c r="M73" s="14" t="s">
        <v>627</v>
      </c>
      <c r="N73" s="14">
        <v>1</v>
      </c>
      <c r="O73" s="14" t="s">
        <v>134</v>
      </c>
      <c r="P73" s="14">
        <v>1</v>
      </c>
      <c r="Q73" s="14">
        <v>0.9</v>
      </c>
      <c r="R73" s="14" t="s">
        <v>135</v>
      </c>
      <c r="S73" s="14" t="s">
        <v>136</v>
      </c>
      <c r="T73" s="14" t="s">
        <v>138</v>
      </c>
      <c r="U73" s="14" t="s">
        <v>139</v>
      </c>
      <c r="V73" s="14" t="s">
        <v>593</v>
      </c>
      <c r="AG73" s="14">
        <v>1</v>
      </c>
      <c r="AH73" s="14">
        <v>1</v>
      </c>
      <c r="AS73" s="14">
        <v>1</v>
      </c>
      <c r="AT73" s="14">
        <v>1</v>
      </c>
      <c r="AU73" s="14" t="s">
        <v>626</v>
      </c>
    </row>
    <row r="74" spans="1:47">
      <c r="A74" s="14" t="s">
        <v>548</v>
      </c>
      <c r="B74" s="14" t="s">
        <v>628</v>
      </c>
      <c r="C74" s="14" t="s">
        <v>550</v>
      </c>
      <c r="D74" s="14" t="s">
        <v>551</v>
      </c>
      <c r="F74" s="14" t="s">
        <v>629</v>
      </c>
      <c r="I74" s="14" t="s">
        <v>630</v>
      </c>
      <c r="J74" s="14" t="s">
        <v>631</v>
      </c>
      <c r="K74" s="14" t="s">
        <v>632</v>
      </c>
      <c r="L74" s="14" t="s">
        <v>132</v>
      </c>
      <c r="M74" s="14" t="s">
        <v>633</v>
      </c>
      <c r="N74" s="14">
        <v>2</v>
      </c>
      <c r="O74" s="14" t="s">
        <v>134</v>
      </c>
      <c r="P74" s="14">
        <v>1</v>
      </c>
      <c r="Q74" s="14">
        <v>0.9</v>
      </c>
      <c r="R74" s="14" t="s">
        <v>135</v>
      </c>
      <c r="S74" s="14" t="s">
        <v>136</v>
      </c>
      <c r="T74" s="14" t="s">
        <v>138</v>
      </c>
      <c r="U74" s="14" t="s">
        <v>139</v>
      </c>
      <c r="V74" s="14" t="s">
        <v>634</v>
      </c>
      <c r="AG74" s="14">
        <v>9</v>
      </c>
      <c r="AH74" s="14">
        <v>9</v>
      </c>
      <c r="AS74" s="14">
        <v>9</v>
      </c>
      <c r="AT74" s="14">
        <v>9</v>
      </c>
      <c r="AU74" s="14" t="s">
        <v>632</v>
      </c>
    </row>
    <row r="75" spans="1:47">
      <c r="A75" s="14" t="s">
        <v>190</v>
      </c>
      <c r="B75" s="14" t="s">
        <v>635</v>
      </c>
      <c r="C75" s="14" t="s">
        <v>192</v>
      </c>
      <c r="D75" s="14" t="s">
        <v>193</v>
      </c>
      <c r="F75" s="14" t="s">
        <v>559</v>
      </c>
      <c r="I75" s="14" t="s">
        <v>636</v>
      </c>
      <c r="K75" s="14" t="s">
        <v>637</v>
      </c>
      <c r="L75" s="14" t="s">
        <v>132</v>
      </c>
      <c r="M75" s="14" t="s">
        <v>638</v>
      </c>
      <c r="N75" s="14">
        <v>2</v>
      </c>
      <c r="O75" s="14" t="s">
        <v>563</v>
      </c>
      <c r="P75" s="14">
        <v>1</v>
      </c>
      <c r="Q75" s="14">
        <v>0.9</v>
      </c>
      <c r="R75" s="14" t="s">
        <v>244</v>
      </c>
      <c r="S75" s="14" t="s">
        <v>136</v>
      </c>
      <c r="T75" s="14" t="s">
        <v>138</v>
      </c>
      <c r="U75" s="14" t="s">
        <v>139</v>
      </c>
      <c r="V75" s="14" t="s">
        <v>634</v>
      </c>
      <c r="AA75" s="14">
        <v>1</v>
      </c>
      <c r="AB75" s="14">
        <v>1</v>
      </c>
      <c r="AG75" s="14">
        <v>1</v>
      </c>
      <c r="AH75" s="14">
        <v>2</v>
      </c>
      <c r="AM75" s="14">
        <v>1</v>
      </c>
      <c r="AN75" s="14">
        <v>1</v>
      </c>
      <c r="AQ75" s="14">
        <v>1</v>
      </c>
      <c r="AR75" s="14">
        <v>1</v>
      </c>
      <c r="AS75" s="14">
        <v>3</v>
      </c>
      <c r="AT75" s="14">
        <v>3</v>
      </c>
      <c r="AU75" s="14" t="s">
        <v>637</v>
      </c>
    </row>
    <row r="76" spans="1:47">
      <c r="A76" s="14" t="s">
        <v>190</v>
      </c>
      <c r="B76" s="14" t="s">
        <v>639</v>
      </c>
      <c r="C76" s="14" t="s">
        <v>192</v>
      </c>
      <c r="D76" s="14" t="s">
        <v>193</v>
      </c>
      <c r="F76" s="14" t="s">
        <v>559</v>
      </c>
      <c r="I76" s="14" t="s">
        <v>640</v>
      </c>
      <c r="K76" s="14" t="s">
        <v>641</v>
      </c>
      <c r="L76" s="14" t="s">
        <v>132</v>
      </c>
      <c r="M76" s="14" t="s">
        <v>642</v>
      </c>
      <c r="N76" s="14">
        <v>2</v>
      </c>
      <c r="O76" s="14" t="s">
        <v>563</v>
      </c>
      <c r="P76" s="14">
        <v>1</v>
      </c>
      <c r="Q76" s="14">
        <v>0.9</v>
      </c>
      <c r="R76" s="14" t="s">
        <v>244</v>
      </c>
      <c r="S76" s="14" t="s">
        <v>136</v>
      </c>
      <c r="T76" s="14" t="s">
        <v>138</v>
      </c>
      <c r="U76" s="14" t="s">
        <v>139</v>
      </c>
      <c r="V76" s="14" t="s">
        <v>634</v>
      </c>
      <c r="AA76" s="14">
        <v>1</v>
      </c>
      <c r="AB76" s="14">
        <v>1</v>
      </c>
      <c r="AG76" s="14">
        <v>1</v>
      </c>
      <c r="AH76" s="14">
        <v>2</v>
      </c>
      <c r="AM76" s="14">
        <v>1</v>
      </c>
      <c r="AN76" s="14">
        <v>1</v>
      </c>
      <c r="AQ76" s="14">
        <v>1</v>
      </c>
      <c r="AR76" s="14">
        <v>1</v>
      </c>
      <c r="AS76" s="14">
        <v>3</v>
      </c>
      <c r="AT76" s="14">
        <v>2</v>
      </c>
      <c r="AU76" s="14" t="s">
        <v>641</v>
      </c>
    </row>
    <row r="77" spans="1:47">
      <c r="A77" s="14" t="s">
        <v>548</v>
      </c>
      <c r="B77" s="14" t="s">
        <v>643</v>
      </c>
      <c r="C77" s="14" t="s">
        <v>550</v>
      </c>
      <c r="D77" s="14" t="s">
        <v>551</v>
      </c>
      <c r="F77" s="14" t="s">
        <v>565</v>
      </c>
      <c r="I77" s="14" t="s">
        <v>566</v>
      </c>
      <c r="K77" s="14" t="s">
        <v>567</v>
      </c>
      <c r="L77" s="14" t="s">
        <v>132</v>
      </c>
      <c r="M77" s="14" t="s">
        <v>644</v>
      </c>
      <c r="N77" s="14">
        <v>2</v>
      </c>
      <c r="O77" s="14" t="s">
        <v>563</v>
      </c>
      <c r="P77" s="14">
        <v>1</v>
      </c>
      <c r="Q77" s="14">
        <v>0.9</v>
      </c>
      <c r="R77" s="14" t="s">
        <v>135</v>
      </c>
      <c r="S77" s="14" t="s">
        <v>136</v>
      </c>
      <c r="T77" s="14" t="s">
        <v>138</v>
      </c>
      <c r="U77" s="14" t="s">
        <v>139</v>
      </c>
      <c r="V77" s="14" t="s">
        <v>634</v>
      </c>
      <c r="AG77" s="14">
        <v>0</v>
      </c>
      <c r="AH77" s="14">
        <v>1</v>
      </c>
      <c r="AS77" s="14">
        <v>2</v>
      </c>
      <c r="AT77" s="14">
        <v>1</v>
      </c>
      <c r="AU77" s="14" t="s">
        <v>567</v>
      </c>
    </row>
    <row r="78" spans="1:47">
      <c r="A78" s="14" t="s">
        <v>548</v>
      </c>
      <c r="B78" s="14" t="s">
        <v>645</v>
      </c>
      <c r="C78" s="14" t="s">
        <v>550</v>
      </c>
      <c r="D78" s="14" t="s">
        <v>551</v>
      </c>
      <c r="F78" s="14" t="s">
        <v>602</v>
      </c>
      <c r="I78" s="14" t="s">
        <v>646</v>
      </c>
      <c r="K78" s="14" t="s">
        <v>647</v>
      </c>
      <c r="L78" s="14" t="s">
        <v>132</v>
      </c>
      <c r="M78" s="14" t="s">
        <v>648</v>
      </c>
      <c r="N78" s="14">
        <v>2</v>
      </c>
      <c r="O78" s="14" t="s">
        <v>563</v>
      </c>
      <c r="P78" s="14">
        <v>1</v>
      </c>
      <c r="Q78" s="14">
        <v>0.9</v>
      </c>
      <c r="R78" s="14" t="s">
        <v>135</v>
      </c>
      <c r="S78" s="14" t="s">
        <v>136</v>
      </c>
      <c r="T78" s="14" t="s">
        <v>138</v>
      </c>
      <c r="U78" s="14" t="s">
        <v>139</v>
      </c>
      <c r="V78" s="14" t="s">
        <v>634</v>
      </c>
      <c r="AG78" s="14">
        <v>1</v>
      </c>
      <c r="AH78" s="14">
        <v>2</v>
      </c>
      <c r="AS78" s="14">
        <v>1</v>
      </c>
      <c r="AT78" s="14">
        <v>1</v>
      </c>
      <c r="AU78" s="14" t="s">
        <v>647</v>
      </c>
    </row>
    <row r="79" spans="1:47">
      <c r="A79" s="14" t="s">
        <v>548</v>
      </c>
      <c r="B79" s="14" t="s">
        <v>649</v>
      </c>
      <c r="C79" s="14" t="s">
        <v>550</v>
      </c>
      <c r="D79" s="14" t="s">
        <v>551</v>
      </c>
      <c r="F79" s="14" t="s">
        <v>570</v>
      </c>
      <c r="I79" s="14" t="s">
        <v>650</v>
      </c>
      <c r="K79" s="14" t="s">
        <v>651</v>
      </c>
      <c r="L79" s="14" t="s">
        <v>132</v>
      </c>
      <c r="M79" s="14" t="s">
        <v>652</v>
      </c>
      <c r="N79" s="14">
        <v>1</v>
      </c>
      <c r="O79" s="14" t="s">
        <v>563</v>
      </c>
      <c r="P79" s="14">
        <v>1</v>
      </c>
      <c r="Q79" s="14">
        <v>0.9</v>
      </c>
      <c r="R79" s="14" t="s">
        <v>244</v>
      </c>
      <c r="S79" s="14" t="s">
        <v>136</v>
      </c>
      <c r="T79" s="14" t="s">
        <v>138</v>
      </c>
      <c r="U79" s="14" t="s">
        <v>139</v>
      </c>
      <c r="V79" s="14" t="s">
        <v>634</v>
      </c>
      <c r="AA79" s="14">
        <v>10</v>
      </c>
      <c r="AB79" s="14">
        <v>12</v>
      </c>
      <c r="AG79" s="14">
        <v>9</v>
      </c>
      <c r="AH79" s="14">
        <v>13</v>
      </c>
      <c r="AM79" s="14">
        <v>11</v>
      </c>
      <c r="AN79" s="14">
        <v>11</v>
      </c>
      <c r="AS79" s="14">
        <v>9</v>
      </c>
      <c r="AT79" s="14">
        <v>11</v>
      </c>
      <c r="AU79" s="14" t="s">
        <v>651</v>
      </c>
    </row>
    <row r="80" spans="1:47">
      <c r="A80" s="14" t="s">
        <v>548</v>
      </c>
      <c r="B80" s="14" t="s">
        <v>653</v>
      </c>
      <c r="C80" s="14" t="s">
        <v>550</v>
      </c>
      <c r="D80" s="14" t="s">
        <v>551</v>
      </c>
      <c r="F80" s="14" t="s">
        <v>575</v>
      </c>
      <c r="I80" s="14" t="s">
        <v>576</v>
      </c>
      <c r="K80" s="14" t="s">
        <v>577</v>
      </c>
      <c r="L80" s="14" t="s">
        <v>197</v>
      </c>
      <c r="M80" s="14" t="s">
        <v>654</v>
      </c>
      <c r="N80" s="14">
        <v>1</v>
      </c>
      <c r="O80" s="14" t="s">
        <v>563</v>
      </c>
      <c r="P80" s="14">
        <v>1</v>
      </c>
      <c r="Q80" s="14">
        <v>0.9</v>
      </c>
      <c r="R80" s="14" t="s">
        <v>135</v>
      </c>
      <c r="S80" s="14" t="s">
        <v>136</v>
      </c>
      <c r="T80" s="14" t="s">
        <v>138</v>
      </c>
      <c r="U80" s="14" t="s">
        <v>139</v>
      </c>
      <c r="V80" s="14" t="s">
        <v>634</v>
      </c>
      <c r="AG80" s="14">
        <v>1</v>
      </c>
      <c r="AH80" s="14">
        <v>1</v>
      </c>
      <c r="AT80" s="14">
        <v>0</v>
      </c>
      <c r="AU80" s="14" t="s">
        <v>577</v>
      </c>
    </row>
    <row r="81" spans="1:47">
      <c r="A81" s="14" t="s">
        <v>548</v>
      </c>
      <c r="B81" s="14" t="s">
        <v>655</v>
      </c>
      <c r="C81" s="14" t="s">
        <v>550</v>
      </c>
      <c r="D81" s="14" t="s">
        <v>551</v>
      </c>
      <c r="F81" s="14" t="s">
        <v>581</v>
      </c>
      <c r="G81" s="14" t="s">
        <v>582</v>
      </c>
      <c r="I81" s="14" t="s">
        <v>656</v>
      </c>
      <c r="K81" s="14" t="s">
        <v>657</v>
      </c>
      <c r="L81" s="14" t="s">
        <v>132</v>
      </c>
      <c r="M81" s="14" t="s">
        <v>658</v>
      </c>
      <c r="N81" s="14">
        <v>1</v>
      </c>
      <c r="O81" s="14" t="s">
        <v>563</v>
      </c>
      <c r="P81" s="14">
        <v>1</v>
      </c>
      <c r="Q81" s="14">
        <v>0.9</v>
      </c>
      <c r="R81" s="14" t="s">
        <v>244</v>
      </c>
      <c r="S81" s="14" t="s">
        <v>136</v>
      </c>
      <c r="T81" s="14" t="s">
        <v>138</v>
      </c>
      <c r="U81" s="14" t="s">
        <v>139</v>
      </c>
      <c r="V81" s="14" t="s">
        <v>634</v>
      </c>
      <c r="AA81" s="14">
        <v>3</v>
      </c>
      <c r="AB81" s="14">
        <v>3</v>
      </c>
      <c r="AG81" s="14">
        <v>3</v>
      </c>
      <c r="AH81" s="14">
        <v>3</v>
      </c>
      <c r="AM81" s="14">
        <v>3</v>
      </c>
      <c r="AN81" s="14">
        <v>3</v>
      </c>
      <c r="AS81" s="14">
        <v>3</v>
      </c>
      <c r="AT81" s="14">
        <v>3</v>
      </c>
      <c r="AU81" s="14" t="s">
        <v>659</v>
      </c>
    </row>
    <row r="82" spans="1:47">
      <c r="A82" s="14" t="s">
        <v>660</v>
      </c>
      <c r="B82" s="14" t="s">
        <v>661</v>
      </c>
      <c r="C82" s="14" t="s">
        <v>662</v>
      </c>
      <c r="D82" s="14" t="s">
        <v>663</v>
      </c>
      <c r="F82" s="14" t="s">
        <v>664</v>
      </c>
      <c r="I82" s="14" t="s">
        <v>665</v>
      </c>
      <c r="J82" s="14" t="s">
        <v>666</v>
      </c>
      <c r="K82" s="14" t="s">
        <v>667</v>
      </c>
      <c r="L82" s="14" t="s">
        <v>132</v>
      </c>
      <c r="M82" s="14" t="s">
        <v>668</v>
      </c>
      <c r="N82" s="14">
        <v>1</v>
      </c>
      <c r="O82" s="14" t="s">
        <v>134</v>
      </c>
      <c r="P82" s="14">
        <v>0.35</v>
      </c>
      <c r="Q82" s="14">
        <v>0.9</v>
      </c>
      <c r="R82" s="14" t="s">
        <v>135</v>
      </c>
      <c r="S82" s="14" t="s">
        <v>136</v>
      </c>
      <c r="T82" s="14" t="s">
        <v>138</v>
      </c>
      <c r="U82" s="14" t="s">
        <v>139</v>
      </c>
      <c r="V82" s="14" t="s">
        <v>634</v>
      </c>
      <c r="AG82" s="14">
        <v>32</v>
      </c>
      <c r="AH82" s="14">
        <v>142</v>
      </c>
      <c r="AS82" s="14">
        <v>29</v>
      </c>
      <c r="AT82" s="14">
        <v>1.35</v>
      </c>
      <c r="AU82" s="14" t="s">
        <v>667</v>
      </c>
    </row>
    <row r="83" spans="1:47">
      <c r="A83" s="14" t="s">
        <v>669</v>
      </c>
      <c r="B83" s="14" t="s">
        <v>670</v>
      </c>
      <c r="C83" s="14" t="s">
        <v>662</v>
      </c>
      <c r="D83" s="14" t="s">
        <v>663</v>
      </c>
      <c r="F83" s="14" t="s">
        <v>671</v>
      </c>
      <c r="I83" s="14" t="s">
        <v>672</v>
      </c>
      <c r="K83" s="14" t="s">
        <v>673</v>
      </c>
      <c r="L83" s="14" t="s">
        <v>132</v>
      </c>
      <c r="M83" s="14" t="s">
        <v>674</v>
      </c>
      <c r="N83" s="14">
        <v>2</v>
      </c>
      <c r="O83" s="14" t="s">
        <v>199</v>
      </c>
      <c r="P83" s="14">
        <v>1</v>
      </c>
      <c r="Q83" s="14">
        <v>0.9</v>
      </c>
      <c r="R83" s="14" t="s">
        <v>135</v>
      </c>
      <c r="S83" s="14" t="s">
        <v>136</v>
      </c>
      <c r="T83" s="14" t="s">
        <v>138</v>
      </c>
      <c r="U83" s="14" t="s">
        <v>139</v>
      </c>
      <c r="V83" s="14" t="s">
        <v>675</v>
      </c>
      <c r="AG83" s="14">
        <v>9</v>
      </c>
      <c r="AH83" s="14">
        <v>9</v>
      </c>
      <c r="AS83" s="14">
        <v>6</v>
      </c>
      <c r="AT83" s="14">
        <v>6</v>
      </c>
      <c r="AU83" s="14" t="s">
        <v>673</v>
      </c>
    </row>
    <row r="84" spans="1:47">
      <c r="A84" s="14" t="s">
        <v>669</v>
      </c>
      <c r="B84" s="14" t="s">
        <v>676</v>
      </c>
      <c r="C84" s="14" t="s">
        <v>662</v>
      </c>
      <c r="D84" s="14" t="s">
        <v>663</v>
      </c>
      <c r="F84" s="14" t="s">
        <v>677</v>
      </c>
      <c r="I84" s="14" t="s">
        <v>678</v>
      </c>
      <c r="K84" s="14" t="s">
        <v>679</v>
      </c>
      <c r="L84" s="14" t="s">
        <v>132</v>
      </c>
      <c r="M84" s="14" t="s">
        <v>680</v>
      </c>
      <c r="N84" s="14">
        <v>1</v>
      </c>
      <c r="O84" s="14" t="s">
        <v>199</v>
      </c>
      <c r="P84" s="14">
        <v>1</v>
      </c>
      <c r="Q84" s="14">
        <v>0.9</v>
      </c>
      <c r="R84" s="14" t="s">
        <v>135</v>
      </c>
      <c r="S84" s="14" t="s">
        <v>136</v>
      </c>
      <c r="T84" s="14" t="s">
        <v>138</v>
      </c>
      <c r="U84" s="14" t="s">
        <v>139</v>
      </c>
      <c r="V84" s="14" t="s">
        <v>675</v>
      </c>
      <c r="AG84" s="14">
        <v>7</v>
      </c>
      <c r="AH84" s="14">
        <v>7</v>
      </c>
      <c r="AS84" s="14">
        <v>8</v>
      </c>
      <c r="AT84" s="14">
        <v>8</v>
      </c>
      <c r="AU84" s="14" t="s">
        <v>679</v>
      </c>
    </row>
    <row r="85" spans="1:47">
      <c r="A85" s="14" t="s">
        <v>669</v>
      </c>
      <c r="B85" s="14" t="s">
        <v>681</v>
      </c>
      <c r="C85" s="14" t="s">
        <v>662</v>
      </c>
      <c r="D85" s="14" t="s">
        <v>663</v>
      </c>
      <c r="F85" s="14" t="s">
        <v>682</v>
      </c>
      <c r="I85" s="14" t="s">
        <v>683</v>
      </c>
      <c r="J85" s="14" t="s">
        <v>684</v>
      </c>
      <c r="K85" s="14" t="s">
        <v>685</v>
      </c>
      <c r="L85" s="14" t="s">
        <v>132</v>
      </c>
      <c r="M85" s="14" t="s">
        <v>686</v>
      </c>
      <c r="N85" s="14">
        <v>1</v>
      </c>
      <c r="O85" s="14" t="s">
        <v>134</v>
      </c>
      <c r="P85" s="14">
        <v>1</v>
      </c>
      <c r="Q85" s="14">
        <v>0.9</v>
      </c>
      <c r="R85" s="14" t="s">
        <v>244</v>
      </c>
      <c r="S85" s="14" t="s">
        <v>136</v>
      </c>
      <c r="T85" s="14" t="s">
        <v>138</v>
      </c>
      <c r="U85" s="14" t="s">
        <v>139</v>
      </c>
      <c r="V85" s="14" t="s">
        <v>675</v>
      </c>
      <c r="AA85" s="14">
        <v>558</v>
      </c>
      <c r="AB85" s="14">
        <v>558</v>
      </c>
      <c r="AG85" s="14">
        <v>1162</v>
      </c>
      <c r="AH85" s="14">
        <v>1162</v>
      </c>
      <c r="AM85" s="14">
        <v>1732</v>
      </c>
      <c r="AN85" s="14">
        <v>1732</v>
      </c>
      <c r="AS85" s="14">
        <v>1285</v>
      </c>
      <c r="AT85" s="14">
        <v>1285</v>
      </c>
      <c r="AU85" s="14" t="s">
        <v>685</v>
      </c>
    </row>
    <row r="86" spans="1:47">
      <c r="A86" s="14" t="s">
        <v>669</v>
      </c>
      <c r="B86" s="14" t="s">
        <v>687</v>
      </c>
      <c r="C86" s="14" t="s">
        <v>662</v>
      </c>
      <c r="D86" s="14" t="s">
        <v>663</v>
      </c>
      <c r="F86" s="14" t="s">
        <v>688</v>
      </c>
      <c r="I86" s="14" t="s">
        <v>689</v>
      </c>
      <c r="J86" s="14" t="s">
        <v>690</v>
      </c>
      <c r="K86" s="14" t="s">
        <v>691</v>
      </c>
      <c r="L86" s="14" t="s">
        <v>132</v>
      </c>
      <c r="M86" s="14" t="s">
        <v>692</v>
      </c>
      <c r="N86" s="14">
        <v>1</v>
      </c>
      <c r="O86" s="14" t="s">
        <v>134</v>
      </c>
      <c r="P86" s="14">
        <v>1</v>
      </c>
      <c r="Q86" s="14">
        <v>0.9</v>
      </c>
      <c r="R86" s="14" t="s">
        <v>244</v>
      </c>
      <c r="S86" s="14" t="s">
        <v>136</v>
      </c>
      <c r="T86" s="14" t="s">
        <v>138</v>
      </c>
      <c r="U86" s="14" t="s">
        <v>139</v>
      </c>
      <c r="V86" s="14" t="s">
        <v>675</v>
      </c>
      <c r="AA86" s="14">
        <v>207</v>
      </c>
      <c r="AB86" s="14">
        <v>207</v>
      </c>
      <c r="AG86" s="14">
        <v>207</v>
      </c>
      <c r="AH86" s="14">
        <v>207</v>
      </c>
      <c r="AM86" s="14">
        <v>219</v>
      </c>
      <c r="AN86" s="14">
        <v>219</v>
      </c>
      <c r="AS86" s="14">
        <v>266</v>
      </c>
      <c r="AT86" s="14">
        <v>266</v>
      </c>
      <c r="AU86" s="14" t="s">
        <v>691</v>
      </c>
    </row>
    <row r="87" spans="1:47">
      <c r="A87" s="14" t="s">
        <v>669</v>
      </c>
      <c r="B87" s="14" t="s">
        <v>693</v>
      </c>
      <c r="C87" s="14" t="s">
        <v>662</v>
      </c>
      <c r="D87" s="14" t="s">
        <v>663</v>
      </c>
      <c r="F87" s="14" t="s">
        <v>694</v>
      </c>
      <c r="I87" s="14" t="s">
        <v>695</v>
      </c>
      <c r="K87" s="14" t="s">
        <v>696</v>
      </c>
      <c r="L87" s="14" t="s">
        <v>197</v>
      </c>
      <c r="M87" s="14" t="s">
        <v>697</v>
      </c>
      <c r="N87" s="14">
        <v>2</v>
      </c>
      <c r="O87" s="14" t="s">
        <v>199</v>
      </c>
      <c r="P87" s="14">
        <v>1</v>
      </c>
      <c r="Q87" s="14">
        <v>0.9</v>
      </c>
      <c r="R87" s="14" t="s">
        <v>135</v>
      </c>
      <c r="S87" s="14" t="s">
        <v>136</v>
      </c>
      <c r="T87" s="14" t="s">
        <v>138</v>
      </c>
      <c r="U87" s="14" t="s">
        <v>139</v>
      </c>
      <c r="V87" s="14" t="s">
        <v>675</v>
      </c>
      <c r="AG87" s="14">
        <v>1</v>
      </c>
      <c r="AH87" s="14">
        <v>1</v>
      </c>
      <c r="AQ87" s="14">
        <v>4</v>
      </c>
      <c r="AR87" s="14">
        <v>4</v>
      </c>
      <c r="AU87" s="14" t="s">
        <v>696</v>
      </c>
    </row>
    <row r="88" spans="1:47">
      <c r="A88" s="14" t="s">
        <v>698</v>
      </c>
      <c r="B88" s="14" t="s">
        <v>699</v>
      </c>
      <c r="C88" s="14" t="s">
        <v>662</v>
      </c>
      <c r="D88" s="14" t="s">
        <v>663</v>
      </c>
      <c r="F88" s="14" t="s">
        <v>700</v>
      </c>
      <c r="I88" s="14" t="s">
        <v>701</v>
      </c>
      <c r="K88" s="14" t="s">
        <v>702</v>
      </c>
      <c r="L88" s="14" t="s">
        <v>132</v>
      </c>
      <c r="M88" s="14" t="s">
        <v>703</v>
      </c>
      <c r="N88" s="14">
        <v>2</v>
      </c>
      <c r="O88" s="14" t="s">
        <v>199</v>
      </c>
      <c r="P88" s="14">
        <v>1</v>
      </c>
      <c r="Q88" s="14">
        <v>0.9</v>
      </c>
      <c r="R88" s="14" t="s">
        <v>200</v>
      </c>
      <c r="S88" s="14" t="s">
        <v>136</v>
      </c>
      <c r="T88" s="14" t="s">
        <v>138</v>
      </c>
      <c r="U88" s="14" t="s">
        <v>139</v>
      </c>
      <c r="V88" s="14" t="s">
        <v>675</v>
      </c>
      <c r="AA88" s="14">
        <v>335</v>
      </c>
      <c r="AB88" s="14">
        <v>330</v>
      </c>
      <c r="AG88" s="14">
        <v>347</v>
      </c>
      <c r="AH88" s="14">
        <v>330</v>
      </c>
      <c r="AM88" s="14">
        <v>313</v>
      </c>
      <c r="AN88" s="14">
        <v>335</v>
      </c>
      <c r="AU88" s="14" t="s">
        <v>702</v>
      </c>
    </row>
    <row r="89" spans="1:47">
      <c r="A89" s="14" t="s">
        <v>698</v>
      </c>
      <c r="B89" s="14" t="s">
        <v>704</v>
      </c>
      <c r="C89" s="14" t="s">
        <v>662</v>
      </c>
      <c r="D89" s="14" t="s">
        <v>663</v>
      </c>
      <c r="F89" s="14" t="s">
        <v>705</v>
      </c>
      <c r="I89" s="14" t="s">
        <v>706</v>
      </c>
      <c r="K89" s="14" t="s">
        <v>707</v>
      </c>
      <c r="L89" s="14" t="s">
        <v>132</v>
      </c>
      <c r="M89" s="14" t="s">
        <v>708</v>
      </c>
      <c r="N89" s="14">
        <v>2</v>
      </c>
      <c r="O89" s="14" t="s">
        <v>199</v>
      </c>
      <c r="P89" s="14">
        <v>1</v>
      </c>
      <c r="Q89" s="14">
        <v>0.9</v>
      </c>
      <c r="R89" s="14" t="s">
        <v>244</v>
      </c>
      <c r="S89" s="14" t="s">
        <v>136</v>
      </c>
      <c r="T89" s="14" t="s">
        <v>138</v>
      </c>
      <c r="U89" s="14" t="s">
        <v>139</v>
      </c>
      <c r="V89" s="14" t="s">
        <v>675</v>
      </c>
      <c r="AA89" s="14">
        <v>309</v>
      </c>
      <c r="AB89" s="14">
        <v>283</v>
      </c>
      <c r="AG89" s="14">
        <v>345</v>
      </c>
      <c r="AH89" s="14">
        <v>283</v>
      </c>
      <c r="AM89" s="14">
        <v>297</v>
      </c>
      <c r="AN89" s="14">
        <v>283</v>
      </c>
      <c r="AS89" s="14">
        <v>222</v>
      </c>
      <c r="AT89" s="14">
        <v>151</v>
      </c>
      <c r="AU89" s="14" t="s">
        <v>707</v>
      </c>
    </row>
    <row r="90" spans="1:47">
      <c r="A90" s="14" t="s">
        <v>698</v>
      </c>
      <c r="B90" s="14" t="s">
        <v>709</v>
      </c>
      <c r="C90" s="14" t="s">
        <v>662</v>
      </c>
      <c r="D90" s="14" t="s">
        <v>663</v>
      </c>
      <c r="F90" s="14" t="s">
        <v>710</v>
      </c>
      <c r="I90" s="14" t="s">
        <v>711</v>
      </c>
      <c r="J90" s="14" t="s">
        <v>712</v>
      </c>
      <c r="K90" s="14" t="s">
        <v>713</v>
      </c>
      <c r="L90" s="14" t="s">
        <v>132</v>
      </c>
      <c r="M90" s="14" t="s">
        <v>714</v>
      </c>
      <c r="N90" s="14">
        <v>2</v>
      </c>
      <c r="O90" s="14" t="s">
        <v>134</v>
      </c>
      <c r="P90" s="14">
        <v>1</v>
      </c>
      <c r="Q90" s="14">
        <v>0.9</v>
      </c>
      <c r="R90" s="14" t="s">
        <v>135</v>
      </c>
      <c r="S90" s="14" t="s">
        <v>136</v>
      </c>
      <c r="T90" s="14" t="s">
        <v>138</v>
      </c>
      <c r="U90" s="14" t="s">
        <v>139</v>
      </c>
      <c r="V90" s="14" t="s">
        <v>675</v>
      </c>
      <c r="AG90" s="14">
        <v>262</v>
      </c>
      <c r="AH90" s="14">
        <v>203</v>
      </c>
      <c r="AS90" s="14">
        <v>327</v>
      </c>
      <c r="AT90" s="14">
        <v>177</v>
      </c>
      <c r="AU90" s="14" t="s">
        <v>713</v>
      </c>
    </row>
    <row r="91" spans="1:47">
      <c r="A91" s="14" t="s">
        <v>698</v>
      </c>
      <c r="B91" s="14" t="s">
        <v>715</v>
      </c>
      <c r="C91" s="14" t="s">
        <v>662</v>
      </c>
      <c r="D91" s="14" t="s">
        <v>663</v>
      </c>
      <c r="F91" s="14" t="s">
        <v>716</v>
      </c>
      <c r="I91" s="14" t="s">
        <v>717</v>
      </c>
      <c r="K91" s="14" t="s">
        <v>718</v>
      </c>
      <c r="L91" s="14" t="s">
        <v>197</v>
      </c>
      <c r="M91" s="14" t="s">
        <v>719</v>
      </c>
      <c r="N91" s="14">
        <v>1</v>
      </c>
      <c r="O91" s="14" t="s">
        <v>199</v>
      </c>
      <c r="P91" s="14">
        <v>1</v>
      </c>
      <c r="Q91" s="14">
        <v>0.9</v>
      </c>
      <c r="R91" s="14" t="s">
        <v>135</v>
      </c>
      <c r="S91" s="14" t="s">
        <v>136</v>
      </c>
      <c r="T91" s="14" t="s">
        <v>138</v>
      </c>
      <c r="U91" s="14" t="s">
        <v>139</v>
      </c>
      <c r="V91" s="14" t="s">
        <v>675</v>
      </c>
      <c r="AG91" s="14">
        <v>9</v>
      </c>
      <c r="AH91" s="14">
        <v>9</v>
      </c>
      <c r="AS91" s="14">
        <v>6</v>
      </c>
      <c r="AT91" s="14">
        <v>6</v>
      </c>
      <c r="AU91" s="14" t="s">
        <v>718</v>
      </c>
    </row>
    <row r="92" spans="1:47">
      <c r="A92" s="14" t="s">
        <v>698</v>
      </c>
      <c r="B92" s="14" t="s">
        <v>720</v>
      </c>
      <c r="C92" s="14" t="s">
        <v>662</v>
      </c>
      <c r="D92" s="14" t="s">
        <v>663</v>
      </c>
      <c r="F92" s="14" t="s">
        <v>721</v>
      </c>
      <c r="I92" s="14" t="s">
        <v>722</v>
      </c>
      <c r="K92" s="14" t="s">
        <v>723</v>
      </c>
      <c r="L92" s="14" t="s">
        <v>197</v>
      </c>
      <c r="M92" s="14" t="s">
        <v>724</v>
      </c>
      <c r="N92" s="14">
        <v>2</v>
      </c>
      <c r="O92" s="14" t="s">
        <v>199</v>
      </c>
      <c r="P92" s="14">
        <v>1</v>
      </c>
      <c r="Q92" s="14">
        <v>0.9</v>
      </c>
      <c r="R92" s="14" t="s">
        <v>200</v>
      </c>
      <c r="S92" s="14" t="s">
        <v>136</v>
      </c>
      <c r="T92" s="14" t="s">
        <v>138</v>
      </c>
      <c r="U92" s="14" t="s">
        <v>139</v>
      </c>
      <c r="V92" s="14" t="s">
        <v>675</v>
      </c>
      <c r="AG92" s="14">
        <v>3</v>
      </c>
      <c r="AH92" s="14">
        <v>3</v>
      </c>
      <c r="AO92" s="14">
        <v>3</v>
      </c>
      <c r="AP92" s="14">
        <v>3</v>
      </c>
      <c r="AS92" s="14">
        <v>1</v>
      </c>
      <c r="AT92" s="14">
        <v>1</v>
      </c>
      <c r="AU92" s="14" t="s">
        <v>723</v>
      </c>
    </row>
    <row r="93" spans="1:47">
      <c r="A93" s="14" t="s">
        <v>698</v>
      </c>
      <c r="B93" s="14" t="s">
        <v>725</v>
      </c>
      <c r="C93" s="14" t="s">
        <v>662</v>
      </c>
      <c r="D93" s="14" t="s">
        <v>663</v>
      </c>
      <c r="F93" s="14" t="s">
        <v>726</v>
      </c>
      <c r="I93" s="14" t="s">
        <v>727</v>
      </c>
      <c r="K93" s="14" t="s">
        <v>728</v>
      </c>
      <c r="L93" s="14" t="s">
        <v>132</v>
      </c>
      <c r="M93" s="14" t="s">
        <v>729</v>
      </c>
      <c r="N93" s="14">
        <v>2</v>
      </c>
      <c r="O93" s="14" t="s">
        <v>199</v>
      </c>
      <c r="P93" s="14">
        <v>1</v>
      </c>
      <c r="Q93" s="14" t="s">
        <v>256</v>
      </c>
      <c r="R93" s="14" t="s">
        <v>244</v>
      </c>
      <c r="S93" s="14" t="s">
        <v>257</v>
      </c>
      <c r="T93" s="14" t="s">
        <v>258</v>
      </c>
      <c r="U93" s="14" t="s">
        <v>259</v>
      </c>
      <c r="V93" s="14" t="s">
        <v>675</v>
      </c>
      <c r="AA93" s="14">
        <v>310</v>
      </c>
      <c r="AB93" s="14">
        <v>310</v>
      </c>
      <c r="AG93" s="14">
        <v>380</v>
      </c>
      <c r="AH93" s="14">
        <v>380</v>
      </c>
      <c r="AM93" s="14">
        <v>381</v>
      </c>
      <c r="AN93" s="14">
        <v>381</v>
      </c>
      <c r="AS93" s="14">
        <v>329</v>
      </c>
      <c r="AT93" s="14">
        <v>329</v>
      </c>
      <c r="AU93" s="14" t="s">
        <v>728</v>
      </c>
    </row>
    <row r="94" spans="1:47">
      <c r="A94" s="14" t="s">
        <v>698</v>
      </c>
      <c r="B94" s="14" t="s">
        <v>730</v>
      </c>
      <c r="C94" s="14" t="s">
        <v>662</v>
      </c>
      <c r="D94" s="14" t="s">
        <v>663</v>
      </c>
      <c r="F94" s="14" t="s">
        <v>731</v>
      </c>
      <c r="I94" s="14" t="s">
        <v>732</v>
      </c>
      <c r="K94" s="14" t="s">
        <v>733</v>
      </c>
      <c r="L94" s="14" t="s">
        <v>132</v>
      </c>
      <c r="M94" s="14" t="s">
        <v>734</v>
      </c>
      <c r="N94" s="14">
        <v>1</v>
      </c>
      <c r="O94" s="14" t="s">
        <v>199</v>
      </c>
      <c r="P94" s="14">
        <v>1</v>
      </c>
      <c r="Q94" s="14" t="s">
        <v>256</v>
      </c>
      <c r="R94" s="14" t="s">
        <v>244</v>
      </c>
      <c r="S94" s="14" t="s">
        <v>257</v>
      </c>
      <c r="T94" s="14" t="s">
        <v>258</v>
      </c>
      <c r="U94" s="14" t="s">
        <v>259</v>
      </c>
      <c r="V94" s="14" t="s">
        <v>675</v>
      </c>
      <c r="AA94" s="14">
        <v>361</v>
      </c>
      <c r="AB94" s="14">
        <v>361</v>
      </c>
      <c r="AG94" s="14">
        <v>162</v>
      </c>
      <c r="AH94" s="14">
        <v>162</v>
      </c>
      <c r="AM94" s="14">
        <v>232</v>
      </c>
      <c r="AN94" s="14">
        <v>232</v>
      </c>
      <c r="AS94" s="14">
        <v>222</v>
      </c>
      <c r="AT94" s="14">
        <v>222</v>
      </c>
      <c r="AU94" s="14" t="s">
        <v>733</v>
      </c>
    </row>
    <row r="95" spans="1:47">
      <c r="A95" s="14" t="s">
        <v>698</v>
      </c>
      <c r="B95" s="14" t="s">
        <v>735</v>
      </c>
      <c r="C95" s="14" t="s">
        <v>662</v>
      </c>
      <c r="D95" s="14" t="s">
        <v>663</v>
      </c>
      <c r="F95" s="14" t="s">
        <v>736</v>
      </c>
      <c r="I95" s="14" t="s">
        <v>737</v>
      </c>
      <c r="K95" s="14" t="s">
        <v>738</v>
      </c>
      <c r="L95" s="14" t="s">
        <v>132</v>
      </c>
      <c r="M95" s="14" t="s">
        <v>739</v>
      </c>
      <c r="N95" s="14">
        <v>1</v>
      </c>
      <c r="O95" s="14" t="s">
        <v>199</v>
      </c>
      <c r="P95" s="14">
        <v>1</v>
      </c>
      <c r="Q95" s="14" t="s">
        <v>256</v>
      </c>
      <c r="R95" s="14" t="s">
        <v>244</v>
      </c>
      <c r="S95" s="14" t="s">
        <v>257</v>
      </c>
      <c r="T95" s="14" t="s">
        <v>258</v>
      </c>
      <c r="U95" s="14" t="s">
        <v>259</v>
      </c>
      <c r="V95" s="14" t="s">
        <v>675</v>
      </c>
      <c r="AA95" s="14">
        <v>785</v>
      </c>
      <c r="AB95" s="14">
        <v>785</v>
      </c>
      <c r="AG95" s="14">
        <v>840</v>
      </c>
      <c r="AH95" s="14">
        <v>840</v>
      </c>
      <c r="AM95" s="14">
        <v>673</v>
      </c>
      <c r="AN95" s="14">
        <v>673</v>
      </c>
      <c r="AS95" s="14">
        <v>453</v>
      </c>
      <c r="AT95" s="14">
        <v>453</v>
      </c>
      <c r="AU95" s="14" t="s">
        <v>738</v>
      </c>
    </row>
    <row r="96" spans="1:47">
      <c r="A96" s="14" t="s">
        <v>190</v>
      </c>
      <c r="B96" s="14" t="s">
        <v>740</v>
      </c>
      <c r="C96" s="14" t="s">
        <v>192</v>
      </c>
      <c r="D96" s="14" t="s">
        <v>193</v>
      </c>
      <c r="F96" s="14" t="s">
        <v>741</v>
      </c>
      <c r="I96" s="14" t="s">
        <v>742</v>
      </c>
      <c r="K96" s="14" t="s">
        <v>743</v>
      </c>
      <c r="L96" s="14" t="s">
        <v>197</v>
      </c>
      <c r="M96" s="14" t="s">
        <v>744</v>
      </c>
      <c r="N96" s="14">
        <v>1</v>
      </c>
      <c r="O96" s="14" t="s">
        <v>199</v>
      </c>
      <c r="P96" s="14">
        <v>1</v>
      </c>
      <c r="Q96" s="14">
        <v>0.9</v>
      </c>
      <c r="R96" s="14" t="s">
        <v>244</v>
      </c>
      <c r="S96" s="14" t="s">
        <v>136</v>
      </c>
      <c r="T96" s="14" t="s">
        <v>138</v>
      </c>
      <c r="U96" s="14" t="s">
        <v>139</v>
      </c>
      <c r="V96" s="14" t="s">
        <v>201</v>
      </c>
      <c r="AA96" s="14">
        <v>221</v>
      </c>
      <c r="AB96" s="14">
        <v>218</v>
      </c>
      <c r="AG96" s="14">
        <v>253</v>
      </c>
      <c r="AH96" s="14">
        <v>247</v>
      </c>
      <c r="AM96" s="14">
        <v>219</v>
      </c>
      <c r="AN96" s="14">
        <v>247</v>
      </c>
      <c r="AS96" s="14">
        <v>212</v>
      </c>
      <c r="AT96" s="14">
        <v>186</v>
      </c>
      <c r="AU96" s="14" t="s">
        <v>743</v>
      </c>
    </row>
    <row r="97" spans="1:47">
      <c r="A97" s="14" t="s">
        <v>190</v>
      </c>
      <c r="B97" s="14" t="s">
        <v>745</v>
      </c>
      <c r="C97" s="14" t="s">
        <v>192</v>
      </c>
      <c r="D97" s="14" t="s">
        <v>193</v>
      </c>
      <c r="F97" s="14" t="s">
        <v>746</v>
      </c>
      <c r="I97" s="14" t="s">
        <v>747</v>
      </c>
      <c r="J97" s="14" t="s">
        <v>748</v>
      </c>
      <c r="K97" s="14" t="s">
        <v>749</v>
      </c>
      <c r="L97" s="14" t="s">
        <v>284</v>
      </c>
      <c r="M97" s="14" t="s">
        <v>750</v>
      </c>
      <c r="N97" s="14">
        <v>2</v>
      </c>
      <c r="O97" s="14" t="s">
        <v>134</v>
      </c>
      <c r="P97" s="14">
        <v>0.25</v>
      </c>
      <c r="Q97" s="14">
        <v>0.9</v>
      </c>
      <c r="R97" s="14" t="s">
        <v>200</v>
      </c>
      <c r="S97" s="14" t="s">
        <v>136</v>
      </c>
      <c r="T97" s="14" t="s">
        <v>138</v>
      </c>
      <c r="U97" s="14" t="s">
        <v>139</v>
      </c>
      <c r="V97" s="14" t="s">
        <v>201</v>
      </c>
      <c r="AC97" s="14">
        <v>65</v>
      </c>
      <c r="AD97" s="14">
        <v>65</v>
      </c>
      <c r="AK97" s="14">
        <v>71</v>
      </c>
      <c r="AL97" s="14">
        <v>71</v>
      </c>
      <c r="AS97" s="14">
        <v>64</v>
      </c>
      <c r="AT97" s="14">
        <v>69</v>
      </c>
      <c r="AU97" s="14" t="s">
        <v>749</v>
      </c>
    </row>
    <row r="98" spans="1:47">
      <c r="A98" s="14" t="s">
        <v>190</v>
      </c>
      <c r="B98" s="14" t="s">
        <v>751</v>
      </c>
      <c r="C98" s="14" t="s">
        <v>192</v>
      </c>
      <c r="D98" s="14" t="s">
        <v>193</v>
      </c>
      <c r="F98" s="14" t="s">
        <v>752</v>
      </c>
      <c r="I98" s="14" t="s">
        <v>753</v>
      </c>
      <c r="J98" s="14" t="s">
        <v>754</v>
      </c>
      <c r="K98" s="14" t="s">
        <v>755</v>
      </c>
      <c r="L98" s="14" t="s">
        <v>132</v>
      </c>
      <c r="M98" s="14" t="s">
        <v>756</v>
      </c>
      <c r="N98" s="14">
        <v>2</v>
      </c>
      <c r="O98" s="14" t="s">
        <v>134</v>
      </c>
      <c r="P98" s="14">
        <v>1</v>
      </c>
      <c r="Q98" s="14">
        <v>0.9</v>
      </c>
      <c r="R98" s="14" t="s">
        <v>244</v>
      </c>
      <c r="S98" s="14" t="s">
        <v>136</v>
      </c>
      <c r="T98" s="14" t="s">
        <v>138</v>
      </c>
      <c r="U98" s="14" t="s">
        <v>139</v>
      </c>
      <c r="V98" s="14" t="s">
        <v>201</v>
      </c>
      <c r="AA98" s="14">
        <v>14</v>
      </c>
      <c r="AB98" s="14">
        <v>14</v>
      </c>
      <c r="AG98" s="14">
        <v>18</v>
      </c>
      <c r="AH98" s="14">
        <v>18</v>
      </c>
      <c r="AM98" s="14">
        <v>5</v>
      </c>
      <c r="AN98" s="14">
        <v>5</v>
      </c>
      <c r="AS98" s="14">
        <v>32</v>
      </c>
      <c r="AT98" s="14">
        <v>32</v>
      </c>
      <c r="AU98" s="14" t="s">
        <v>755</v>
      </c>
    </row>
    <row r="99" spans="1:47">
      <c r="A99" s="14" t="s">
        <v>218</v>
      </c>
      <c r="B99" s="14" t="s">
        <v>757</v>
      </c>
      <c r="C99" s="14" t="s">
        <v>220</v>
      </c>
      <c r="D99" s="14" t="s">
        <v>221</v>
      </c>
      <c r="E99" s="14" t="s">
        <v>222</v>
      </c>
      <c r="F99" s="14" t="s">
        <v>758</v>
      </c>
      <c r="I99" s="14" t="s">
        <v>759</v>
      </c>
      <c r="J99" s="14" t="s">
        <v>760</v>
      </c>
      <c r="K99" s="14" t="s">
        <v>761</v>
      </c>
      <c r="L99" s="14" t="s">
        <v>132</v>
      </c>
      <c r="M99" s="14" t="s">
        <v>762</v>
      </c>
      <c r="N99" s="14">
        <v>1</v>
      </c>
      <c r="O99" s="14" t="s">
        <v>134</v>
      </c>
      <c r="P99" s="14">
        <v>1</v>
      </c>
      <c r="Q99" s="14">
        <v>0.9</v>
      </c>
      <c r="R99" s="14" t="s">
        <v>244</v>
      </c>
      <c r="S99" s="14" t="s">
        <v>136</v>
      </c>
      <c r="T99" s="14" t="s">
        <v>138</v>
      </c>
      <c r="U99" s="14" t="s">
        <v>139</v>
      </c>
      <c r="V99" s="14" t="s">
        <v>763</v>
      </c>
      <c r="AA99" s="14">
        <v>8</v>
      </c>
      <c r="AB99" s="14">
        <v>8</v>
      </c>
      <c r="AG99" s="14">
        <v>8</v>
      </c>
      <c r="AH99" s="14">
        <v>8</v>
      </c>
      <c r="AM99" s="14">
        <v>248</v>
      </c>
      <c r="AN99" s="14">
        <v>248</v>
      </c>
      <c r="AS99" s="14">
        <v>76</v>
      </c>
      <c r="AT99" s="14">
        <v>76</v>
      </c>
      <c r="AU99" s="14" t="s">
        <v>761</v>
      </c>
    </row>
    <row r="100" spans="1:47">
      <c r="A100" s="14" t="s">
        <v>764</v>
      </c>
      <c r="B100" s="14" t="s">
        <v>765</v>
      </c>
      <c r="C100" s="14" t="s">
        <v>766</v>
      </c>
      <c r="D100" s="14" t="s">
        <v>767</v>
      </c>
      <c r="F100" s="14" t="s">
        <v>768</v>
      </c>
      <c r="I100" s="14" t="s">
        <v>769</v>
      </c>
      <c r="K100" s="14" t="s">
        <v>770</v>
      </c>
      <c r="L100" s="14" t="s">
        <v>197</v>
      </c>
      <c r="M100" s="14" t="s">
        <v>771</v>
      </c>
      <c r="N100" s="14">
        <v>2</v>
      </c>
      <c r="O100" s="14" t="s">
        <v>199</v>
      </c>
      <c r="P100" s="14">
        <v>1</v>
      </c>
      <c r="Q100" s="14">
        <v>0.9</v>
      </c>
      <c r="R100" s="14" t="s">
        <v>200</v>
      </c>
      <c r="S100" s="14" t="s">
        <v>136</v>
      </c>
      <c r="T100" s="14" t="s">
        <v>138</v>
      </c>
      <c r="U100" s="14" t="s">
        <v>139</v>
      </c>
      <c r="V100" s="14" t="s">
        <v>772</v>
      </c>
      <c r="W100" s="14">
        <v>1</v>
      </c>
      <c r="X100" s="14">
        <v>1</v>
      </c>
      <c r="AA100" s="14">
        <v>1</v>
      </c>
      <c r="AB100" s="14">
        <v>1</v>
      </c>
      <c r="AS100" s="14">
        <v>1</v>
      </c>
      <c r="AT100" s="14">
        <v>1</v>
      </c>
      <c r="AU100" s="14" t="s">
        <v>770</v>
      </c>
    </row>
    <row r="101" spans="1:47">
      <c r="A101" s="14" t="s">
        <v>764</v>
      </c>
      <c r="B101" s="14" t="s">
        <v>773</v>
      </c>
      <c r="C101" s="14" t="s">
        <v>766</v>
      </c>
      <c r="D101" s="14" t="s">
        <v>767</v>
      </c>
      <c r="F101" s="14" t="s">
        <v>774</v>
      </c>
      <c r="I101" s="14" t="s">
        <v>775</v>
      </c>
      <c r="K101" s="14" t="s">
        <v>776</v>
      </c>
      <c r="L101" s="14" t="s">
        <v>132</v>
      </c>
      <c r="M101" s="14" t="s">
        <v>777</v>
      </c>
      <c r="N101" s="14">
        <v>1</v>
      </c>
      <c r="O101" s="14" t="s">
        <v>199</v>
      </c>
      <c r="P101" s="14">
        <v>1</v>
      </c>
      <c r="Q101" s="14">
        <v>0.9</v>
      </c>
      <c r="R101" s="14" t="s">
        <v>244</v>
      </c>
      <c r="S101" s="14" t="s">
        <v>136</v>
      </c>
      <c r="T101" s="14" t="s">
        <v>138</v>
      </c>
      <c r="U101" s="14" t="s">
        <v>139</v>
      </c>
      <c r="V101" s="14" t="s">
        <v>772</v>
      </c>
      <c r="Y101" s="14">
        <v>10</v>
      </c>
      <c r="Z101" s="14">
        <v>10</v>
      </c>
      <c r="AC101" s="14">
        <v>10</v>
      </c>
      <c r="AD101" s="14">
        <v>10</v>
      </c>
      <c r="AI101" s="14">
        <v>10</v>
      </c>
      <c r="AJ101" s="14">
        <v>10</v>
      </c>
      <c r="AO101" s="14">
        <v>10</v>
      </c>
      <c r="AP101" s="14">
        <v>10</v>
      </c>
      <c r="AU101" s="14" t="s">
        <v>776</v>
      </c>
    </row>
    <row r="102" spans="1:47">
      <c r="A102" s="14" t="s">
        <v>764</v>
      </c>
      <c r="B102" s="14" t="s">
        <v>778</v>
      </c>
      <c r="C102" s="14" t="s">
        <v>766</v>
      </c>
      <c r="D102" s="14" t="s">
        <v>767</v>
      </c>
      <c r="F102" s="14" t="s">
        <v>779</v>
      </c>
      <c r="I102" s="14" t="s">
        <v>780</v>
      </c>
      <c r="K102" s="14" t="s">
        <v>781</v>
      </c>
      <c r="L102" s="14" t="s">
        <v>132</v>
      </c>
      <c r="M102" s="14" t="s">
        <v>782</v>
      </c>
      <c r="N102" s="14">
        <v>2</v>
      </c>
      <c r="O102" s="14" t="s">
        <v>199</v>
      </c>
      <c r="P102" s="14">
        <v>1</v>
      </c>
      <c r="Q102" s="14">
        <v>0.9</v>
      </c>
      <c r="R102" s="14" t="s">
        <v>244</v>
      </c>
      <c r="S102" s="14" t="s">
        <v>136</v>
      </c>
      <c r="T102" s="14" t="s">
        <v>138</v>
      </c>
      <c r="U102" s="14" t="s">
        <v>139</v>
      </c>
      <c r="V102" s="14" t="s">
        <v>772</v>
      </c>
      <c r="AA102" s="14">
        <v>4</v>
      </c>
      <c r="AB102" s="14">
        <v>4</v>
      </c>
      <c r="AG102" s="14">
        <v>4</v>
      </c>
      <c r="AH102" s="14">
        <v>4</v>
      </c>
      <c r="AM102" s="14">
        <v>5</v>
      </c>
      <c r="AN102" s="14">
        <v>5</v>
      </c>
      <c r="AS102" s="14">
        <v>5</v>
      </c>
      <c r="AT102" s="14">
        <v>5</v>
      </c>
      <c r="AU102" s="14" t="s">
        <v>781</v>
      </c>
    </row>
    <row r="103" spans="1:47">
      <c r="A103" s="14" t="s">
        <v>764</v>
      </c>
      <c r="B103" s="14" t="s">
        <v>783</v>
      </c>
      <c r="C103" s="14" t="s">
        <v>766</v>
      </c>
      <c r="D103" s="14" t="s">
        <v>767</v>
      </c>
      <c r="F103" s="14" t="s">
        <v>784</v>
      </c>
      <c r="I103" s="14" t="s">
        <v>785</v>
      </c>
      <c r="K103" s="14" t="s">
        <v>786</v>
      </c>
      <c r="L103" s="14" t="s">
        <v>132</v>
      </c>
      <c r="M103" s="14" t="s">
        <v>787</v>
      </c>
      <c r="N103" s="14">
        <v>1</v>
      </c>
      <c r="O103" s="14" t="s">
        <v>199</v>
      </c>
      <c r="P103" s="14">
        <v>1</v>
      </c>
      <c r="Q103" s="14">
        <v>0.9</v>
      </c>
      <c r="R103" s="14" t="s">
        <v>244</v>
      </c>
      <c r="S103" s="14" t="s">
        <v>136</v>
      </c>
      <c r="T103" s="14" t="s">
        <v>138</v>
      </c>
      <c r="U103" s="14" t="s">
        <v>139</v>
      </c>
      <c r="V103" s="14" t="s">
        <v>772</v>
      </c>
      <c r="AA103" s="14">
        <v>2</v>
      </c>
      <c r="AB103" s="14">
        <v>2</v>
      </c>
      <c r="AG103" s="14">
        <v>1</v>
      </c>
      <c r="AH103" s="14">
        <v>1</v>
      </c>
      <c r="AM103" s="14">
        <v>2</v>
      </c>
      <c r="AN103" s="14">
        <v>2</v>
      </c>
      <c r="AS103" s="14">
        <v>5</v>
      </c>
      <c r="AT103" s="14">
        <v>5</v>
      </c>
      <c r="AU103" s="14" t="s">
        <v>786</v>
      </c>
    </row>
    <row r="104" spans="1:47">
      <c r="A104" s="14" t="s">
        <v>764</v>
      </c>
      <c r="B104" s="14" t="s">
        <v>788</v>
      </c>
      <c r="C104" s="14" t="s">
        <v>766</v>
      </c>
      <c r="D104" s="14" t="s">
        <v>767</v>
      </c>
      <c r="F104" s="14" t="s">
        <v>789</v>
      </c>
      <c r="I104" s="14" t="s">
        <v>790</v>
      </c>
      <c r="K104" s="14" t="s">
        <v>791</v>
      </c>
      <c r="L104" s="14" t="s">
        <v>132</v>
      </c>
      <c r="M104" s="14" t="s">
        <v>792</v>
      </c>
      <c r="N104" s="14">
        <v>1</v>
      </c>
      <c r="O104" s="14" t="s">
        <v>199</v>
      </c>
      <c r="P104" s="14">
        <v>1</v>
      </c>
      <c r="Q104" s="14">
        <v>0.9</v>
      </c>
      <c r="R104" s="14" t="s">
        <v>135</v>
      </c>
      <c r="S104" s="14" t="s">
        <v>136</v>
      </c>
      <c r="T104" s="14" t="s">
        <v>138</v>
      </c>
      <c r="U104" s="14" t="s">
        <v>139</v>
      </c>
      <c r="V104" s="14" t="s">
        <v>772</v>
      </c>
      <c r="AG104" s="14">
        <v>10</v>
      </c>
      <c r="AH104" s="14">
        <v>10</v>
      </c>
      <c r="AS104" s="14">
        <v>10</v>
      </c>
      <c r="AT104" s="14">
        <v>10</v>
      </c>
      <c r="AU104" s="14" t="s">
        <v>791</v>
      </c>
    </row>
    <row r="105" spans="1:47">
      <c r="A105" s="14" t="s">
        <v>793</v>
      </c>
      <c r="B105" s="14" t="s">
        <v>794</v>
      </c>
      <c r="C105" s="14" t="s">
        <v>795</v>
      </c>
      <c r="D105" s="14" t="s">
        <v>796</v>
      </c>
      <c r="F105" s="14" t="s">
        <v>797</v>
      </c>
      <c r="I105" s="14" t="s">
        <v>798</v>
      </c>
      <c r="K105" s="14" t="s">
        <v>799</v>
      </c>
      <c r="L105" s="14" t="s">
        <v>132</v>
      </c>
      <c r="M105" s="14" t="s">
        <v>800</v>
      </c>
      <c r="N105" s="14">
        <v>2</v>
      </c>
      <c r="O105" s="14" t="s">
        <v>199</v>
      </c>
      <c r="P105" s="14">
        <v>1</v>
      </c>
      <c r="Q105" s="14">
        <v>0.9</v>
      </c>
      <c r="R105" s="14" t="s">
        <v>244</v>
      </c>
      <c r="S105" s="14" t="s">
        <v>136</v>
      </c>
      <c r="T105" s="14" t="s">
        <v>138</v>
      </c>
      <c r="U105" s="14" t="s">
        <v>139</v>
      </c>
      <c r="V105" s="14" t="s">
        <v>772</v>
      </c>
      <c r="AA105" s="14">
        <v>2</v>
      </c>
      <c r="AB105" s="14">
        <v>2</v>
      </c>
      <c r="AG105" s="14">
        <v>7</v>
      </c>
      <c r="AH105" s="14">
        <v>7</v>
      </c>
      <c r="AM105" s="14">
        <v>4</v>
      </c>
      <c r="AN105" s="14">
        <v>4</v>
      </c>
      <c r="AS105" s="14">
        <v>13</v>
      </c>
      <c r="AT105" s="14">
        <v>13</v>
      </c>
      <c r="AU105" s="14" t="s">
        <v>799</v>
      </c>
    </row>
    <row r="106" spans="1:47">
      <c r="A106" s="14" t="s">
        <v>793</v>
      </c>
      <c r="B106" s="14" t="s">
        <v>801</v>
      </c>
      <c r="C106" s="14" t="s">
        <v>795</v>
      </c>
      <c r="D106" s="14" t="s">
        <v>796</v>
      </c>
      <c r="F106" s="14" t="s">
        <v>802</v>
      </c>
      <c r="I106" s="14" t="s">
        <v>803</v>
      </c>
      <c r="K106" s="14" t="s">
        <v>804</v>
      </c>
      <c r="L106" s="14" t="s">
        <v>132</v>
      </c>
      <c r="M106" s="14" t="s">
        <v>805</v>
      </c>
      <c r="N106" s="14">
        <v>2</v>
      </c>
      <c r="O106" s="14" t="s">
        <v>199</v>
      </c>
      <c r="P106" s="14">
        <v>1</v>
      </c>
      <c r="Q106" s="14">
        <v>0.9</v>
      </c>
      <c r="R106" s="14" t="s">
        <v>244</v>
      </c>
      <c r="S106" s="14" t="s">
        <v>136</v>
      </c>
      <c r="T106" s="14" t="s">
        <v>138</v>
      </c>
      <c r="U106" s="14" t="s">
        <v>139</v>
      </c>
      <c r="V106" s="14" t="s">
        <v>772</v>
      </c>
      <c r="AA106" s="14">
        <v>2</v>
      </c>
      <c r="AB106" s="14">
        <v>2</v>
      </c>
      <c r="AG106" s="14">
        <v>8</v>
      </c>
      <c r="AH106" s="14">
        <v>8</v>
      </c>
      <c r="AM106" s="14">
        <v>6</v>
      </c>
      <c r="AN106" s="14">
        <v>6</v>
      </c>
      <c r="AS106" s="14">
        <v>4</v>
      </c>
      <c r="AT106" s="14">
        <v>4</v>
      </c>
      <c r="AU106" s="14" t="s">
        <v>804</v>
      </c>
    </row>
    <row r="107" spans="1:47">
      <c r="A107" s="14" t="s">
        <v>793</v>
      </c>
      <c r="B107" s="14" t="s">
        <v>806</v>
      </c>
      <c r="C107" s="14" t="s">
        <v>795</v>
      </c>
      <c r="D107" s="14" t="s">
        <v>796</v>
      </c>
      <c r="F107" s="14" t="s">
        <v>807</v>
      </c>
      <c r="I107" s="14" t="s">
        <v>808</v>
      </c>
      <c r="K107" s="14" t="s">
        <v>809</v>
      </c>
      <c r="L107" s="14" t="s">
        <v>132</v>
      </c>
      <c r="M107" s="14" t="s">
        <v>810</v>
      </c>
      <c r="N107" s="14">
        <v>1</v>
      </c>
      <c r="O107" s="14" t="s">
        <v>199</v>
      </c>
      <c r="P107" s="14">
        <v>1</v>
      </c>
      <c r="Q107" s="14">
        <v>0.9</v>
      </c>
      <c r="R107" s="14" t="s">
        <v>244</v>
      </c>
      <c r="S107" s="14" t="s">
        <v>136</v>
      </c>
      <c r="T107" s="14" t="s">
        <v>138</v>
      </c>
      <c r="U107" s="14" t="s">
        <v>139</v>
      </c>
      <c r="V107" s="14" t="s">
        <v>772</v>
      </c>
      <c r="AA107" s="14">
        <v>13</v>
      </c>
      <c r="AB107" s="14">
        <v>13</v>
      </c>
      <c r="AG107" s="14">
        <v>29</v>
      </c>
      <c r="AH107" s="14">
        <v>29</v>
      </c>
      <c r="AM107" s="14">
        <v>16</v>
      </c>
      <c r="AN107" s="14">
        <v>16</v>
      </c>
      <c r="AS107" s="14">
        <v>23</v>
      </c>
      <c r="AT107" s="14">
        <v>23</v>
      </c>
      <c r="AU107" s="14" t="s">
        <v>809</v>
      </c>
    </row>
    <row r="108" spans="1:47">
      <c r="A108" s="14" t="s">
        <v>793</v>
      </c>
      <c r="B108" s="14" t="s">
        <v>811</v>
      </c>
      <c r="C108" s="14" t="s">
        <v>795</v>
      </c>
      <c r="D108" s="14" t="s">
        <v>796</v>
      </c>
      <c r="F108" s="14" t="s">
        <v>812</v>
      </c>
      <c r="I108" s="14" t="s">
        <v>813</v>
      </c>
      <c r="K108" s="14" t="s">
        <v>814</v>
      </c>
      <c r="L108" s="14" t="s">
        <v>132</v>
      </c>
      <c r="M108" s="14" t="s">
        <v>815</v>
      </c>
      <c r="N108" s="14">
        <v>2</v>
      </c>
      <c r="O108" s="14" t="s">
        <v>199</v>
      </c>
      <c r="P108" s="14">
        <v>1</v>
      </c>
      <c r="Q108" s="14">
        <v>0.9</v>
      </c>
      <c r="R108" s="14" t="s">
        <v>244</v>
      </c>
      <c r="S108" s="14" t="s">
        <v>136</v>
      </c>
      <c r="T108" s="14" t="s">
        <v>138</v>
      </c>
      <c r="U108" s="14" t="s">
        <v>139</v>
      </c>
      <c r="V108" s="14" t="s">
        <v>772</v>
      </c>
      <c r="AA108" s="14">
        <v>8</v>
      </c>
      <c r="AB108" s="14">
        <v>8</v>
      </c>
      <c r="AG108" s="14">
        <v>14</v>
      </c>
      <c r="AH108" s="14">
        <v>14</v>
      </c>
      <c r="AM108" s="14">
        <v>8</v>
      </c>
      <c r="AN108" s="14">
        <v>8</v>
      </c>
      <c r="AS108" s="14">
        <v>18</v>
      </c>
      <c r="AT108" s="14">
        <v>18</v>
      </c>
      <c r="AU108" s="14" t="s">
        <v>814</v>
      </c>
    </row>
    <row r="109" spans="1:47">
      <c r="A109" s="14" t="s">
        <v>793</v>
      </c>
      <c r="B109" s="14" t="s">
        <v>816</v>
      </c>
      <c r="C109" s="14" t="s">
        <v>795</v>
      </c>
      <c r="D109" s="14" t="s">
        <v>796</v>
      </c>
      <c r="F109" s="14" t="s">
        <v>817</v>
      </c>
      <c r="I109" s="14" t="s">
        <v>818</v>
      </c>
      <c r="K109" s="14" t="s">
        <v>819</v>
      </c>
      <c r="L109" s="14" t="s">
        <v>132</v>
      </c>
      <c r="M109" s="14" t="s">
        <v>820</v>
      </c>
      <c r="N109" s="14">
        <v>2</v>
      </c>
      <c r="O109" s="14" t="s">
        <v>199</v>
      </c>
      <c r="P109" s="14">
        <v>1</v>
      </c>
      <c r="Q109" s="14">
        <v>0.9</v>
      </c>
      <c r="R109" s="14" t="s">
        <v>244</v>
      </c>
      <c r="S109" s="14" t="s">
        <v>136</v>
      </c>
      <c r="T109" s="14" t="s">
        <v>138</v>
      </c>
      <c r="U109" s="14" t="s">
        <v>139</v>
      </c>
      <c r="V109" s="14" t="s">
        <v>772</v>
      </c>
      <c r="AA109" s="14">
        <v>7</v>
      </c>
      <c r="AB109" s="14">
        <v>7</v>
      </c>
      <c r="AG109" s="14">
        <v>5</v>
      </c>
      <c r="AH109" s="14">
        <v>5</v>
      </c>
      <c r="AM109" s="14">
        <v>8</v>
      </c>
      <c r="AN109" s="14">
        <v>8</v>
      </c>
      <c r="AS109" s="14">
        <v>20</v>
      </c>
      <c r="AT109" s="14">
        <v>20</v>
      </c>
      <c r="AU109" s="14" t="s">
        <v>819</v>
      </c>
    </row>
    <row r="110" spans="1:47">
      <c r="A110" s="14" t="s">
        <v>793</v>
      </c>
      <c r="B110" s="14" t="s">
        <v>821</v>
      </c>
      <c r="C110" s="14" t="s">
        <v>795</v>
      </c>
      <c r="D110" s="14" t="s">
        <v>796</v>
      </c>
      <c r="F110" s="14" t="s">
        <v>822</v>
      </c>
      <c r="I110" s="14" t="s">
        <v>823</v>
      </c>
      <c r="K110" s="14" t="s">
        <v>824</v>
      </c>
      <c r="L110" s="14" t="s">
        <v>132</v>
      </c>
      <c r="M110" s="14" t="s">
        <v>825</v>
      </c>
      <c r="N110" s="14">
        <v>2</v>
      </c>
      <c r="O110" s="14" t="s">
        <v>199</v>
      </c>
      <c r="P110" s="14">
        <v>1</v>
      </c>
      <c r="Q110" s="14">
        <v>0.9</v>
      </c>
      <c r="R110" s="14" t="s">
        <v>244</v>
      </c>
      <c r="S110" s="14" t="s">
        <v>136</v>
      </c>
      <c r="T110" s="14" t="s">
        <v>138</v>
      </c>
      <c r="U110" s="14" t="s">
        <v>139</v>
      </c>
      <c r="V110" s="14" t="s">
        <v>772</v>
      </c>
      <c r="AA110" s="14">
        <v>2</v>
      </c>
      <c r="AB110" s="14">
        <v>2</v>
      </c>
      <c r="AG110" s="14">
        <v>4</v>
      </c>
      <c r="AH110" s="14">
        <v>4</v>
      </c>
      <c r="AM110" s="14">
        <v>3</v>
      </c>
      <c r="AN110" s="14">
        <v>3</v>
      </c>
      <c r="AS110" s="14">
        <v>4</v>
      </c>
      <c r="AT110" s="14">
        <v>4</v>
      </c>
      <c r="AU110" s="14" t="s">
        <v>824</v>
      </c>
    </row>
    <row r="111" spans="1:47">
      <c r="A111" s="14" t="s">
        <v>793</v>
      </c>
      <c r="B111" s="14" t="s">
        <v>826</v>
      </c>
      <c r="C111" s="14" t="s">
        <v>795</v>
      </c>
      <c r="D111" s="14" t="s">
        <v>796</v>
      </c>
      <c r="F111" s="14" t="s">
        <v>827</v>
      </c>
      <c r="I111" s="14" t="s">
        <v>828</v>
      </c>
      <c r="K111" s="14" t="s">
        <v>829</v>
      </c>
      <c r="L111" s="14" t="s">
        <v>132</v>
      </c>
      <c r="M111" s="14" t="s">
        <v>830</v>
      </c>
      <c r="N111" s="14">
        <v>1</v>
      </c>
      <c r="O111" s="14" t="s">
        <v>199</v>
      </c>
      <c r="P111" s="14">
        <v>1</v>
      </c>
      <c r="Q111" s="14">
        <v>0.9</v>
      </c>
      <c r="R111" s="14" t="s">
        <v>200</v>
      </c>
      <c r="S111" s="14" t="s">
        <v>136</v>
      </c>
      <c r="T111" s="14" t="s">
        <v>138</v>
      </c>
      <c r="U111" s="14" t="s">
        <v>139</v>
      </c>
      <c r="V111" s="14" t="s">
        <v>772</v>
      </c>
      <c r="AG111" s="14">
        <v>6</v>
      </c>
      <c r="AH111" s="14">
        <v>6</v>
      </c>
      <c r="AM111" s="14">
        <v>3</v>
      </c>
      <c r="AN111" s="14">
        <v>3</v>
      </c>
      <c r="AS111" s="14">
        <v>8</v>
      </c>
      <c r="AT111" s="14">
        <v>8</v>
      </c>
      <c r="AU111" s="14" t="s">
        <v>829</v>
      </c>
    </row>
    <row r="112" spans="1:47">
      <c r="A112" s="14" t="s">
        <v>831</v>
      </c>
      <c r="B112" s="14" t="s">
        <v>832</v>
      </c>
      <c r="C112" s="14" t="s">
        <v>833</v>
      </c>
      <c r="D112" s="14" t="s">
        <v>834</v>
      </c>
      <c r="F112" s="14" t="s">
        <v>835</v>
      </c>
      <c r="I112" s="14" t="s">
        <v>836</v>
      </c>
      <c r="K112" s="14" t="s">
        <v>837</v>
      </c>
      <c r="L112" s="14" t="s">
        <v>132</v>
      </c>
      <c r="M112" s="14" t="s">
        <v>838</v>
      </c>
      <c r="N112" s="14">
        <v>2</v>
      </c>
      <c r="O112" s="14" t="s">
        <v>199</v>
      </c>
      <c r="P112" s="14">
        <v>1</v>
      </c>
      <c r="Q112" s="14">
        <v>0.9</v>
      </c>
      <c r="R112" s="14" t="s">
        <v>839</v>
      </c>
      <c r="S112" s="14" t="s">
        <v>136</v>
      </c>
      <c r="T112" s="14" t="s">
        <v>138</v>
      </c>
      <c r="U112" s="14" t="s">
        <v>139</v>
      </c>
      <c r="V112" s="14" t="s">
        <v>772</v>
      </c>
      <c r="Y112" s="14">
        <v>1</v>
      </c>
      <c r="Z112" s="14">
        <v>1</v>
      </c>
      <c r="AA112" s="14">
        <v>1</v>
      </c>
      <c r="AB112" s="14">
        <v>1</v>
      </c>
      <c r="AC112" s="14">
        <v>2</v>
      </c>
      <c r="AD112" s="14">
        <v>2</v>
      </c>
      <c r="AE112" s="14">
        <v>1</v>
      </c>
      <c r="AF112" s="14">
        <v>1</v>
      </c>
      <c r="AG112" s="14">
        <v>1</v>
      </c>
      <c r="AH112" s="14">
        <v>1</v>
      </c>
      <c r="AI112" s="14">
        <v>2</v>
      </c>
      <c r="AJ112" s="14">
        <v>2</v>
      </c>
      <c r="AK112" s="14">
        <v>1</v>
      </c>
      <c r="AL112" s="14">
        <v>1</v>
      </c>
      <c r="AM112" s="14">
        <v>1</v>
      </c>
      <c r="AN112" s="14">
        <v>1</v>
      </c>
      <c r="AO112" s="14">
        <v>1</v>
      </c>
      <c r="AP112" s="14">
        <v>2</v>
      </c>
      <c r="AQ112" s="14">
        <v>2</v>
      </c>
      <c r="AR112" s="14">
        <v>1</v>
      </c>
      <c r="AS112" s="14">
        <v>1</v>
      </c>
      <c r="AT112" s="14">
        <v>1</v>
      </c>
      <c r="AU112" s="14" t="s">
        <v>837</v>
      </c>
    </row>
    <row r="113" spans="1:47">
      <c r="A113" s="14" t="s">
        <v>831</v>
      </c>
      <c r="B113" s="14" t="s">
        <v>840</v>
      </c>
      <c r="C113" s="14" t="s">
        <v>833</v>
      </c>
      <c r="D113" s="14" t="s">
        <v>834</v>
      </c>
      <c r="F113" s="14" t="s">
        <v>841</v>
      </c>
      <c r="I113" s="14" t="s">
        <v>842</v>
      </c>
      <c r="J113" s="14" t="s">
        <v>843</v>
      </c>
      <c r="K113" s="14" t="s">
        <v>844</v>
      </c>
      <c r="L113" s="14" t="s">
        <v>284</v>
      </c>
      <c r="M113" s="14" t="s">
        <v>845</v>
      </c>
      <c r="N113" s="14">
        <v>1</v>
      </c>
      <c r="O113" s="14" t="s">
        <v>134</v>
      </c>
      <c r="P113" s="14">
        <v>0.99</v>
      </c>
      <c r="Q113" s="14">
        <v>0.9</v>
      </c>
      <c r="R113" s="14" t="s">
        <v>200</v>
      </c>
      <c r="S113" s="14" t="s">
        <v>136</v>
      </c>
      <c r="T113" s="14" t="s">
        <v>138</v>
      </c>
      <c r="U113" s="14" t="s">
        <v>139</v>
      </c>
      <c r="V113" s="14" t="s">
        <v>772</v>
      </c>
      <c r="AC113" s="14">
        <v>63</v>
      </c>
      <c r="AD113" s="14">
        <v>65</v>
      </c>
      <c r="AK113" s="14">
        <v>63</v>
      </c>
      <c r="AL113" s="14">
        <v>65</v>
      </c>
      <c r="AS113" s="14">
        <v>79</v>
      </c>
      <c r="AT113" s="14">
        <v>81</v>
      </c>
      <c r="AU113" s="14" t="s">
        <v>844</v>
      </c>
    </row>
    <row r="114" spans="1:47">
      <c r="A114" s="14" t="s">
        <v>831</v>
      </c>
      <c r="B114" s="14" t="s">
        <v>846</v>
      </c>
      <c r="C114" s="14" t="s">
        <v>833</v>
      </c>
      <c r="D114" s="14" t="s">
        <v>834</v>
      </c>
      <c r="F114" s="14" t="s">
        <v>847</v>
      </c>
      <c r="I114" s="14" t="s">
        <v>848</v>
      </c>
      <c r="J114" s="14" t="s">
        <v>849</v>
      </c>
      <c r="K114" s="14" t="s">
        <v>850</v>
      </c>
      <c r="L114" s="14" t="s">
        <v>132</v>
      </c>
      <c r="M114" s="14" t="s">
        <v>851</v>
      </c>
      <c r="N114" s="14">
        <v>1</v>
      </c>
      <c r="O114" s="14" t="s">
        <v>134</v>
      </c>
      <c r="P114" s="14">
        <v>0.92</v>
      </c>
      <c r="Q114" s="14" t="s">
        <v>256</v>
      </c>
      <c r="R114" s="14" t="s">
        <v>244</v>
      </c>
      <c r="S114" s="14" t="s">
        <v>257</v>
      </c>
      <c r="T114" s="14" t="s">
        <v>258</v>
      </c>
      <c r="U114" s="14" t="s">
        <v>259</v>
      </c>
      <c r="V114" s="14" t="s">
        <v>772</v>
      </c>
      <c r="AA114" s="14">
        <v>18897230474</v>
      </c>
      <c r="AB114" s="14">
        <v>39425689381</v>
      </c>
      <c r="AG114" s="14">
        <v>62990768248</v>
      </c>
      <c r="AH114" s="14">
        <v>48975395119</v>
      </c>
      <c r="AM114" s="14">
        <v>56061783741</v>
      </c>
      <c r="AN114" s="14">
        <v>62900768248</v>
      </c>
      <c r="AS114" s="14">
        <v>61579124112</v>
      </c>
      <c r="AT114" s="14">
        <v>62990768248</v>
      </c>
      <c r="AU114" s="14" t="s">
        <v>850</v>
      </c>
    </row>
    <row r="115" spans="1:47">
      <c r="A115" s="14" t="s">
        <v>852</v>
      </c>
      <c r="B115" s="14" t="s">
        <v>853</v>
      </c>
      <c r="C115" s="14" t="s">
        <v>854</v>
      </c>
      <c r="D115" s="14" t="s">
        <v>855</v>
      </c>
      <c r="F115" s="14" t="s">
        <v>856</v>
      </c>
      <c r="I115" s="14" t="s">
        <v>857</v>
      </c>
      <c r="J115" s="14" t="s">
        <v>858</v>
      </c>
      <c r="K115" s="14" t="s">
        <v>859</v>
      </c>
      <c r="L115" s="14" t="s">
        <v>132</v>
      </c>
      <c r="M115" s="14" t="s">
        <v>860</v>
      </c>
      <c r="N115" s="14">
        <v>1</v>
      </c>
      <c r="O115" s="14" t="s">
        <v>134</v>
      </c>
      <c r="P115" s="14">
        <v>1</v>
      </c>
      <c r="Q115" s="14">
        <v>0.9</v>
      </c>
      <c r="R115" s="14" t="s">
        <v>244</v>
      </c>
      <c r="S115" s="14" t="s">
        <v>136</v>
      </c>
      <c r="T115" s="14" t="s">
        <v>138</v>
      </c>
      <c r="U115" s="14" t="s">
        <v>139</v>
      </c>
      <c r="V115" s="14" t="s">
        <v>861</v>
      </c>
      <c r="AA115" s="14">
        <v>8321</v>
      </c>
      <c r="AB115" s="14">
        <v>8321</v>
      </c>
      <c r="AG115" s="14">
        <v>16807</v>
      </c>
      <c r="AH115" s="14">
        <v>16807</v>
      </c>
      <c r="AM115" s="14">
        <v>18186</v>
      </c>
      <c r="AN115" s="14">
        <v>18186</v>
      </c>
      <c r="AS115" s="14">
        <v>18827</v>
      </c>
      <c r="AT115" s="14">
        <v>18827</v>
      </c>
      <c r="AU115" s="14" t="s">
        <v>859</v>
      </c>
    </row>
    <row r="116" spans="1:47">
      <c r="A116" s="14" t="s">
        <v>852</v>
      </c>
      <c r="B116" s="14" t="s">
        <v>862</v>
      </c>
      <c r="C116" s="14" t="s">
        <v>854</v>
      </c>
      <c r="D116" s="14" t="s">
        <v>855</v>
      </c>
      <c r="F116" s="14" t="s">
        <v>863</v>
      </c>
      <c r="I116" s="14" t="s">
        <v>864</v>
      </c>
      <c r="J116" s="14" t="s">
        <v>865</v>
      </c>
      <c r="K116" s="14" t="s">
        <v>866</v>
      </c>
      <c r="L116" s="14" t="s">
        <v>132</v>
      </c>
      <c r="M116" s="14" t="s">
        <v>867</v>
      </c>
      <c r="N116" s="14">
        <v>2</v>
      </c>
      <c r="O116" s="14" t="s">
        <v>134</v>
      </c>
      <c r="P116" s="14">
        <v>1</v>
      </c>
      <c r="Q116" s="14">
        <v>0.9</v>
      </c>
      <c r="R116" s="14" t="s">
        <v>244</v>
      </c>
      <c r="S116" s="14" t="s">
        <v>136</v>
      </c>
      <c r="T116" s="14" t="s">
        <v>138</v>
      </c>
      <c r="U116" s="14" t="s">
        <v>139</v>
      </c>
      <c r="V116" s="14" t="s">
        <v>861</v>
      </c>
      <c r="AA116" s="14">
        <v>4012</v>
      </c>
      <c r="AB116" s="14">
        <v>4012</v>
      </c>
      <c r="AG116" s="14">
        <v>4928</v>
      </c>
      <c r="AH116" s="14">
        <v>4928</v>
      </c>
      <c r="AM116" s="14">
        <v>6566</v>
      </c>
      <c r="AN116" s="14">
        <v>6566</v>
      </c>
      <c r="AS116" s="14">
        <v>7068</v>
      </c>
      <c r="AT116" s="14">
        <v>7068</v>
      </c>
      <c r="AU116" s="14" t="s">
        <v>866</v>
      </c>
    </row>
    <row r="117" spans="1:47">
      <c r="A117" s="14" t="s">
        <v>505</v>
      </c>
      <c r="B117" s="14" t="s">
        <v>868</v>
      </c>
      <c r="C117" s="14" t="s">
        <v>507</v>
      </c>
      <c r="F117" s="14" t="s">
        <v>869</v>
      </c>
      <c r="I117" s="14" t="s">
        <v>870</v>
      </c>
      <c r="J117" s="14" t="s">
        <v>871</v>
      </c>
      <c r="K117" s="14" t="s">
        <v>872</v>
      </c>
      <c r="L117" s="14" t="s">
        <v>132</v>
      </c>
      <c r="M117" s="14" t="s">
        <v>873</v>
      </c>
      <c r="N117" s="14">
        <v>2</v>
      </c>
      <c r="O117" s="14" t="s">
        <v>450</v>
      </c>
      <c r="P117" s="14">
        <v>0.8</v>
      </c>
      <c r="Q117" s="14" t="s">
        <v>256</v>
      </c>
      <c r="R117" s="14" t="s">
        <v>244</v>
      </c>
      <c r="S117" s="14" t="s">
        <v>257</v>
      </c>
      <c r="T117" s="14" t="s">
        <v>258</v>
      </c>
      <c r="U117" s="14" t="s">
        <v>259</v>
      </c>
      <c r="V117" s="14" t="s">
        <v>861</v>
      </c>
      <c r="AA117" s="14">
        <v>14</v>
      </c>
      <c r="AB117" s="14">
        <v>14</v>
      </c>
      <c r="AG117" s="14">
        <v>9</v>
      </c>
      <c r="AH117" s="14">
        <v>13</v>
      </c>
      <c r="AM117" s="14">
        <v>12</v>
      </c>
      <c r="AN117" s="14">
        <v>3</v>
      </c>
      <c r="AS117" s="14">
        <v>7</v>
      </c>
      <c r="AT117" s="14">
        <v>5</v>
      </c>
      <c r="AU117" s="14" t="s">
        <v>872</v>
      </c>
    </row>
    <row r="118" spans="1:47">
      <c r="A118" s="14" t="s">
        <v>505</v>
      </c>
      <c r="B118" s="14" t="s">
        <v>874</v>
      </c>
      <c r="C118" s="14" t="s">
        <v>507</v>
      </c>
      <c r="F118" s="14" t="s">
        <v>875</v>
      </c>
      <c r="I118" s="14" t="s">
        <v>876</v>
      </c>
      <c r="J118" s="14" t="s">
        <v>877</v>
      </c>
      <c r="K118" s="14" t="s">
        <v>878</v>
      </c>
      <c r="L118" s="14" t="s">
        <v>132</v>
      </c>
      <c r="M118" s="14" t="s">
        <v>879</v>
      </c>
      <c r="N118" s="14">
        <v>2</v>
      </c>
      <c r="O118" s="14" t="s">
        <v>450</v>
      </c>
      <c r="P118" s="14">
        <v>1</v>
      </c>
      <c r="Q118" s="14" t="s">
        <v>256</v>
      </c>
      <c r="R118" s="14" t="s">
        <v>244</v>
      </c>
      <c r="S118" s="14" t="s">
        <v>257</v>
      </c>
      <c r="T118" s="14" t="s">
        <v>258</v>
      </c>
      <c r="U118" s="14" t="s">
        <v>259</v>
      </c>
      <c r="V118" s="14" t="s">
        <v>861</v>
      </c>
      <c r="AA118" s="14">
        <v>49</v>
      </c>
      <c r="AB118" s="14">
        <v>93</v>
      </c>
      <c r="AG118" s="14">
        <v>57</v>
      </c>
      <c r="AH118" s="14">
        <v>116</v>
      </c>
      <c r="AM118" s="14">
        <v>61</v>
      </c>
      <c r="AN118" s="14">
        <v>74</v>
      </c>
      <c r="AS118" s="14">
        <v>83</v>
      </c>
      <c r="AT118" s="14">
        <v>83</v>
      </c>
      <c r="AU118" s="14" t="s">
        <v>878</v>
      </c>
    </row>
    <row r="119" spans="1:47">
      <c r="A119" s="14" t="s">
        <v>299</v>
      </c>
      <c r="B119" s="14" t="s">
        <v>880</v>
      </c>
      <c r="C119" s="14" t="s">
        <v>301</v>
      </c>
      <c r="D119" s="14" t="s">
        <v>302</v>
      </c>
      <c r="F119" s="14" t="s">
        <v>881</v>
      </c>
      <c r="I119" s="14" t="s">
        <v>882</v>
      </c>
      <c r="J119" s="14" t="s">
        <v>883</v>
      </c>
      <c r="K119" s="14" t="s">
        <v>884</v>
      </c>
      <c r="L119" s="14" t="s">
        <v>132</v>
      </c>
      <c r="M119" s="14" t="s">
        <v>885</v>
      </c>
      <c r="N119" s="14">
        <v>2</v>
      </c>
      <c r="O119" s="14" t="s">
        <v>450</v>
      </c>
      <c r="P119" s="14">
        <v>0.8</v>
      </c>
      <c r="Q119" s="14" t="s">
        <v>256</v>
      </c>
      <c r="R119" s="14" t="s">
        <v>244</v>
      </c>
      <c r="S119" s="14" t="s">
        <v>257</v>
      </c>
      <c r="T119" s="14" t="s">
        <v>258</v>
      </c>
      <c r="U119" s="14" t="s">
        <v>259</v>
      </c>
      <c r="V119" s="14" t="s">
        <v>861</v>
      </c>
      <c r="AA119" s="14">
        <v>8</v>
      </c>
      <c r="AB119" s="14">
        <v>11</v>
      </c>
      <c r="AG119" s="14">
        <v>7</v>
      </c>
      <c r="AH119" s="14">
        <v>11</v>
      </c>
      <c r="AM119" s="14">
        <v>9</v>
      </c>
      <c r="AN119" s="14">
        <v>3</v>
      </c>
      <c r="AS119" s="14">
        <v>6</v>
      </c>
      <c r="AT119" s="14">
        <v>8</v>
      </c>
      <c r="AU119" s="14" t="s">
        <v>884</v>
      </c>
    </row>
    <row r="120" spans="1:47">
      <c r="A120" s="14" t="s">
        <v>886</v>
      </c>
      <c r="B120" s="14" t="s">
        <v>887</v>
      </c>
      <c r="C120" s="14" t="s">
        <v>888</v>
      </c>
      <c r="F120" s="14" t="s">
        <v>889</v>
      </c>
      <c r="I120" s="14" t="s">
        <v>890</v>
      </c>
      <c r="J120" s="14" t="s">
        <v>891</v>
      </c>
      <c r="K120" s="14" t="s">
        <v>892</v>
      </c>
      <c r="L120" s="14" t="s">
        <v>284</v>
      </c>
      <c r="M120" s="14" t="s">
        <v>893</v>
      </c>
      <c r="N120" s="14">
        <v>2</v>
      </c>
      <c r="O120" s="14" t="s">
        <v>134</v>
      </c>
      <c r="P120" s="14">
        <v>0.15</v>
      </c>
      <c r="Q120" s="14" t="s">
        <v>256</v>
      </c>
      <c r="R120" s="14" t="s">
        <v>135</v>
      </c>
      <c r="S120" s="14" t="s">
        <v>257</v>
      </c>
      <c r="T120" s="14" t="s">
        <v>258</v>
      </c>
      <c r="U120" s="14" t="s">
        <v>259</v>
      </c>
      <c r="V120" s="14" t="s">
        <v>894</v>
      </c>
      <c r="AG120" s="14">
        <v>11624550740</v>
      </c>
      <c r="AH120" s="14">
        <v>141820960444</v>
      </c>
      <c r="AS120" s="14">
        <v>141820960444</v>
      </c>
      <c r="AT120" s="14">
        <v>23834978832</v>
      </c>
      <c r="AU120" s="14" t="s">
        <v>892</v>
      </c>
    </row>
    <row r="121" spans="1:47">
      <c r="A121" s="14" t="s">
        <v>886</v>
      </c>
      <c r="B121" s="14" t="s">
        <v>895</v>
      </c>
      <c r="C121" s="14" t="s">
        <v>888</v>
      </c>
      <c r="F121" s="14" t="s">
        <v>896</v>
      </c>
      <c r="I121" s="14" t="s">
        <v>897</v>
      </c>
      <c r="K121" s="14" t="s">
        <v>898</v>
      </c>
      <c r="L121" s="14" t="s">
        <v>132</v>
      </c>
      <c r="M121" s="14" t="s">
        <v>899</v>
      </c>
      <c r="N121" s="14">
        <v>1</v>
      </c>
      <c r="O121" s="14" t="s">
        <v>199</v>
      </c>
      <c r="P121" s="14">
        <v>1</v>
      </c>
      <c r="Q121" s="14" t="s">
        <v>256</v>
      </c>
      <c r="R121" s="14" t="s">
        <v>135</v>
      </c>
      <c r="S121" s="14" t="s">
        <v>257</v>
      </c>
      <c r="T121" s="14" t="s">
        <v>258</v>
      </c>
      <c r="U121" s="14" t="s">
        <v>259</v>
      </c>
      <c r="V121" s="14" t="s">
        <v>894</v>
      </c>
      <c r="AG121" s="14">
        <v>7941549851</v>
      </c>
      <c r="AH121" s="14">
        <v>2500000000</v>
      </c>
      <c r="AS121" s="14">
        <v>9336767423</v>
      </c>
      <c r="AT121" s="14">
        <v>2500000000</v>
      </c>
      <c r="AU121" s="14" t="s">
        <v>898</v>
      </c>
    </row>
    <row r="122" spans="1:47">
      <c r="A122" s="14" t="s">
        <v>900</v>
      </c>
      <c r="B122" s="14" t="s">
        <v>901</v>
      </c>
      <c r="C122" s="14" t="s">
        <v>902</v>
      </c>
      <c r="D122" s="14" t="s">
        <v>903</v>
      </c>
      <c r="F122" s="14" t="s">
        <v>904</v>
      </c>
      <c r="I122" s="14" t="s">
        <v>905</v>
      </c>
      <c r="J122" s="14" t="s">
        <v>906</v>
      </c>
      <c r="K122" s="14" t="s">
        <v>907</v>
      </c>
      <c r="L122" s="14" t="s">
        <v>132</v>
      </c>
      <c r="M122" s="14" t="s">
        <v>908</v>
      </c>
      <c r="N122" s="14">
        <v>2</v>
      </c>
      <c r="O122" s="14" t="s">
        <v>134</v>
      </c>
      <c r="P122" s="14">
        <v>0.7</v>
      </c>
      <c r="Q122" s="14" t="s">
        <v>256</v>
      </c>
      <c r="R122" s="14" t="s">
        <v>244</v>
      </c>
      <c r="S122" s="14" t="s">
        <v>257</v>
      </c>
      <c r="T122" s="14" t="s">
        <v>258</v>
      </c>
      <c r="U122" s="14" t="s">
        <v>259</v>
      </c>
      <c r="V122" s="14" t="s">
        <v>861</v>
      </c>
      <c r="AA122" s="14">
        <v>148</v>
      </c>
      <c r="AB122" s="14">
        <v>185</v>
      </c>
      <c r="AG122" s="14">
        <v>181</v>
      </c>
      <c r="AH122" s="14">
        <v>234</v>
      </c>
      <c r="AM122" s="14">
        <v>146</v>
      </c>
      <c r="AN122" s="14">
        <v>183</v>
      </c>
      <c r="AS122" s="14">
        <v>153</v>
      </c>
      <c r="AT122" s="14">
        <v>193</v>
      </c>
      <c r="AU122" s="14" t="s">
        <v>907</v>
      </c>
    </row>
    <row r="123" spans="1:47">
      <c r="A123" s="14" t="s">
        <v>900</v>
      </c>
      <c r="B123" s="14" t="s">
        <v>909</v>
      </c>
      <c r="C123" s="14" t="s">
        <v>902</v>
      </c>
      <c r="D123" s="14" t="s">
        <v>903</v>
      </c>
      <c r="F123" s="14" t="s">
        <v>910</v>
      </c>
      <c r="I123" s="14" t="s">
        <v>911</v>
      </c>
      <c r="K123" s="14" t="s">
        <v>912</v>
      </c>
      <c r="L123" s="14" t="s">
        <v>197</v>
      </c>
      <c r="M123" s="14" t="s">
        <v>913</v>
      </c>
      <c r="N123" s="14">
        <v>1</v>
      </c>
      <c r="O123" s="14" t="s">
        <v>199</v>
      </c>
      <c r="P123" s="14">
        <v>1</v>
      </c>
      <c r="Q123" s="14">
        <v>0.9</v>
      </c>
      <c r="R123" s="14" t="s">
        <v>244</v>
      </c>
      <c r="S123" s="14" t="s">
        <v>136</v>
      </c>
      <c r="T123" s="14" t="s">
        <v>138</v>
      </c>
      <c r="U123" s="14" t="s">
        <v>139</v>
      </c>
      <c r="V123" s="14" t="s">
        <v>861</v>
      </c>
      <c r="AA123" s="14">
        <v>1</v>
      </c>
      <c r="AB123" s="14">
        <v>1</v>
      </c>
      <c r="AG123" s="14">
        <v>1</v>
      </c>
      <c r="AH123" s="14">
        <v>1</v>
      </c>
      <c r="AM123" s="14">
        <v>1</v>
      </c>
      <c r="AN123" s="14">
        <v>1</v>
      </c>
      <c r="AS123" s="14">
        <v>1</v>
      </c>
      <c r="AT123" s="14">
        <v>1</v>
      </c>
      <c r="AU123" s="14" t="s">
        <v>912</v>
      </c>
    </row>
    <row r="124" spans="1:47">
      <c r="A124" s="14" t="s">
        <v>914</v>
      </c>
      <c r="B124" s="14" t="s">
        <v>915</v>
      </c>
      <c r="C124" s="14" t="s">
        <v>916</v>
      </c>
      <c r="D124" s="14" t="s">
        <v>917</v>
      </c>
      <c r="F124" s="14" t="s">
        <v>918</v>
      </c>
      <c r="I124" s="14" t="s">
        <v>919</v>
      </c>
      <c r="J124" s="14" t="s">
        <v>920</v>
      </c>
      <c r="K124" s="14" t="s">
        <v>921</v>
      </c>
      <c r="L124" s="14" t="s">
        <v>132</v>
      </c>
      <c r="M124" s="14" t="s">
        <v>922</v>
      </c>
      <c r="N124" s="14">
        <v>1</v>
      </c>
      <c r="O124" s="14" t="s">
        <v>134</v>
      </c>
      <c r="P124" s="14">
        <v>1</v>
      </c>
      <c r="Q124" s="14" t="s">
        <v>256</v>
      </c>
      <c r="R124" s="14" t="s">
        <v>244</v>
      </c>
      <c r="S124" s="14" t="s">
        <v>257</v>
      </c>
      <c r="T124" s="14" t="s">
        <v>258</v>
      </c>
      <c r="U124" s="14" t="s">
        <v>259</v>
      </c>
      <c r="V124" s="14" t="s">
        <v>861</v>
      </c>
      <c r="AA124" s="14">
        <v>70</v>
      </c>
      <c r="AB124" s="14">
        <v>70</v>
      </c>
      <c r="AG124" s="14">
        <v>100</v>
      </c>
      <c r="AH124" s="14">
        <v>100</v>
      </c>
      <c r="AM124" s="14">
        <v>115</v>
      </c>
      <c r="AN124" s="14">
        <v>115</v>
      </c>
      <c r="AS124" s="14">
        <v>131</v>
      </c>
      <c r="AT124" s="14">
        <v>131</v>
      </c>
      <c r="AU124" s="14" t="s">
        <v>921</v>
      </c>
    </row>
    <row r="125" spans="1:47">
      <c r="A125" s="14" t="s">
        <v>914</v>
      </c>
      <c r="B125" s="14" t="s">
        <v>923</v>
      </c>
      <c r="C125" s="14" t="s">
        <v>916</v>
      </c>
      <c r="D125" s="14" t="s">
        <v>917</v>
      </c>
      <c r="F125" s="14" t="s">
        <v>924</v>
      </c>
      <c r="I125" s="14" t="s">
        <v>925</v>
      </c>
      <c r="J125" s="14" t="s">
        <v>926</v>
      </c>
      <c r="K125" s="14" t="s">
        <v>927</v>
      </c>
      <c r="L125" s="14" t="s">
        <v>132</v>
      </c>
      <c r="M125" s="14" t="s">
        <v>928</v>
      </c>
      <c r="N125" s="14">
        <v>2</v>
      </c>
      <c r="O125" s="14" t="s">
        <v>134</v>
      </c>
      <c r="P125" s="14">
        <v>1</v>
      </c>
      <c r="Q125" s="14">
        <v>0.9</v>
      </c>
      <c r="R125" s="14" t="s">
        <v>244</v>
      </c>
      <c r="S125" s="14" t="s">
        <v>136</v>
      </c>
      <c r="T125" s="14" t="s">
        <v>138</v>
      </c>
      <c r="U125" s="14" t="s">
        <v>139</v>
      </c>
      <c r="V125" s="14" t="s">
        <v>861</v>
      </c>
      <c r="AA125" s="14">
        <v>47</v>
      </c>
      <c r="AB125" s="14">
        <v>47</v>
      </c>
      <c r="AG125" s="14">
        <v>89</v>
      </c>
      <c r="AH125" s="14">
        <v>89</v>
      </c>
      <c r="AM125" s="14">
        <v>75</v>
      </c>
      <c r="AN125" s="14">
        <v>75</v>
      </c>
      <c r="AS125" s="14">
        <v>38</v>
      </c>
      <c r="AT125" s="14">
        <v>38</v>
      </c>
      <c r="AU125" s="14" t="s">
        <v>927</v>
      </c>
    </row>
    <row r="126" spans="1:47">
      <c r="A126" s="14" t="s">
        <v>914</v>
      </c>
      <c r="B126" s="14" t="s">
        <v>929</v>
      </c>
      <c r="C126" s="14" t="s">
        <v>916</v>
      </c>
      <c r="D126" s="14" t="s">
        <v>917</v>
      </c>
      <c r="F126" s="14" t="s">
        <v>930</v>
      </c>
      <c r="I126" s="14" t="s">
        <v>931</v>
      </c>
      <c r="J126" s="14" t="s">
        <v>932</v>
      </c>
      <c r="K126" s="14" t="s">
        <v>933</v>
      </c>
      <c r="L126" s="14" t="s">
        <v>284</v>
      </c>
      <c r="M126" s="14" t="s">
        <v>934</v>
      </c>
      <c r="N126" s="14">
        <v>1</v>
      </c>
      <c r="O126" s="14" t="s">
        <v>134</v>
      </c>
      <c r="P126" s="14">
        <v>0.5</v>
      </c>
      <c r="Q126" s="14" t="s">
        <v>256</v>
      </c>
      <c r="R126" s="14" t="s">
        <v>135</v>
      </c>
      <c r="S126" s="14" t="s">
        <v>257</v>
      </c>
      <c r="T126" s="14" t="s">
        <v>258</v>
      </c>
      <c r="U126" s="14" t="s">
        <v>259</v>
      </c>
      <c r="V126" s="14" t="s">
        <v>861</v>
      </c>
      <c r="AG126" s="14">
        <v>57</v>
      </c>
      <c r="AH126" s="14">
        <v>74</v>
      </c>
      <c r="AS126" s="14">
        <v>84</v>
      </c>
      <c r="AT126" s="14">
        <v>101</v>
      </c>
      <c r="AU126" s="14" t="s">
        <v>933</v>
      </c>
    </row>
    <row r="127" spans="1:47">
      <c r="A127" s="14" t="s">
        <v>914</v>
      </c>
      <c r="B127" s="14" t="s">
        <v>935</v>
      </c>
      <c r="C127" s="14" t="s">
        <v>916</v>
      </c>
      <c r="D127" s="14" t="s">
        <v>917</v>
      </c>
      <c r="F127" s="14" t="s">
        <v>936</v>
      </c>
      <c r="I127" s="14" t="s">
        <v>937</v>
      </c>
      <c r="K127" s="14" t="s">
        <v>938</v>
      </c>
      <c r="L127" s="14" t="s">
        <v>132</v>
      </c>
      <c r="M127" s="14" t="s">
        <v>939</v>
      </c>
      <c r="N127" s="14">
        <v>1</v>
      </c>
      <c r="O127" s="14" t="s">
        <v>199</v>
      </c>
      <c r="P127" s="14">
        <v>1</v>
      </c>
      <c r="Q127" s="14">
        <v>0.9</v>
      </c>
      <c r="R127" s="14" t="s">
        <v>244</v>
      </c>
      <c r="S127" s="14" t="s">
        <v>136</v>
      </c>
      <c r="T127" s="14" t="s">
        <v>138</v>
      </c>
      <c r="U127" s="14" t="s">
        <v>139</v>
      </c>
      <c r="V127" s="14" t="s">
        <v>861</v>
      </c>
      <c r="W127" s="14">
        <v>1</v>
      </c>
      <c r="X127" s="14">
        <v>1</v>
      </c>
      <c r="AG127" s="14">
        <v>1</v>
      </c>
      <c r="AH127" s="14">
        <v>1</v>
      </c>
      <c r="AI127" s="14">
        <v>1</v>
      </c>
      <c r="AJ127" s="14">
        <v>1</v>
      </c>
      <c r="AS127" s="14">
        <v>3</v>
      </c>
      <c r="AT127" s="14">
        <v>3</v>
      </c>
      <c r="AU127" s="14" t="s">
        <v>938</v>
      </c>
    </row>
    <row r="128" spans="1:47">
      <c r="A128" s="14" t="s">
        <v>940</v>
      </c>
      <c r="B128" s="14" t="s">
        <v>941</v>
      </c>
      <c r="C128" s="14" t="s">
        <v>942</v>
      </c>
      <c r="D128" s="14" t="s">
        <v>943</v>
      </c>
      <c r="E128" s="14" t="s">
        <v>944</v>
      </c>
      <c r="F128" s="14" t="s">
        <v>945</v>
      </c>
      <c r="I128" s="14" t="s">
        <v>946</v>
      </c>
      <c r="J128" s="14" t="s">
        <v>947</v>
      </c>
      <c r="K128" s="14" t="s">
        <v>948</v>
      </c>
      <c r="L128" s="14" t="s">
        <v>284</v>
      </c>
      <c r="M128" s="14" t="s">
        <v>949</v>
      </c>
      <c r="N128" s="14">
        <v>1</v>
      </c>
      <c r="O128" s="14" t="s">
        <v>134</v>
      </c>
      <c r="P128" s="14">
        <v>0.8</v>
      </c>
      <c r="Q128" s="14">
        <v>0.9</v>
      </c>
      <c r="R128" s="14" t="s">
        <v>244</v>
      </c>
      <c r="S128" s="14" t="s">
        <v>136</v>
      </c>
      <c r="T128" s="14" t="s">
        <v>138</v>
      </c>
      <c r="U128" s="14" t="s">
        <v>139</v>
      </c>
      <c r="V128" s="14" t="s">
        <v>950</v>
      </c>
      <c r="AA128" s="14">
        <v>46354</v>
      </c>
      <c r="AB128" s="14">
        <v>68057</v>
      </c>
      <c r="AG128" s="14">
        <v>40073</v>
      </c>
      <c r="AH128" s="14">
        <v>62741</v>
      </c>
      <c r="AM128" s="14">
        <v>49704</v>
      </c>
      <c r="AN128" s="14">
        <v>73107</v>
      </c>
      <c r="AS128" s="14">
        <v>70187</v>
      </c>
      <c r="AT128" s="14">
        <v>100370</v>
      </c>
      <c r="AU128" s="14" t="s">
        <v>948</v>
      </c>
    </row>
    <row r="129" spans="1:47">
      <c r="A129" s="14" t="s">
        <v>940</v>
      </c>
      <c r="B129" s="14" t="s">
        <v>951</v>
      </c>
      <c r="C129" s="14" t="s">
        <v>942</v>
      </c>
      <c r="D129" s="14" t="s">
        <v>943</v>
      </c>
      <c r="E129" s="14" t="s">
        <v>944</v>
      </c>
      <c r="F129" s="14" t="s">
        <v>952</v>
      </c>
      <c r="I129" s="14" t="s">
        <v>953</v>
      </c>
      <c r="K129" s="14" t="s">
        <v>954</v>
      </c>
      <c r="L129" s="14" t="s">
        <v>284</v>
      </c>
      <c r="M129" s="14" t="s">
        <v>955</v>
      </c>
      <c r="N129" s="14">
        <v>1</v>
      </c>
      <c r="O129" s="14" t="s">
        <v>199</v>
      </c>
      <c r="P129" s="14">
        <v>1</v>
      </c>
      <c r="Q129" s="14" t="s">
        <v>256</v>
      </c>
      <c r="R129" s="14" t="s">
        <v>135</v>
      </c>
      <c r="S129" s="14" t="s">
        <v>257</v>
      </c>
      <c r="T129" s="14" t="s">
        <v>258</v>
      </c>
      <c r="U129" s="14" t="s">
        <v>259</v>
      </c>
      <c r="V129" s="14" t="s">
        <v>950</v>
      </c>
      <c r="AG129" s="14">
        <v>85</v>
      </c>
      <c r="AH129" s="14">
        <v>85</v>
      </c>
      <c r="AS129" s="14">
        <v>85</v>
      </c>
      <c r="AT129" s="14">
        <v>85</v>
      </c>
      <c r="AU129" s="14" t="s">
        <v>954</v>
      </c>
    </row>
    <row r="130" spans="1:47">
      <c r="A130" s="14" t="s">
        <v>940</v>
      </c>
      <c r="B130" s="14" t="s">
        <v>956</v>
      </c>
      <c r="C130" s="14" t="s">
        <v>942</v>
      </c>
      <c r="D130" s="14" t="s">
        <v>943</v>
      </c>
      <c r="E130" s="14" t="s">
        <v>944</v>
      </c>
      <c r="F130" s="14" t="s">
        <v>957</v>
      </c>
      <c r="I130" s="14" t="s">
        <v>958</v>
      </c>
      <c r="K130" s="14" t="s">
        <v>959</v>
      </c>
      <c r="L130" s="14" t="s">
        <v>132</v>
      </c>
      <c r="M130" s="14" t="s">
        <v>960</v>
      </c>
      <c r="N130" s="14">
        <v>1</v>
      </c>
      <c r="O130" s="14" t="s">
        <v>199</v>
      </c>
      <c r="P130" s="14">
        <v>1</v>
      </c>
      <c r="Q130" s="14">
        <v>0.9</v>
      </c>
      <c r="R130" s="14" t="s">
        <v>135</v>
      </c>
      <c r="S130" s="14" t="s">
        <v>136</v>
      </c>
      <c r="T130" s="14" t="s">
        <v>138</v>
      </c>
      <c r="U130" s="14" t="s">
        <v>139</v>
      </c>
      <c r="V130" s="14" t="s">
        <v>950</v>
      </c>
      <c r="AG130" s="14">
        <v>1</v>
      </c>
      <c r="AH130" s="14">
        <v>1</v>
      </c>
      <c r="AS130" s="14">
        <v>1</v>
      </c>
      <c r="AT130" s="14">
        <v>1</v>
      </c>
      <c r="AU130" s="14" t="s">
        <v>959</v>
      </c>
    </row>
    <row r="131" spans="1:47">
      <c r="A131" s="14" t="s">
        <v>940</v>
      </c>
      <c r="B131" s="14" t="s">
        <v>961</v>
      </c>
      <c r="C131" s="14" t="s">
        <v>942</v>
      </c>
      <c r="D131" s="14" t="s">
        <v>943</v>
      </c>
      <c r="E131" s="14" t="s">
        <v>944</v>
      </c>
      <c r="F131" s="14" t="s">
        <v>962</v>
      </c>
      <c r="I131" s="14" t="s">
        <v>963</v>
      </c>
      <c r="K131" s="14" t="s">
        <v>964</v>
      </c>
      <c r="L131" s="14" t="s">
        <v>132</v>
      </c>
      <c r="M131" s="14" t="s">
        <v>965</v>
      </c>
      <c r="N131" s="14">
        <v>1</v>
      </c>
      <c r="O131" s="14" t="s">
        <v>199</v>
      </c>
      <c r="P131" s="14">
        <v>1</v>
      </c>
      <c r="Q131" s="14">
        <v>0.9</v>
      </c>
      <c r="R131" s="14" t="s">
        <v>244</v>
      </c>
      <c r="S131" s="14" t="s">
        <v>136</v>
      </c>
      <c r="T131" s="14" t="s">
        <v>138</v>
      </c>
      <c r="U131" s="14" t="s">
        <v>139</v>
      </c>
      <c r="V131" s="14" t="s">
        <v>950</v>
      </c>
      <c r="AA131" s="14">
        <v>2</v>
      </c>
      <c r="AB131" s="14">
        <v>2</v>
      </c>
      <c r="AG131" s="14">
        <v>2</v>
      </c>
      <c r="AH131" s="14">
        <v>2</v>
      </c>
      <c r="AM131" s="14">
        <v>2</v>
      </c>
      <c r="AN131" s="14">
        <v>2</v>
      </c>
      <c r="AS131" s="14">
        <v>2</v>
      </c>
      <c r="AT131" s="14">
        <v>2</v>
      </c>
      <c r="AU131" s="14" t="s">
        <v>964</v>
      </c>
    </row>
    <row r="132" spans="1:47">
      <c r="A132" s="14" t="s">
        <v>940</v>
      </c>
      <c r="B132" s="14" t="s">
        <v>966</v>
      </c>
      <c r="C132" s="14" t="s">
        <v>942</v>
      </c>
      <c r="D132" s="14" t="s">
        <v>943</v>
      </c>
      <c r="E132" s="14" t="s">
        <v>944</v>
      </c>
      <c r="F132" s="14" t="s">
        <v>967</v>
      </c>
      <c r="I132" s="14" t="s">
        <v>968</v>
      </c>
      <c r="K132" s="14" t="s">
        <v>969</v>
      </c>
      <c r="L132" s="14" t="s">
        <v>197</v>
      </c>
      <c r="M132" s="14" t="s">
        <v>970</v>
      </c>
      <c r="N132" s="14">
        <v>1</v>
      </c>
      <c r="O132" s="14" t="s">
        <v>199</v>
      </c>
      <c r="P132" s="14">
        <v>1</v>
      </c>
      <c r="Q132" s="14">
        <v>0.9</v>
      </c>
      <c r="R132" s="14" t="s">
        <v>971</v>
      </c>
      <c r="S132" s="14" t="s">
        <v>136</v>
      </c>
      <c r="T132" s="14" t="s">
        <v>138</v>
      </c>
      <c r="U132" s="14" t="s">
        <v>139</v>
      </c>
      <c r="V132" s="14" t="s">
        <v>950</v>
      </c>
      <c r="AI132" s="14">
        <v>1</v>
      </c>
      <c r="AJ132" s="14">
        <v>1</v>
      </c>
      <c r="AU132" s="14" t="s">
        <v>969</v>
      </c>
    </row>
    <row r="133" spans="1:47">
      <c r="A133" s="14" t="s">
        <v>972</v>
      </c>
      <c r="B133" s="14" t="s">
        <v>973</v>
      </c>
      <c r="C133" s="14" t="s">
        <v>974</v>
      </c>
      <c r="D133" s="14" t="s">
        <v>975</v>
      </c>
      <c r="F133" s="14" t="s">
        <v>976</v>
      </c>
      <c r="I133" s="14" t="s">
        <v>977</v>
      </c>
      <c r="J133" s="14" t="s">
        <v>978</v>
      </c>
      <c r="K133" s="14" t="s">
        <v>979</v>
      </c>
      <c r="L133" s="14" t="s">
        <v>132</v>
      </c>
      <c r="M133" s="14" t="s">
        <v>980</v>
      </c>
      <c r="N133" s="14">
        <v>3</v>
      </c>
      <c r="O133" s="14" t="s">
        <v>134</v>
      </c>
      <c r="P133" s="14">
        <v>0.9</v>
      </c>
      <c r="Q133" s="14">
        <v>0.9</v>
      </c>
      <c r="R133" s="14" t="s">
        <v>244</v>
      </c>
      <c r="S133" s="14" t="s">
        <v>136</v>
      </c>
      <c r="T133" s="14" t="s">
        <v>138</v>
      </c>
      <c r="U133" s="14" t="s">
        <v>139</v>
      </c>
      <c r="V133" s="14" t="s">
        <v>981</v>
      </c>
      <c r="AA133" s="14">
        <v>9</v>
      </c>
      <c r="AB133" s="14">
        <v>9</v>
      </c>
      <c r="AG133" s="14">
        <v>11</v>
      </c>
      <c r="AH133" s="14">
        <v>14</v>
      </c>
      <c r="AM133" s="14">
        <v>11</v>
      </c>
      <c r="AN133" s="14">
        <v>8</v>
      </c>
      <c r="AS133" s="14">
        <v>14</v>
      </c>
      <c r="AT133" s="14">
        <v>14</v>
      </c>
      <c r="AU133" s="14" t="s">
        <v>979</v>
      </c>
    </row>
    <row r="134" spans="1:47">
      <c r="A134" s="14" t="s">
        <v>972</v>
      </c>
      <c r="B134" s="14" t="s">
        <v>982</v>
      </c>
      <c r="C134" s="14" t="s">
        <v>974</v>
      </c>
      <c r="D134" s="14" t="s">
        <v>975</v>
      </c>
      <c r="F134" s="14" t="s">
        <v>983</v>
      </c>
      <c r="I134" s="14" t="s">
        <v>984</v>
      </c>
      <c r="K134" s="14" t="s">
        <v>985</v>
      </c>
      <c r="L134" s="14" t="s">
        <v>132</v>
      </c>
      <c r="M134" s="14" t="s">
        <v>986</v>
      </c>
      <c r="N134" s="14">
        <v>2</v>
      </c>
      <c r="O134" s="14" t="s">
        <v>199</v>
      </c>
      <c r="P134" s="14">
        <v>1</v>
      </c>
      <c r="Q134" s="14">
        <v>0.9</v>
      </c>
      <c r="R134" s="14" t="s">
        <v>135</v>
      </c>
      <c r="S134" s="14" t="s">
        <v>136</v>
      </c>
      <c r="T134" s="14" t="s">
        <v>138</v>
      </c>
      <c r="U134" s="14" t="s">
        <v>139</v>
      </c>
      <c r="V134" s="14" t="s">
        <v>981</v>
      </c>
      <c r="AG134" s="14">
        <v>1</v>
      </c>
      <c r="AH134" s="14">
        <v>1</v>
      </c>
      <c r="AM134" s="14">
        <v>5</v>
      </c>
      <c r="AN134" s="14">
        <v>5</v>
      </c>
      <c r="AS134" s="14">
        <v>6</v>
      </c>
      <c r="AT134" s="14">
        <v>6</v>
      </c>
      <c r="AU134" s="14" t="s">
        <v>985</v>
      </c>
    </row>
    <row r="135" spans="1:47">
      <c r="A135" s="14" t="s">
        <v>972</v>
      </c>
      <c r="B135" s="14" t="s">
        <v>987</v>
      </c>
      <c r="C135" s="14" t="s">
        <v>974</v>
      </c>
      <c r="D135" s="14" t="s">
        <v>975</v>
      </c>
      <c r="F135" s="14" t="s">
        <v>988</v>
      </c>
      <c r="I135" s="14" t="s">
        <v>989</v>
      </c>
      <c r="K135" s="14" t="s">
        <v>990</v>
      </c>
      <c r="L135" s="14" t="s">
        <v>284</v>
      </c>
      <c r="M135" s="14" t="s">
        <v>991</v>
      </c>
      <c r="N135" s="14">
        <v>1</v>
      </c>
      <c r="O135" s="14" t="s">
        <v>199</v>
      </c>
      <c r="P135" s="14">
        <v>1</v>
      </c>
      <c r="Q135" s="14">
        <v>0.9</v>
      </c>
      <c r="R135" s="14" t="s">
        <v>244</v>
      </c>
      <c r="S135" s="14" t="s">
        <v>136</v>
      </c>
      <c r="T135" s="14" t="s">
        <v>138</v>
      </c>
      <c r="U135" s="14" t="s">
        <v>139</v>
      </c>
      <c r="V135" s="14" t="s">
        <v>981</v>
      </c>
      <c r="AA135" s="14">
        <v>1</v>
      </c>
      <c r="AB135" s="14">
        <v>1</v>
      </c>
      <c r="AG135" s="14">
        <v>4</v>
      </c>
      <c r="AH135" s="14">
        <v>1</v>
      </c>
      <c r="AM135" s="14">
        <v>1</v>
      </c>
      <c r="AN135" s="14">
        <v>4</v>
      </c>
      <c r="AU135" s="14" t="s">
        <v>990</v>
      </c>
    </row>
    <row r="136" spans="1:47">
      <c r="A136" s="14" t="s">
        <v>972</v>
      </c>
      <c r="B136" s="14" t="s">
        <v>992</v>
      </c>
      <c r="C136" s="14" t="s">
        <v>974</v>
      </c>
      <c r="D136" s="14" t="s">
        <v>975</v>
      </c>
      <c r="F136" s="14" t="s">
        <v>993</v>
      </c>
      <c r="I136" s="14" t="s">
        <v>977</v>
      </c>
      <c r="J136" s="14" t="s">
        <v>994</v>
      </c>
      <c r="K136" s="14" t="s">
        <v>995</v>
      </c>
      <c r="L136" s="14" t="s">
        <v>197</v>
      </c>
      <c r="M136" s="14" t="s">
        <v>996</v>
      </c>
      <c r="N136" s="14">
        <v>2</v>
      </c>
      <c r="O136" s="14" t="s">
        <v>134</v>
      </c>
      <c r="P136" s="14">
        <v>0.9</v>
      </c>
      <c r="Q136" s="14">
        <v>0.9</v>
      </c>
      <c r="R136" s="14" t="s">
        <v>135</v>
      </c>
      <c r="S136" s="14" t="s">
        <v>136</v>
      </c>
      <c r="T136" s="14" t="s">
        <v>138</v>
      </c>
      <c r="U136" s="14" t="s">
        <v>139</v>
      </c>
      <c r="V136" s="14" t="s">
        <v>981</v>
      </c>
      <c r="AG136" s="14">
        <v>11</v>
      </c>
      <c r="AH136" s="14">
        <v>11</v>
      </c>
      <c r="AS136" s="14">
        <v>8</v>
      </c>
      <c r="AT136" s="14">
        <v>8</v>
      </c>
      <c r="AU136" s="14" t="s">
        <v>995</v>
      </c>
    </row>
    <row r="137" spans="1:47">
      <c r="A137" s="14" t="s">
        <v>972</v>
      </c>
      <c r="B137" s="14" t="s">
        <v>997</v>
      </c>
      <c r="C137" s="14" t="s">
        <v>974</v>
      </c>
      <c r="D137" s="14" t="s">
        <v>975</v>
      </c>
      <c r="F137" s="14" t="s">
        <v>998</v>
      </c>
      <c r="I137" s="14" t="s">
        <v>999</v>
      </c>
      <c r="J137" s="14" t="s">
        <v>1000</v>
      </c>
      <c r="K137" s="14" t="s">
        <v>1001</v>
      </c>
      <c r="L137" s="14" t="s">
        <v>197</v>
      </c>
      <c r="M137" s="14" t="s">
        <v>1002</v>
      </c>
      <c r="N137" s="14">
        <v>2</v>
      </c>
      <c r="O137" s="14" t="s">
        <v>134</v>
      </c>
      <c r="P137" s="14">
        <v>0.8</v>
      </c>
      <c r="Q137" s="14">
        <v>0.9</v>
      </c>
      <c r="R137" s="14" t="s">
        <v>244</v>
      </c>
      <c r="S137" s="14" t="s">
        <v>136</v>
      </c>
      <c r="T137" s="14" t="s">
        <v>138</v>
      </c>
      <c r="U137" s="14" t="s">
        <v>139</v>
      </c>
      <c r="V137" s="14" t="s">
        <v>981</v>
      </c>
      <c r="AA137" s="14">
        <v>2</v>
      </c>
      <c r="AB137" s="14">
        <v>2</v>
      </c>
      <c r="AG137" s="14">
        <v>4</v>
      </c>
      <c r="AH137" s="14">
        <v>4</v>
      </c>
      <c r="AM137" s="14">
        <v>2</v>
      </c>
      <c r="AN137" s="14">
        <v>2</v>
      </c>
      <c r="AS137" s="14">
        <v>2</v>
      </c>
      <c r="AT137" s="14">
        <v>2</v>
      </c>
      <c r="AU137" s="14" t="s">
        <v>1001</v>
      </c>
    </row>
    <row r="138" spans="1:47">
      <c r="A138" s="14" t="s">
        <v>972</v>
      </c>
      <c r="B138" s="14" t="s">
        <v>1003</v>
      </c>
      <c r="C138" s="14" t="s">
        <v>974</v>
      </c>
      <c r="D138" s="14" t="s">
        <v>975</v>
      </c>
      <c r="F138" s="14" t="s">
        <v>1004</v>
      </c>
      <c r="I138" s="14" t="s">
        <v>1005</v>
      </c>
      <c r="J138" s="14" t="s">
        <v>1006</v>
      </c>
      <c r="K138" s="14" t="s">
        <v>1007</v>
      </c>
      <c r="L138" s="14" t="s">
        <v>132</v>
      </c>
      <c r="M138" s="14" t="s">
        <v>1008</v>
      </c>
      <c r="N138" s="14">
        <v>2</v>
      </c>
      <c r="O138" s="14" t="s">
        <v>134</v>
      </c>
      <c r="P138" s="14">
        <v>0.75</v>
      </c>
      <c r="Q138" s="14">
        <v>0.9</v>
      </c>
      <c r="R138" s="14" t="s">
        <v>135</v>
      </c>
      <c r="S138" s="14" t="s">
        <v>136</v>
      </c>
      <c r="T138" s="14" t="s">
        <v>138</v>
      </c>
      <c r="U138" s="14" t="s">
        <v>139</v>
      </c>
      <c r="V138" s="14" t="s">
        <v>981</v>
      </c>
      <c r="AG138" s="14">
        <v>2</v>
      </c>
      <c r="AH138" s="14">
        <v>2</v>
      </c>
      <c r="AS138" s="14">
        <v>2</v>
      </c>
      <c r="AT138" s="14">
        <v>2</v>
      </c>
      <c r="AU138" s="14" t="s">
        <v>1007</v>
      </c>
    </row>
    <row r="139" spans="1:47">
      <c r="A139" s="14" t="s">
        <v>972</v>
      </c>
      <c r="B139" s="14" t="s">
        <v>1009</v>
      </c>
      <c r="C139" s="14" t="s">
        <v>974</v>
      </c>
      <c r="D139" s="14" t="s">
        <v>975</v>
      </c>
      <c r="F139" s="14" t="s">
        <v>1010</v>
      </c>
      <c r="I139" s="14" t="s">
        <v>1011</v>
      </c>
      <c r="J139" s="14" t="s">
        <v>1012</v>
      </c>
      <c r="K139" s="14" t="s">
        <v>1013</v>
      </c>
      <c r="L139" s="14" t="s">
        <v>132</v>
      </c>
      <c r="M139" s="14" t="s">
        <v>1014</v>
      </c>
      <c r="N139" s="14">
        <v>1</v>
      </c>
      <c r="O139" s="14" t="s">
        <v>134</v>
      </c>
      <c r="P139" s="14">
        <v>0.7</v>
      </c>
      <c r="Q139" s="14">
        <v>0.9</v>
      </c>
      <c r="R139" s="14" t="s">
        <v>135</v>
      </c>
      <c r="S139" s="14" t="s">
        <v>136</v>
      </c>
      <c r="T139" s="14" t="s">
        <v>138</v>
      </c>
      <c r="U139" s="14" t="s">
        <v>139</v>
      </c>
      <c r="V139" s="14" t="s">
        <v>981</v>
      </c>
      <c r="AG139" s="14">
        <v>3</v>
      </c>
      <c r="AH139" s="14">
        <v>3</v>
      </c>
      <c r="AS139" s="14">
        <v>2</v>
      </c>
      <c r="AT139" s="14">
        <v>2</v>
      </c>
      <c r="AU139" s="14" t="s">
        <v>1013</v>
      </c>
    </row>
    <row r="140" spans="1:47">
      <c r="A140" s="14" t="s">
        <v>831</v>
      </c>
      <c r="B140" s="14" t="s">
        <v>1015</v>
      </c>
      <c r="C140" s="14" t="s">
        <v>833</v>
      </c>
      <c r="D140" s="14" t="s">
        <v>834</v>
      </c>
      <c r="F140" s="14" t="s">
        <v>1016</v>
      </c>
      <c r="I140" s="14" t="s">
        <v>1017</v>
      </c>
      <c r="K140" s="14" t="s">
        <v>1018</v>
      </c>
      <c r="L140" s="14" t="s">
        <v>132</v>
      </c>
      <c r="M140" s="14" t="s">
        <v>1019</v>
      </c>
      <c r="N140" s="14">
        <v>2</v>
      </c>
      <c r="O140" s="14" t="s">
        <v>199</v>
      </c>
      <c r="P140" s="14">
        <v>1</v>
      </c>
      <c r="Q140" s="14">
        <v>0.9</v>
      </c>
      <c r="R140" s="14" t="s">
        <v>244</v>
      </c>
      <c r="S140" s="14" t="s">
        <v>136</v>
      </c>
      <c r="T140" s="14" t="s">
        <v>138</v>
      </c>
      <c r="U140" s="14" t="s">
        <v>139</v>
      </c>
      <c r="V140" s="14" t="s">
        <v>981</v>
      </c>
      <c r="AA140" s="14">
        <v>5</v>
      </c>
      <c r="AB140" s="14">
        <v>5</v>
      </c>
      <c r="AG140" s="14">
        <v>6</v>
      </c>
      <c r="AH140" s="14">
        <v>6</v>
      </c>
      <c r="AM140" s="14">
        <v>4</v>
      </c>
      <c r="AN140" s="14">
        <v>4</v>
      </c>
      <c r="AU140" s="14" t="s">
        <v>1018</v>
      </c>
    </row>
    <row r="141" spans="1:47">
      <c r="A141" s="14" t="s">
        <v>1020</v>
      </c>
      <c r="B141" s="14" t="s">
        <v>1021</v>
      </c>
      <c r="C141" s="14" t="s">
        <v>1022</v>
      </c>
      <c r="D141" s="14" t="s">
        <v>1023</v>
      </c>
      <c r="F141" s="14" t="s">
        <v>1024</v>
      </c>
      <c r="I141" s="14" t="s">
        <v>1025</v>
      </c>
      <c r="K141" s="14" t="s">
        <v>1026</v>
      </c>
      <c r="L141" s="14" t="s">
        <v>132</v>
      </c>
      <c r="M141" s="14" t="s">
        <v>1027</v>
      </c>
      <c r="N141" s="14">
        <v>2</v>
      </c>
      <c r="O141" s="14" t="s">
        <v>199</v>
      </c>
      <c r="P141" s="14">
        <v>1</v>
      </c>
      <c r="Q141" s="14">
        <v>0.9</v>
      </c>
      <c r="R141" s="14" t="s">
        <v>244</v>
      </c>
      <c r="S141" s="14" t="s">
        <v>136</v>
      </c>
      <c r="T141" s="14" t="s">
        <v>138</v>
      </c>
      <c r="U141" s="14" t="s">
        <v>139</v>
      </c>
      <c r="V141" s="14" t="s">
        <v>981</v>
      </c>
      <c r="AA141" s="14">
        <v>7</v>
      </c>
      <c r="AB141" s="14">
        <v>7</v>
      </c>
      <c r="AG141" s="14">
        <v>6</v>
      </c>
      <c r="AH141" s="14">
        <v>6</v>
      </c>
      <c r="AM141" s="14">
        <v>7</v>
      </c>
      <c r="AN141" s="14">
        <v>7</v>
      </c>
      <c r="AS141" s="14">
        <v>1</v>
      </c>
      <c r="AT141" s="14">
        <v>1</v>
      </c>
      <c r="AU141" s="14" t="s">
        <v>1026</v>
      </c>
    </row>
    <row r="142" spans="1:47">
      <c r="A142" s="14" t="s">
        <v>1028</v>
      </c>
      <c r="B142" s="14" t="s">
        <v>1029</v>
      </c>
      <c r="C142" s="14" t="s">
        <v>1030</v>
      </c>
      <c r="F142" s="14" t="s">
        <v>1031</v>
      </c>
      <c r="I142" s="14" t="s">
        <v>1032</v>
      </c>
      <c r="J142" s="14" t="s">
        <v>1033</v>
      </c>
      <c r="K142" s="14" t="s">
        <v>1034</v>
      </c>
      <c r="L142" s="14" t="s">
        <v>132</v>
      </c>
      <c r="M142" s="14" t="s">
        <v>1035</v>
      </c>
      <c r="N142" s="14">
        <v>2</v>
      </c>
      <c r="O142" s="14" t="s">
        <v>134</v>
      </c>
      <c r="P142" s="14">
        <v>1</v>
      </c>
      <c r="Q142" s="14">
        <v>0.9</v>
      </c>
      <c r="R142" s="14" t="s">
        <v>244</v>
      </c>
      <c r="S142" s="14" t="s">
        <v>136</v>
      </c>
      <c r="T142" s="14" t="s">
        <v>138</v>
      </c>
      <c r="U142" s="14" t="s">
        <v>139</v>
      </c>
      <c r="V142" s="14" t="s">
        <v>981</v>
      </c>
      <c r="AA142" s="14">
        <v>8</v>
      </c>
      <c r="AB142" s="14">
        <v>10</v>
      </c>
      <c r="AG142" s="14">
        <v>11</v>
      </c>
      <c r="AH142" s="14">
        <v>9</v>
      </c>
      <c r="AM142" s="14">
        <v>6</v>
      </c>
      <c r="AN142" s="14">
        <v>6</v>
      </c>
      <c r="AS142" s="14">
        <v>17</v>
      </c>
      <c r="AT142" s="14">
        <v>17</v>
      </c>
      <c r="AU142" s="14" t="s">
        <v>1034</v>
      </c>
    </row>
    <row r="143" spans="1:47">
      <c r="A143" s="14" t="s">
        <v>1028</v>
      </c>
      <c r="B143" s="14" t="s">
        <v>1036</v>
      </c>
      <c r="C143" s="14" t="s">
        <v>1030</v>
      </c>
      <c r="F143" s="14" t="s">
        <v>1031</v>
      </c>
      <c r="I143" s="14" t="s">
        <v>1037</v>
      </c>
      <c r="J143" s="14" t="s">
        <v>1038</v>
      </c>
      <c r="K143" s="14" t="s">
        <v>1039</v>
      </c>
      <c r="L143" s="14" t="s">
        <v>132</v>
      </c>
      <c r="M143" s="14" t="s">
        <v>1040</v>
      </c>
      <c r="N143" s="14">
        <v>1</v>
      </c>
      <c r="O143" s="14" t="s">
        <v>134</v>
      </c>
      <c r="P143" s="14">
        <v>0.25</v>
      </c>
      <c r="Q143" s="14">
        <v>0.9</v>
      </c>
      <c r="R143" s="14" t="s">
        <v>244</v>
      </c>
      <c r="S143" s="14" t="s">
        <v>136</v>
      </c>
      <c r="T143" s="14" t="s">
        <v>138</v>
      </c>
      <c r="U143" s="14" t="s">
        <v>139</v>
      </c>
      <c r="V143" s="14" t="s">
        <v>981</v>
      </c>
      <c r="AA143" s="14">
        <v>2</v>
      </c>
      <c r="AB143" s="14">
        <v>2</v>
      </c>
      <c r="AG143" s="14">
        <v>5</v>
      </c>
      <c r="AH143" s="14">
        <v>5</v>
      </c>
      <c r="AM143" s="14">
        <v>4.5</v>
      </c>
      <c r="AN143" s="14">
        <v>4.5</v>
      </c>
      <c r="AS143" s="14">
        <v>15.25</v>
      </c>
      <c r="AT143" s="14">
        <v>15.25</v>
      </c>
      <c r="AU143" s="14" t="s">
        <v>1039</v>
      </c>
    </row>
    <row r="144" spans="1:47">
      <c r="A144" s="14" t="s">
        <v>1020</v>
      </c>
      <c r="B144" s="14" t="s">
        <v>1041</v>
      </c>
      <c r="C144" s="14" t="s">
        <v>1022</v>
      </c>
      <c r="D144" s="14" t="s">
        <v>1023</v>
      </c>
      <c r="F144" s="14" t="s">
        <v>1042</v>
      </c>
      <c r="I144" s="14" t="s">
        <v>1043</v>
      </c>
      <c r="J144" s="14" t="s">
        <v>1033</v>
      </c>
      <c r="K144" s="14" t="s">
        <v>1044</v>
      </c>
      <c r="L144" s="14" t="s">
        <v>132</v>
      </c>
      <c r="M144" s="14" t="s">
        <v>1045</v>
      </c>
      <c r="N144" s="14">
        <v>1</v>
      </c>
      <c r="O144" s="14" t="s">
        <v>134</v>
      </c>
      <c r="P144" s="14">
        <v>1</v>
      </c>
      <c r="Q144" s="14">
        <v>0.9</v>
      </c>
      <c r="R144" s="14" t="s">
        <v>244</v>
      </c>
      <c r="S144" s="14" t="s">
        <v>136</v>
      </c>
      <c r="T144" s="14" t="s">
        <v>138</v>
      </c>
      <c r="U144" s="14" t="s">
        <v>139</v>
      </c>
      <c r="V144" s="14" t="s">
        <v>981</v>
      </c>
      <c r="AA144" s="14">
        <v>3</v>
      </c>
      <c r="AB144" s="14">
        <v>3</v>
      </c>
      <c r="AG144" s="14">
        <v>11</v>
      </c>
      <c r="AH144" s="14">
        <v>11</v>
      </c>
      <c r="AM144" s="14">
        <v>5</v>
      </c>
      <c r="AN144" s="14">
        <v>5</v>
      </c>
      <c r="AS144" s="14">
        <v>26</v>
      </c>
      <c r="AT144" s="14">
        <v>26</v>
      </c>
      <c r="AU144" s="14" t="s">
        <v>1044</v>
      </c>
    </row>
    <row r="145" spans="1:47">
      <c r="A145" s="14" t="s">
        <v>1020</v>
      </c>
      <c r="B145" s="14" t="s">
        <v>1046</v>
      </c>
      <c r="C145" s="14" t="s">
        <v>1022</v>
      </c>
      <c r="D145" s="14" t="s">
        <v>1023</v>
      </c>
      <c r="F145" s="14" t="s">
        <v>1047</v>
      </c>
      <c r="I145" s="14" t="s">
        <v>1048</v>
      </c>
      <c r="J145" s="14" t="s">
        <v>1033</v>
      </c>
      <c r="K145" s="14" t="s">
        <v>1049</v>
      </c>
      <c r="L145" s="14" t="s">
        <v>132</v>
      </c>
      <c r="M145" s="14" t="s">
        <v>1050</v>
      </c>
      <c r="N145" s="14">
        <v>1</v>
      </c>
      <c r="O145" s="14" t="s">
        <v>134</v>
      </c>
      <c r="P145" s="14">
        <v>1</v>
      </c>
      <c r="Q145" s="14">
        <v>0.9</v>
      </c>
      <c r="R145" s="14" t="s">
        <v>244</v>
      </c>
      <c r="S145" s="14" t="s">
        <v>136</v>
      </c>
      <c r="T145" s="14" t="s">
        <v>138</v>
      </c>
      <c r="U145" s="14" t="s">
        <v>139</v>
      </c>
      <c r="V145" s="14" t="s">
        <v>981</v>
      </c>
      <c r="AA145" s="14">
        <v>2</v>
      </c>
      <c r="AB145" s="14">
        <v>2</v>
      </c>
      <c r="AG145" s="14">
        <v>5</v>
      </c>
      <c r="AH145" s="14">
        <v>5</v>
      </c>
      <c r="AM145" s="14">
        <v>2</v>
      </c>
      <c r="AN145" s="14">
        <v>4</v>
      </c>
      <c r="AS145" s="14">
        <v>3</v>
      </c>
      <c r="AT145" s="14">
        <v>3</v>
      </c>
      <c r="AU145" s="14" t="s">
        <v>1049</v>
      </c>
    </row>
    <row r="146" spans="1:47">
      <c r="A146" s="14" t="s">
        <v>1051</v>
      </c>
      <c r="B146" s="14" t="s">
        <v>1052</v>
      </c>
      <c r="C146" s="14" t="s">
        <v>1053</v>
      </c>
      <c r="F146" s="14" t="s">
        <v>1054</v>
      </c>
      <c r="I146" s="14" t="s">
        <v>1055</v>
      </c>
      <c r="J146" s="14" t="s">
        <v>1033</v>
      </c>
      <c r="K146" s="14" t="s">
        <v>1056</v>
      </c>
      <c r="L146" s="14" t="s">
        <v>132</v>
      </c>
      <c r="M146" s="14" t="s">
        <v>1057</v>
      </c>
      <c r="N146" s="14">
        <v>1</v>
      </c>
      <c r="O146" s="14" t="s">
        <v>134</v>
      </c>
      <c r="P146" s="14">
        <v>1</v>
      </c>
      <c r="Q146" s="14">
        <v>0.9</v>
      </c>
      <c r="R146" s="14" t="s">
        <v>244</v>
      </c>
      <c r="S146" s="14" t="s">
        <v>136</v>
      </c>
      <c r="T146" s="14" t="s">
        <v>138</v>
      </c>
      <c r="U146" s="14" t="s">
        <v>139</v>
      </c>
      <c r="V146" s="14" t="s">
        <v>981</v>
      </c>
      <c r="AA146" s="14">
        <v>7</v>
      </c>
      <c r="AB146" s="14">
        <v>7</v>
      </c>
      <c r="AG146" s="14">
        <v>3</v>
      </c>
      <c r="AH146" s="14">
        <v>3</v>
      </c>
      <c r="AM146" s="14">
        <v>1</v>
      </c>
      <c r="AN146" s="14">
        <v>1</v>
      </c>
      <c r="AS146" s="14">
        <v>6</v>
      </c>
      <c r="AT146" s="14">
        <v>6</v>
      </c>
      <c r="AU146" s="14" t="s">
        <v>1056</v>
      </c>
    </row>
    <row r="147" spans="1:47">
      <c r="A147" s="14" t="s">
        <v>1028</v>
      </c>
      <c r="B147" s="14" t="s">
        <v>1058</v>
      </c>
      <c r="C147" s="14" t="s">
        <v>1030</v>
      </c>
      <c r="F147" s="14" t="s">
        <v>1059</v>
      </c>
      <c r="I147" s="14" t="s">
        <v>1060</v>
      </c>
      <c r="J147" s="14" t="s">
        <v>1061</v>
      </c>
      <c r="K147" s="14" t="s">
        <v>1062</v>
      </c>
      <c r="L147" s="14" t="s">
        <v>197</v>
      </c>
      <c r="M147" s="14" t="s">
        <v>1063</v>
      </c>
      <c r="N147" s="14">
        <v>1</v>
      </c>
      <c r="O147" s="14" t="s">
        <v>134</v>
      </c>
      <c r="P147" s="14">
        <v>1</v>
      </c>
      <c r="Q147" s="14">
        <v>0.9</v>
      </c>
      <c r="R147" s="14" t="s">
        <v>244</v>
      </c>
      <c r="S147" s="14" t="s">
        <v>136</v>
      </c>
      <c r="T147" s="14" t="s">
        <v>138</v>
      </c>
      <c r="U147" s="14" t="s">
        <v>139</v>
      </c>
      <c r="V147" s="14" t="s">
        <v>981</v>
      </c>
      <c r="AA147" s="14">
        <v>14</v>
      </c>
      <c r="AB147" s="14">
        <v>16</v>
      </c>
      <c r="AG147" s="14">
        <v>8</v>
      </c>
      <c r="AH147" s="14">
        <v>8</v>
      </c>
      <c r="AM147" s="14">
        <v>7</v>
      </c>
      <c r="AN147" s="14">
        <v>7</v>
      </c>
      <c r="AS147" s="14">
        <v>12</v>
      </c>
      <c r="AT147" s="14">
        <v>12</v>
      </c>
      <c r="AU147" s="14" t="s">
        <v>1062</v>
      </c>
    </row>
    <row r="148" spans="1:47">
      <c r="A148" s="14" t="s">
        <v>1028</v>
      </c>
      <c r="B148" s="14" t="s">
        <v>1064</v>
      </c>
      <c r="C148" s="14" t="s">
        <v>1030</v>
      </c>
      <c r="F148" s="14" t="s">
        <v>1065</v>
      </c>
      <c r="I148" s="14" t="s">
        <v>1066</v>
      </c>
      <c r="J148" s="14" t="s">
        <v>1067</v>
      </c>
      <c r="K148" s="14" t="s">
        <v>1068</v>
      </c>
      <c r="L148" s="14" t="s">
        <v>197</v>
      </c>
      <c r="M148" s="14" t="s">
        <v>1069</v>
      </c>
      <c r="N148" s="14">
        <v>1</v>
      </c>
      <c r="O148" s="14" t="s">
        <v>134</v>
      </c>
      <c r="P148" s="14">
        <v>0.9</v>
      </c>
      <c r="Q148" s="14">
        <v>0.9</v>
      </c>
      <c r="R148" s="14" t="s">
        <v>244</v>
      </c>
      <c r="S148" s="14" t="s">
        <v>136</v>
      </c>
      <c r="T148" s="14" t="s">
        <v>138</v>
      </c>
      <c r="U148" s="14" t="s">
        <v>139</v>
      </c>
      <c r="V148" s="14" t="s">
        <v>981</v>
      </c>
      <c r="AA148" s="14">
        <v>6127</v>
      </c>
      <c r="AB148" s="14">
        <v>6542</v>
      </c>
      <c r="AG148" s="14">
        <v>7543</v>
      </c>
      <c r="AH148" s="14">
        <v>7948</v>
      </c>
      <c r="AM148" s="14">
        <v>10107</v>
      </c>
      <c r="AN148" s="14">
        <v>10526</v>
      </c>
      <c r="AS148" s="14">
        <v>9561</v>
      </c>
      <c r="AT148" s="14">
        <v>10536</v>
      </c>
      <c r="AU148" s="14" t="s">
        <v>1068</v>
      </c>
    </row>
    <row r="149" spans="1:47">
      <c r="A149" s="14" t="s">
        <v>1051</v>
      </c>
      <c r="B149" s="14" t="s">
        <v>1070</v>
      </c>
      <c r="C149" s="14" t="s">
        <v>1053</v>
      </c>
      <c r="F149" s="14" t="s">
        <v>1071</v>
      </c>
      <c r="I149" s="14" t="s">
        <v>1072</v>
      </c>
      <c r="K149" s="14" t="s">
        <v>1073</v>
      </c>
      <c r="L149" s="14" t="s">
        <v>197</v>
      </c>
      <c r="M149" s="14" t="s">
        <v>1074</v>
      </c>
      <c r="N149" s="14">
        <v>1</v>
      </c>
      <c r="O149" s="14" t="s">
        <v>199</v>
      </c>
      <c r="P149" s="14">
        <v>1</v>
      </c>
      <c r="Q149" s="14">
        <v>0.9</v>
      </c>
      <c r="R149" s="14" t="s">
        <v>135</v>
      </c>
      <c r="S149" s="14" t="s">
        <v>136</v>
      </c>
      <c r="T149" s="14" t="s">
        <v>138</v>
      </c>
      <c r="U149" s="14" t="s">
        <v>139</v>
      </c>
      <c r="V149" s="14" t="s">
        <v>981</v>
      </c>
      <c r="AG149" s="14">
        <v>455</v>
      </c>
      <c r="AH149" s="14">
        <v>898</v>
      </c>
      <c r="AS149" s="14">
        <v>159</v>
      </c>
      <c r="AT149" s="14">
        <v>192</v>
      </c>
      <c r="AU149" s="14" t="s">
        <v>1073</v>
      </c>
    </row>
    <row r="150" spans="1:47">
      <c r="A150" s="14" t="s">
        <v>1028</v>
      </c>
      <c r="B150" s="14" t="s">
        <v>1075</v>
      </c>
      <c r="C150" s="14" t="s">
        <v>1030</v>
      </c>
      <c r="F150" s="14" t="s">
        <v>1076</v>
      </c>
      <c r="I150" s="14" t="s">
        <v>1077</v>
      </c>
      <c r="K150" s="14" t="s">
        <v>1078</v>
      </c>
      <c r="L150" s="14" t="s">
        <v>197</v>
      </c>
      <c r="M150" s="14" t="s">
        <v>1079</v>
      </c>
      <c r="N150" s="14">
        <v>1</v>
      </c>
      <c r="O150" s="14" t="s">
        <v>134</v>
      </c>
      <c r="P150" s="14">
        <v>1</v>
      </c>
      <c r="Q150" s="14">
        <v>0.9</v>
      </c>
      <c r="R150" s="14" t="s">
        <v>200</v>
      </c>
      <c r="S150" s="14" t="s">
        <v>136</v>
      </c>
      <c r="T150" s="14" t="s">
        <v>138</v>
      </c>
      <c r="U150" s="14" t="s">
        <v>139</v>
      </c>
      <c r="V150" s="14" t="s">
        <v>981</v>
      </c>
      <c r="AG150" s="14">
        <v>4</v>
      </c>
      <c r="AH150" s="14">
        <v>4</v>
      </c>
      <c r="AM150" s="14">
        <v>1</v>
      </c>
      <c r="AN150" s="14">
        <v>1</v>
      </c>
      <c r="AS150" s="14">
        <v>8</v>
      </c>
      <c r="AT150" s="14">
        <v>8</v>
      </c>
      <c r="AU150" s="14" t="s">
        <v>1078</v>
      </c>
    </row>
    <row r="151" spans="1:47">
      <c r="A151" s="14" t="s">
        <v>1080</v>
      </c>
      <c r="B151" s="14" t="s">
        <v>1081</v>
      </c>
      <c r="C151" s="14" t="s">
        <v>1082</v>
      </c>
      <c r="D151" s="14" t="s">
        <v>1083</v>
      </c>
      <c r="F151" s="14" t="s">
        <v>1084</v>
      </c>
      <c r="G151" s="14" t="s">
        <v>1085</v>
      </c>
      <c r="I151" s="14" t="s">
        <v>1086</v>
      </c>
      <c r="J151" s="14" t="s">
        <v>1087</v>
      </c>
      <c r="K151" s="14" t="s">
        <v>1088</v>
      </c>
      <c r="L151" s="14" t="s">
        <v>132</v>
      </c>
      <c r="M151" s="14" t="s">
        <v>1089</v>
      </c>
      <c r="N151" s="14">
        <v>1</v>
      </c>
      <c r="O151" s="14" t="s">
        <v>134</v>
      </c>
      <c r="P151" s="14">
        <v>1</v>
      </c>
      <c r="Q151" s="14">
        <v>0.9</v>
      </c>
      <c r="R151" s="14" t="s">
        <v>244</v>
      </c>
      <c r="S151" s="14" t="s">
        <v>136</v>
      </c>
      <c r="T151" s="14" t="s">
        <v>138</v>
      </c>
      <c r="U151" s="14" t="s">
        <v>139</v>
      </c>
      <c r="V151" s="14" t="s">
        <v>1090</v>
      </c>
      <c r="X151" s="14">
        <v>0</v>
      </c>
      <c r="Z151" s="14">
        <v>0</v>
      </c>
      <c r="AA151" s="14">
        <v>13</v>
      </c>
      <c r="AB151" s="14">
        <v>13</v>
      </c>
      <c r="AD151" s="14">
        <v>0</v>
      </c>
      <c r="AF151" s="14">
        <v>0</v>
      </c>
      <c r="AG151" s="14">
        <v>17</v>
      </c>
      <c r="AH151" s="14">
        <v>17</v>
      </c>
      <c r="AJ151" s="14">
        <v>0</v>
      </c>
      <c r="AL151" s="14">
        <v>0</v>
      </c>
      <c r="AM151" s="14">
        <v>14</v>
      </c>
      <c r="AN151" s="14">
        <v>14</v>
      </c>
      <c r="AP151" s="14">
        <v>0</v>
      </c>
      <c r="AR151" s="14">
        <v>0</v>
      </c>
      <c r="AS151" s="14">
        <v>25</v>
      </c>
      <c r="AT151" s="14">
        <v>25</v>
      </c>
      <c r="AU151" s="14" t="s">
        <v>1088</v>
      </c>
    </row>
    <row r="152" spans="1:47">
      <c r="A152" s="14" t="s">
        <v>1091</v>
      </c>
      <c r="B152" s="14" t="s">
        <v>1092</v>
      </c>
      <c r="C152" s="14" t="s">
        <v>1093</v>
      </c>
      <c r="F152" s="14" t="s">
        <v>1094</v>
      </c>
      <c r="I152" s="14" t="s">
        <v>1095</v>
      </c>
      <c r="J152" s="14" t="s">
        <v>1096</v>
      </c>
      <c r="K152" s="14" t="s">
        <v>1097</v>
      </c>
      <c r="L152" s="14" t="s">
        <v>132</v>
      </c>
      <c r="M152" s="14" t="s">
        <v>1098</v>
      </c>
      <c r="N152" s="14">
        <v>1</v>
      </c>
      <c r="O152" s="14" t="s">
        <v>134</v>
      </c>
      <c r="P152" s="14">
        <v>1</v>
      </c>
      <c r="Q152" s="14">
        <v>0.9</v>
      </c>
      <c r="R152" s="14" t="s">
        <v>244</v>
      </c>
      <c r="S152" s="14" t="s">
        <v>136</v>
      </c>
      <c r="T152" s="14" t="s">
        <v>138</v>
      </c>
      <c r="U152" s="14" t="s">
        <v>139</v>
      </c>
      <c r="V152" s="14" t="s">
        <v>1090</v>
      </c>
      <c r="X152" s="14">
        <v>0</v>
      </c>
      <c r="Z152" s="14">
        <v>0</v>
      </c>
      <c r="AA152" s="14">
        <v>2</v>
      </c>
      <c r="AB152" s="14">
        <v>2</v>
      </c>
      <c r="AD152" s="14">
        <v>0</v>
      </c>
      <c r="AF152" s="14">
        <v>0</v>
      </c>
      <c r="AG152" s="14">
        <v>2</v>
      </c>
      <c r="AH152" s="14">
        <v>2</v>
      </c>
      <c r="AJ152" s="14">
        <v>0</v>
      </c>
      <c r="AL152" s="14">
        <v>0</v>
      </c>
      <c r="AM152" s="14">
        <v>1</v>
      </c>
      <c r="AN152" s="14">
        <v>1</v>
      </c>
      <c r="AP152" s="14">
        <v>0</v>
      </c>
      <c r="AR152" s="14">
        <v>0</v>
      </c>
      <c r="AS152" s="14">
        <v>43</v>
      </c>
      <c r="AT152" s="14">
        <v>43</v>
      </c>
      <c r="AU152" s="14" t="s">
        <v>1097</v>
      </c>
    </row>
    <row r="153" spans="1:47">
      <c r="A153" s="14" t="s">
        <v>1099</v>
      </c>
      <c r="B153" s="14" t="s">
        <v>1100</v>
      </c>
      <c r="C153" s="14" t="s">
        <v>1101</v>
      </c>
      <c r="D153" s="14" t="s">
        <v>1102</v>
      </c>
      <c r="F153" s="14" t="s">
        <v>1103</v>
      </c>
      <c r="I153" s="14" t="s">
        <v>1095</v>
      </c>
      <c r="J153" s="14" t="s">
        <v>1104</v>
      </c>
      <c r="K153" s="14" t="s">
        <v>1105</v>
      </c>
      <c r="L153" s="14" t="s">
        <v>132</v>
      </c>
      <c r="M153" s="14" t="s">
        <v>1106</v>
      </c>
      <c r="N153" s="14">
        <v>2</v>
      </c>
      <c r="O153" s="14" t="s">
        <v>134</v>
      </c>
      <c r="P153" s="14">
        <v>1</v>
      </c>
      <c r="Q153" s="14">
        <v>0.9</v>
      </c>
      <c r="R153" s="14" t="s">
        <v>244</v>
      </c>
      <c r="S153" s="14" t="s">
        <v>136</v>
      </c>
      <c r="T153" s="14" t="s">
        <v>138</v>
      </c>
      <c r="U153" s="14" t="s">
        <v>139</v>
      </c>
      <c r="V153" s="14" t="s">
        <v>1090</v>
      </c>
      <c r="X153" s="14">
        <v>0</v>
      </c>
      <c r="Z153" s="14">
        <v>0</v>
      </c>
      <c r="AA153" s="14">
        <v>17</v>
      </c>
      <c r="AB153" s="14">
        <v>17</v>
      </c>
      <c r="AD153" s="14">
        <v>0</v>
      </c>
      <c r="AF153" s="14">
        <v>0</v>
      </c>
      <c r="AG153" s="14">
        <v>27</v>
      </c>
      <c r="AH153" s="14">
        <v>27</v>
      </c>
      <c r="AJ153" s="14">
        <v>0</v>
      </c>
      <c r="AL153" s="14">
        <v>0</v>
      </c>
      <c r="AM153" s="14">
        <v>26</v>
      </c>
      <c r="AN153" s="14">
        <v>26</v>
      </c>
      <c r="AP153" s="14">
        <v>0</v>
      </c>
      <c r="AR153" s="14">
        <v>0</v>
      </c>
      <c r="AS153" s="14">
        <v>27</v>
      </c>
      <c r="AT153" s="14">
        <v>27</v>
      </c>
      <c r="AU153" s="14" t="s">
        <v>1105</v>
      </c>
    </row>
    <row r="154" spans="1:47">
      <c r="A154" s="14" t="s">
        <v>1107</v>
      </c>
      <c r="B154" s="14" t="s">
        <v>1108</v>
      </c>
      <c r="C154" s="14" t="s">
        <v>1109</v>
      </c>
      <c r="D154" s="14" t="s">
        <v>1110</v>
      </c>
      <c r="F154" s="14" t="s">
        <v>1111</v>
      </c>
      <c r="I154" s="14" t="s">
        <v>1086</v>
      </c>
      <c r="J154" s="14" t="s">
        <v>1112</v>
      </c>
      <c r="K154" s="14" t="s">
        <v>1113</v>
      </c>
      <c r="L154" s="14" t="s">
        <v>132</v>
      </c>
      <c r="M154" s="14" t="s">
        <v>1114</v>
      </c>
      <c r="O154" s="14" t="s">
        <v>134</v>
      </c>
      <c r="P154" s="14">
        <v>1</v>
      </c>
      <c r="Q154" s="14">
        <v>0.9</v>
      </c>
      <c r="R154" s="14" t="s">
        <v>244</v>
      </c>
      <c r="S154" s="14" t="s">
        <v>136</v>
      </c>
      <c r="T154" s="14" t="s">
        <v>138</v>
      </c>
      <c r="U154" s="14" t="s">
        <v>139</v>
      </c>
      <c r="V154" s="14" t="s">
        <v>1090</v>
      </c>
      <c r="X154" s="14">
        <v>0</v>
      </c>
      <c r="Z154" s="14">
        <v>0</v>
      </c>
      <c r="AA154" s="14">
        <v>36</v>
      </c>
      <c r="AB154" s="14">
        <v>36</v>
      </c>
      <c r="AD154" s="14">
        <v>0</v>
      </c>
      <c r="AF154" s="14">
        <v>0</v>
      </c>
      <c r="AG154" s="14">
        <v>39</v>
      </c>
      <c r="AH154" s="14">
        <v>39</v>
      </c>
      <c r="AJ154" s="14">
        <v>0</v>
      </c>
      <c r="AL154" s="14">
        <v>0</v>
      </c>
      <c r="AM154" s="14">
        <v>36</v>
      </c>
      <c r="AN154" s="14">
        <v>36</v>
      </c>
      <c r="AP154" s="14">
        <v>0</v>
      </c>
      <c r="AR154" s="14">
        <v>0</v>
      </c>
      <c r="AS154" s="14">
        <v>45</v>
      </c>
      <c r="AT154" s="14">
        <v>45</v>
      </c>
      <c r="AU154" s="14" t="s">
        <v>1113</v>
      </c>
    </row>
    <row r="155" spans="1:47">
      <c r="A155" s="14" t="s">
        <v>1115</v>
      </c>
      <c r="B155" s="14" t="s">
        <v>1116</v>
      </c>
      <c r="C155" s="14" t="s">
        <v>1082</v>
      </c>
      <c r="D155" s="14" t="s">
        <v>1083</v>
      </c>
      <c r="F155" s="14" t="s">
        <v>1117</v>
      </c>
      <c r="I155" s="14" t="s">
        <v>1086</v>
      </c>
      <c r="J155" s="14" t="s">
        <v>1118</v>
      </c>
      <c r="K155" s="14" t="s">
        <v>1119</v>
      </c>
      <c r="L155" s="14" t="s">
        <v>132</v>
      </c>
      <c r="M155" s="14" t="s">
        <v>1120</v>
      </c>
      <c r="N155" s="14">
        <v>2</v>
      </c>
      <c r="O155" s="14" t="s">
        <v>134</v>
      </c>
      <c r="P155" s="14">
        <v>1</v>
      </c>
      <c r="Q155" s="14">
        <v>0.9</v>
      </c>
      <c r="R155" s="14" t="s">
        <v>244</v>
      </c>
      <c r="S155" s="14" t="s">
        <v>136</v>
      </c>
      <c r="T155" s="14" t="s">
        <v>138</v>
      </c>
      <c r="U155" s="14" t="s">
        <v>139</v>
      </c>
      <c r="V155" s="14" t="s">
        <v>1090</v>
      </c>
      <c r="X155" s="14">
        <v>0</v>
      </c>
      <c r="Z155" s="14">
        <v>0</v>
      </c>
      <c r="AA155" s="14">
        <v>2</v>
      </c>
      <c r="AB155" s="14">
        <v>2</v>
      </c>
      <c r="AD155" s="14">
        <v>0</v>
      </c>
      <c r="AF155" s="14">
        <v>0</v>
      </c>
      <c r="AG155" s="14">
        <v>4</v>
      </c>
      <c r="AH155" s="14">
        <v>4</v>
      </c>
      <c r="AJ155" s="14">
        <v>0</v>
      </c>
      <c r="AL155" s="14">
        <v>0</v>
      </c>
      <c r="AM155" s="14">
        <v>2</v>
      </c>
      <c r="AN155" s="14">
        <v>2</v>
      </c>
      <c r="AP155" s="14">
        <v>0</v>
      </c>
      <c r="AR155" s="14">
        <v>0</v>
      </c>
      <c r="AS155" s="14">
        <v>6</v>
      </c>
      <c r="AT155" s="14">
        <v>6</v>
      </c>
      <c r="AU155" s="14" t="s">
        <v>1119</v>
      </c>
    </row>
    <row r="156" spans="1:47">
      <c r="A156" s="14" t="s">
        <v>1115</v>
      </c>
      <c r="B156" s="14" t="s">
        <v>1121</v>
      </c>
      <c r="C156" s="14" t="s">
        <v>1082</v>
      </c>
      <c r="D156" s="14" t="s">
        <v>1083</v>
      </c>
      <c r="F156" s="14" t="s">
        <v>1122</v>
      </c>
      <c r="I156" s="14" t="s">
        <v>1095</v>
      </c>
      <c r="J156" s="14" t="s">
        <v>1123</v>
      </c>
      <c r="K156" s="14" t="s">
        <v>1124</v>
      </c>
      <c r="L156" s="14" t="s">
        <v>132</v>
      </c>
      <c r="M156" s="14" t="s">
        <v>1125</v>
      </c>
      <c r="N156" s="14">
        <v>2</v>
      </c>
      <c r="O156" s="14" t="s">
        <v>134</v>
      </c>
      <c r="P156" s="14">
        <v>1</v>
      </c>
      <c r="Q156" s="14">
        <v>0.9</v>
      </c>
      <c r="R156" s="14" t="s">
        <v>244</v>
      </c>
      <c r="S156" s="14" t="s">
        <v>136</v>
      </c>
      <c r="T156" s="14" t="s">
        <v>138</v>
      </c>
      <c r="U156" s="14" t="s">
        <v>139</v>
      </c>
      <c r="V156" s="14" t="s">
        <v>1090</v>
      </c>
      <c r="X156" s="14">
        <v>0</v>
      </c>
      <c r="Z156" s="14">
        <v>0</v>
      </c>
      <c r="AA156" s="14">
        <v>13</v>
      </c>
      <c r="AB156" s="14">
        <v>13</v>
      </c>
      <c r="AD156" s="14">
        <v>0</v>
      </c>
      <c r="AF156" s="14">
        <v>0</v>
      </c>
      <c r="AG156" s="14">
        <v>17</v>
      </c>
      <c r="AH156" s="14">
        <v>17</v>
      </c>
      <c r="AJ156" s="14">
        <v>0</v>
      </c>
      <c r="AL156" s="14">
        <v>0</v>
      </c>
      <c r="AM156" s="14">
        <v>14</v>
      </c>
      <c r="AN156" s="14">
        <v>14</v>
      </c>
      <c r="AP156" s="14">
        <v>0</v>
      </c>
      <c r="AR156" s="14">
        <v>0</v>
      </c>
      <c r="AS156" s="14">
        <v>25</v>
      </c>
      <c r="AT156" s="14">
        <v>25</v>
      </c>
      <c r="AU156" s="14" t="s">
        <v>1124</v>
      </c>
    </row>
    <row r="157" spans="1:47">
      <c r="A157" s="14" t="s">
        <v>1126</v>
      </c>
      <c r="B157" s="14" t="s">
        <v>1127</v>
      </c>
      <c r="C157" s="14" t="s">
        <v>1093</v>
      </c>
      <c r="F157" s="14" t="s">
        <v>1128</v>
      </c>
      <c r="I157" s="14" t="s">
        <v>1095</v>
      </c>
      <c r="J157" s="14" t="s">
        <v>1129</v>
      </c>
      <c r="K157" s="14" t="s">
        <v>1130</v>
      </c>
      <c r="L157" s="14" t="s">
        <v>132</v>
      </c>
      <c r="M157" s="14" t="s">
        <v>1131</v>
      </c>
      <c r="N157" s="14">
        <v>1</v>
      </c>
      <c r="O157" s="14" t="s">
        <v>134</v>
      </c>
      <c r="P157" s="14">
        <v>1</v>
      </c>
      <c r="Q157" s="14">
        <v>0.9</v>
      </c>
      <c r="R157" s="14" t="s">
        <v>244</v>
      </c>
      <c r="S157" s="14" t="s">
        <v>136</v>
      </c>
      <c r="T157" s="14" t="s">
        <v>138</v>
      </c>
      <c r="U157" s="14" t="s">
        <v>139</v>
      </c>
      <c r="V157" s="14" t="s">
        <v>981</v>
      </c>
      <c r="X157" s="14">
        <v>0</v>
      </c>
      <c r="Z157" s="14">
        <v>0</v>
      </c>
      <c r="AA157" s="14">
        <v>4</v>
      </c>
      <c r="AB157" s="14">
        <v>4</v>
      </c>
      <c r="AD157" s="14">
        <v>0</v>
      </c>
      <c r="AF157" s="14">
        <v>0</v>
      </c>
      <c r="AG157" s="14">
        <v>4</v>
      </c>
      <c r="AH157" s="14">
        <v>4</v>
      </c>
      <c r="AJ157" s="14">
        <v>0</v>
      </c>
      <c r="AL157" s="14">
        <v>0</v>
      </c>
      <c r="AM157" s="14">
        <v>1</v>
      </c>
      <c r="AN157" s="14">
        <v>1</v>
      </c>
      <c r="AP157" s="14">
        <v>0</v>
      </c>
      <c r="AR157" s="14">
        <v>0</v>
      </c>
      <c r="AS157" s="14">
        <v>4</v>
      </c>
      <c r="AT157" s="14">
        <v>4</v>
      </c>
      <c r="AU157" s="14" t="s">
        <v>1130</v>
      </c>
    </row>
    <row r="158" spans="1:47">
      <c r="A158" s="14" t="s">
        <v>793</v>
      </c>
      <c r="B158" s="14" t="s">
        <v>1132</v>
      </c>
      <c r="C158" s="14" t="s">
        <v>795</v>
      </c>
      <c r="D158" s="14" t="s">
        <v>796</v>
      </c>
      <c r="F158" s="14" t="s">
        <v>1133</v>
      </c>
      <c r="I158" s="14" t="s">
        <v>1134</v>
      </c>
      <c r="K158" s="14" t="s">
        <v>1135</v>
      </c>
      <c r="L158" s="14" t="s">
        <v>197</v>
      </c>
      <c r="M158" s="14" t="s">
        <v>1136</v>
      </c>
      <c r="N158" s="14">
        <v>1</v>
      </c>
      <c r="O158" s="14" t="s">
        <v>563</v>
      </c>
      <c r="P158" s="14">
        <v>1</v>
      </c>
      <c r="Q158" s="14">
        <v>0.9</v>
      </c>
      <c r="R158" s="14" t="s">
        <v>135</v>
      </c>
      <c r="S158" s="14" t="s">
        <v>136</v>
      </c>
      <c r="T158" s="14" t="s">
        <v>138</v>
      </c>
      <c r="U158" s="14" t="s">
        <v>139</v>
      </c>
      <c r="V158" s="14" t="s">
        <v>1137</v>
      </c>
      <c r="AG158" s="14">
        <v>4</v>
      </c>
      <c r="AH158" s="14">
        <v>4</v>
      </c>
      <c r="AS158" s="14">
        <v>4</v>
      </c>
      <c r="AT158" s="14">
        <v>4</v>
      </c>
      <c r="AU158" s="14" t="s">
        <v>1135</v>
      </c>
    </row>
    <row r="159" spans="1:47">
      <c r="A159" s="14" t="s">
        <v>1138</v>
      </c>
      <c r="B159" s="14" t="s">
        <v>1139</v>
      </c>
      <c r="C159" s="14" t="s">
        <v>1140</v>
      </c>
      <c r="D159" s="14" t="s">
        <v>1141</v>
      </c>
      <c r="F159" s="14" t="s">
        <v>1142</v>
      </c>
      <c r="I159" s="14" t="s">
        <v>1143</v>
      </c>
      <c r="K159" s="14" t="s">
        <v>1144</v>
      </c>
      <c r="L159" s="14" t="s">
        <v>197</v>
      </c>
      <c r="M159" s="14" t="s">
        <v>1145</v>
      </c>
      <c r="N159" s="14">
        <v>1</v>
      </c>
      <c r="O159" s="14" t="s">
        <v>563</v>
      </c>
      <c r="P159" s="14">
        <v>1</v>
      </c>
      <c r="Q159" s="14">
        <v>0.9</v>
      </c>
      <c r="R159" s="14" t="s">
        <v>244</v>
      </c>
      <c r="S159" s="14" t="s">
        <v>136</v>
      </c>
      <c r="T159" s="14" t="s">
        <v>138</v>
      </c>
      <c r="U159" s="14" t="s">
        <v>139</v>
      </c>
      <c r="V159" s="14" t="s">
        <v>1146</v>
      </c>
      <c r="X159" s="14">
        <v>0</v>
      </c>
      <c r="Z159" s="14">
        <v>0</v>
      </c>
      <c r="AA159" s="14">
        <v>3</v>
      </c>
      <c r="AB159" s="14">
        <v>3</v>
      </c>
      <c r="AD159" s="14">
        <v>0</v>
      </c>
      <c r="AF159" s="14">
        <v>0</v>
      </c>
      <c r="AG159" s="14">
        <v>3</v>
      </c>
      <c r="AH159" s="14">
        <v>3</v>
      </c>
      <c r="AJ159" s="14">
        <v>0</v>
      </c>
      <c r="AL159" s="14">
        <v>0</v>
      </c>
      <c r="AM159" s="14">
        <v>3</v>
      </c>
      <c r="AN159" s="14">
        <v>3</v>
      </c>
      <c r="AP159" s="14">
        <v>0</v>
      </c>
      <c r="AR159" s="14">
        <v>0</v>
      </c>
      <c r="AS159" s="14">
        <v>3</v>
      </c>
      <c r="AT159" s="14">
        <v>3</v>
      </c>
      <c r="AU159" s="14" t="s">
        <v>1144</v>
      </c>
    </row>
    <row r="160" spans="1:47">
      <c r="A160" s="14" t="s">
        <v>1138</v>
      </c>
      <c r="B160" s="14" t="s">
        <v>1147</v>
      </c>
      <c r="C160" s="14" t="s">
        <v>1140</v>
      </c>
      <c r="D160" s="14" t="s">
        <v>1141</v>
      </c>
      <c r="F160" s="14" t="s">
        <v>1148</v>
      </c>
      <c r="I160" s="14" t="s">
        <v>1149</v>
      </c>
      <c r="J160" s="14" t="s">
        <v>1150</v>
      </c>
      <c r="K160" s="14" t="s">
        <v>1151</v>
      </c>
      <c r="L160" s="14" t="s">
        <v>132</v>
      </c>
      <c r="M160" s="14" t="s">
        <v>1152</v>
      </c>
      <c r="N160" s="14">
        <v>1</v>
      </c>
      <c r="O160" s="14" t="s">
        <v>134</v>
      </c>
      <c r="P160" s="14">
        <v>0.8</v>
      </c>
      <c r="Q160" s="14">
        <v>0.9</v>
      </c>
      <c r="R160" s="14" t="s">
        <v>244</v>
      </c>
      <c r="S160" s="14" t="s">
        <v>136</v>
      </c>
      <c r="T160" s="14" t="s">
        <v>138</v>
      </c>
      <c r="U160" s="14" t="s">
        <v>139</v>
      </c>
      <c r="V160" s="14" t="s">
        <v>1146</v>
      </c>
      <c r="X160" s="14">
        <v>0</v>
      </c>
      <c r="Z160" s="14">
        <v>0</v>
      </c>
      <c r="AA160" s="14">
        <v>361</v>
      </c>
      <c r="AB160" s="14">
        <v>524</v>
      </c>
      <c r="AD160" s="14">
        <v>0</v>
      </c>
      <c r="AF160" s="14">
        <v>0</v>
      </c>
      <c r="AG160" s="14">
        <v>536</v>
      </c>
      <c r="AH160" s="14">
        <v>620</v>
      </c>
      <c r="AJ160" s="14">
        <v>0</v>
      </c>
      <c r="AL160" s="14">
        <v>0</v>
      </c>
      <c r="AM160" s="14">
        <v>720</v>
      </c>
      <c r="AN160" s="14">
        <v>617</v>
      </c>
      <c r="AP160" s="14">
        <v>0</v>
      </c>
      <c r="AR160" s="14">
        <v>0</v>
      </c>
      <c r="AS160" s="14">
        <v>700</v>
      </c>
      <c r="AT160" s="14">
        <v>702</v>
      </c>
      <c r="AU160" s="14" t="s">
        <v>1151</v>
      </c>
    </row>
    <row r="161" spans="1:47">
      <c r="A161" s="14" t="s">
        <v>1138</v>
      </c>
      <c r="B161" s="14" t="s">
        <v>1153</v>
      </c>
      <c r="C161" s="14" t="s">
        <v>1140</v>
      </c>
      <c r="D161" s="14" t="s">
        <v>1141</v>
      </c>
      <c r="F161" s="14" t="s">
        <v>1154</v>
      </c>
      <c r="I161" s="14" t="s">
        <v>1155</v>
      </c>
      <c r="J161" s="14" t="s">
        <v>1156</v>
      </c>
      <c r="K161" s="14" t="s">
        <v>1157</v>
      </c>
      <c r="L161" s="14" t="s">
        <v>132</v>
      </c>
      <c r="M161" s="14" t="s">
        <v>1158</v>
      </c>
      <c r="N161" s="14">
        <v>1</v>
      </c>
      <c r="O161" s="14" t="s">
        <v>134</v>
      </c>
      <c r="P161" s="14">
        <v>1</v>
      </c>
      <c r="Q161" s="14">
        <v>0.9</v>
      </c>
      <c r="R161" s="14" t="s">
        <v>1159</v>
      </c>
      <c r="S161" s="14" t="s">
        <v>136</v>
      </c>
      <c r="T161" s="14" t="s">
        <v>138</v>
      </c>
      <c r="U161" s="14" t="s">
        <v>139</v>
      </c>
      <c r="V161" s="14" t="s">
        <v>1146</v>
      </c>
      <c r="X161" s="14">
        <v>0</v>
      </c>
      <c r="Y161" s="14">
        <v>20</v>
      </c>
      <c r="Z161" s="14">
        <v>20</v>
      </c>
      <c r="AB161" s="14">
        <v>0</v>
      </c>
      <c r="AC161" s="14">
        <v>97</v>
      </c>
      <c r="AD161" s="14">
        <v>97</v>
      </c>
      <c r="AF161" s="14">
        <v>0</v>
      </c>
      <c r="AG161" s="14">
        <v>52</v>
      </c>
      <c r="AH161" s="14">
        <v>52</v>
      </c>
      <c r="AJ161" s="14">
        <v>0</v>
      </c>
      <c r="AK161" s="14">
        <v>73</v>
      </c>
      <c r="AL161" s="14">
        <v>73</v>
      </c>
      <c r="AN161" s="14">
        <v>0</v>
      </c>
      <c r="AR161" s="14">
        <v>0</v>
      </c>
      <c r="AS161" s="14">
        <v>111</v>
      </c>
      <c r="AT161" s="14">
        <v>111</v>
      </c>
      <c r="AU161" s="14" t="s">
        <v>1157</v>
      </c>
    </row>
    <row r="162" spans="1:47">
      <c r="A162" s="14" t="s">
        <v>1160</v>
      </c>
      <c r="B162" s="14" t="s">
        <v>1161</v>
      </c>
      <c r="C162" s="14" t="s">
        <v>1162</v>
      </c>
      <c r="D162" s="14" t="s">
        <v>1163</v>
      </c>
      <c r="F162" s="14" t="s">
        <v>1164</v>
      </c>
      <c r="I162" s="14" t="s">
        <v>1165</v>
      </c>
      <c r="J162" s="14" t="s">
        <v>1166</v>
      </c>
      <c r="K162" s="14" t="s">
        <v>1167</v>
      </c>
      <c r="L162" s="14" t="s">
        <v>132</v>
      </c>
      <c r="M162" s="14" t="s">
        <v>1168</v>
      </c>
      <c r="N162" s="14">
        <v>1</v>
      </c>
      <c r="O162" s="14" t="s">
        <v>134</v>
      </c>
      <c r="P162" s="14">
        <v>1</v>
      </c>
      <c r="Q162" s="14">
        <v>0.9</v>
      </c>
      <c r="R162" s="14" t="s">
        <v>244</v>
      </c>
      <c r="S162" s="14" t="s">
        <v>136</v>
      </c>
      <c r="T162" s="14" t="s">
        <v>138</v>
      </c>
      <c r="U162" s="14" t="s">
        <v>139</v>
      </c>
      <c r="V162" s="14" t="s">
        <v>1169</v>
      </c>
      <c r="X162" s="14">
        <v>0</v>
      </c>
      <c r="Z162" s="14">
        <v>0</v>
      </c>
      <c r="AA162" s="14">
        <v>4</v>
      </c>
      <c r="AB162" s="14">
        <v>4</v>
      </c>
      <c r="AD162" s="14">
        <v>0</v>
      </c>
      <c r="AF162" s="14">
        <v>0</v>
      </c>
      <c r="AG162" s="14">
        <v>9</v>
      </c>
      <c r="AH162" s="14">
        <v>9</v>
      </c>
      <c r="AJ162" s="14">
        <v>0</v>
      </c>
      <c r="AL162" s="14">
        <v>0</v>
      </c>
      <c r="AM162" s="14">
        <v>13</v>
      </c>
      <c r="AN162" s="14">
        <v>13</v>
      </c>
      <c r="AP162" s="14">
        <v>0</v>
      </c>
      <c r="AR162" s="14">
        <v>0</v>
      </c>
      <c r="AS162" s="14">
        <v>10</v>
      </c>
      <c r="AT162" s="14">
        <v>10</v>
      </c>
      <c r="AU162" s="14" t="s">
        <v>1167</v>
      </c>
    </row>
    <row r="163" spans="1:47">
      <c r="A163" s="14" t="s">
        <v>1160</v>
      </c>
      <c r="B163" s="14" t="s">
        <v>1170</v>
      </c>
      <c r="C163" s="14" t="s">
        <v>1162</v>
      </c>
      <c r="D163" s="14" t="s">
        <v>1163</v>
      </c>
      <c r="F163" s="14" t="s">
        <v>1171</v>
      </c>
      <c r="I163" s="14" t="s">
        <v>1172</v>
      </c>
      <c r="J163" s="14" t="s">
        <v>1173</v>
      </c>
      <c r="K163" s="14" t="s">
        <v>1174</v>
      </c>
      <c r="L163" s="14" t="s">
        <v>132</v>
      </c>
      <c r="M163" s="14" t="s">
        <v>1175</v>
      </c>
      <c r="N163" s="14">
        <v>2</v>
      </c>
      <c r="O163" s="14" t="s">
        <v>134</v>
      </c>
      <c r="P163" s="14">
        <v>1</v>
      </c>
      <c r="Q163" s="14">
        <v>0.9</v>
      </c>
      <c r="R163" s="14" t="s">
        <v>244</v>
      </c>
      <c r="S163" s="14" t="s">
        <v>136</v>
      </c>
      <c r="T163" s="14" t="s">
        <v>138</v>
      </c>
      <c r="U163" s="14" t="s">
        <v>139</v>
      </c>
      <c r="V163" s="14" t="s">
        <v>1169</v>
      </c>
      <c r="X163" s="14">
        <v>0</v>
      </c>
      <c r="Z163" s="14">
        <v>0</v>
      </c>
      <c r="AA163" s="14">
        <v>4</v>
      </c>
      <c r="AB163" s="14">
        <v>4</v>
      </c>
      <c r="AD163" s="14">
        <v>0</v>
      </c>
      <c r="AF163" s="14">
        <v>0</v>
      </c>
      <c r="AG163" s="14">
        <v>7</v>
      </c>
      <c r="AH163" s="14">
        <v>7</v>
      </c>
      <c r="AJ163" s="14">
        <v>0</v>
      </c>
      <c r="AL163" s="14">
        <v>0</v>
      </c>
      <c r="AM163" s="14">
        <v>6</v>
      </c>
      <c r="AN163" s="14">
        <v>6</v>
      </c>
      <c r="AP163" s="14">
        <v>0</v>
      </c>
      <c r="AR163" s="14">
        <v>0</v>
      </c>
      <c r="AS163" s="14">
        <v>28</v>
      </c>
      <c r="AT163" s="14">
        <v>28</v>
      </c>
      <c r="AU163" s="14" t="s">
        <v>1174</v>
      </c>
    </row>
    <row r="164" spans="1:47">
      <c r="A164" s="14" t="s">
        <v>1160</v>
      </c>
      <c r="B164" s="14" t="s">
        <v>1176</v>
      </c>
      <c r="C164" s="14" t="s">
        <v>1162</v>
      </c>
      <c r="D164" s="14" t="s">
        <v>1163</v>
      </c>
      <c r="F164" s="14" t="s">
        <v>1177</v>
      </c>
      <c r="I164" s="14" t="s">
        <v>1178</v>
      </c>
      <c r="J164" s="14" t="s">
        <v>1179</v>
      </c>
      <c r="K164" s="14" t="s">
        <v>1180</v>
      </c>
      <c r="L164" s="14" t="s">
        <v>132</v>
      </c>
      <c r="M164" s="14" t="s">
        <v>1181</v>
      </c>
      <c r="N164" s="14">
        <v>2</v>
      </c>
      <c r="O164" s="14" t="s">
        <v>134</v>
      </c>
      <c r="P164" s="14">
        <v>1.4E-2</v>
      </c>
      <c r="Q164" s="14" t="s">
        <v>1182</v>
      </c>
      <c r="R164" s="14" t="s">
        <v>244</v>
      </c>
      <c r="S164" s="14" t="s">
        <v>1183</v>
      </c>
      <c r="T164" s="14" t="s">
        <v>1184</v>
      </c>
      <c r="U164" s="14" t="s">
        <v>1185</v>
      </c>
      <c r="V164" s="14" t="s">
        <v>1169</v>
      </c>
      <c r="X164" s="14">
        <v>0</v>
      </c>
      <c r="Z164" s="14">
        <v>0</v>
      </c>
      <c r="AA164" s="14">
        <v>421</v>
      </c>
      <c r="AB164" s="14">
        <v>47869</v>
      </c>
      <c r="AD164" s="14">
        <v>0</v>
      </c>
      <c r="AF164" s="14">
        <v>0</v>
      </c>
      <c r="AG164" s="14">
        <v>341</v>
      </c>
      <c r="AH164" s="14">
        <v>55888</v>
      </c>
      <c r="AJ164" s="14">
        <v>0</v>
      </c>
      <c r="AL164" s="14">
        <v>0</v>
      </c>
      <c r="AM164" s="14">
        <v>178</v>
      </c>
      <c r="AN164" s="14">
        <v>68464</v>
      </c>
      <c r="AP164" s="14">
        <v>0</v>
      </c>
      <c r="AR164" s="14">
        <v>0</v>
      </c>
      <c r="AS164" s="14">
        <v>158</v>
      </c>
      <c r="AT164" s="14">
        <v>63309</v>
      </c>
      <c r="AU164" s="14" t="s">
        <v>1180</v>
      </c>
    </row>
    <row r="165" spans="1:47">
      <c r="A165" s="14" t="s">
        <v>1160</v>
      </c>
      <c r="B165" s="14" t="s">
        <v>1186</v>
      </c>
      <c r="C165" s="14" t="s">
        <v>1162</v>
      </c>
      <c r="D165" s="14" t="s">
        <v>1163</v>
      </c>
      <c r="F165" s="14" t="s">
        <v>1187</v>
      </c>
      <c r="I165" s="14" t="s">
        <v>1188</v>
      </c>
      <c r="J165" s="14" t="s">
        <v>1189</v>
      </c>
      <c r="K165" s="14" t="s">
        <v>1190</v>
      </c>
      <c r="L165" s="14" t="s">
        <v>132</v>
      </c>
      <c r="M165" s="14" t="s">
        <v>1191</v>
      </c>
      <c r="N165" s="14">
        <v>2</v>
      </c>
      <c r="O165" s="14" t="s">
        <v>134</v>
      </c>
      <c r="P165" s="14">
        <v>6.0000000000000001E-3</v>
      </c>
      <c r="Q165" s="14" t="s">
        <v>1182</v>
      </c>
      <c r="R165" s="14" t="s">
        <v>244</v>
      </c>
      <c r="S165" s="14" t="s">
        <v>1183</v>
      </c>
      <c r="T165" s="14" t="s">
        <v>1184</v>
      </c>
      <c r="U165" s="14" t="s">
        <v>1185</v>
      </c>
      <c r="V165" s="14" t="s">
        <v>1169</v>
      </c>
      <c r="X165" s="14">
        <v>0</v>
      </c>
      <c r="Z165" s="14">
        <v>0</v>
      </c>
      <c r="AA165" s="14">
        <v>0</v>
      </c>
      <c r="AB165" s="14">
        <v>2393</v>
      </c>
      <c r="AD165" s="14">
        <v>0</v>
      </c>
      <c r="AF165" s="14">
        <v>0</v>
      </c>
      <c r="AG165" s="14">
        <v>0</v>
      </c>
      <c r="AH165" s="14">
        <v>2793</v>
      </c>
      <c r="AJ165" s="14">
        <v>0</v>
      </c>
      <c r="AL165" s="14">
        <v>0</v>
      </c>
      <c r="AM165" s="14">
        <v>281</v>
      </c>
      <c r="AN165" s="14">
        <v>68464</v>
      </c>
      <c r="AP165" s="14">
        <v>0</v>
      </c>
      <c r="AR165" s="14">
        <v>0</v>
      </c>
      <c r="AS165" s="14">
        <v>40</v>
      </c>
      <c r="AT165" s="14">
        <v>63309</v>
      </c>
      <c r="AU165" s="14" t="s">
        <v>1190</v>
      </c>
    </row>
    <row r="166" spans="1:47">
      <c r="A166" s="14" t="s">
        <v>1160</v>
      </c>
      <c r="B166" s="14" t="s">
        <v>1192</v>
      </c>
      <c r="C166" s="14" t="s">
        <v>1162</v>
      </c>
      <c r="D166" s="14" t="s">
        <v>1163</v>
      </c>
      <c r="F166" s="14" t="s">
        <v>1193</v>
      </c>
      <c r="I166" s="14" t="s">
        <v>1194</v>
      </c>
      <c r="K166" s="14" t="s">
        <v>1195</v>
      </c>
      <c r="L166" s="14" t="s">
        <v>197</v>
      </c>
      <c r="M166" s="14" t="s">
        <v>1196</v>
      </c>
      <c r="N166" s="14">
        <v>1</v>
      </c>
      <c r="O166" s="14" t="s">
        <v>563</v>
      </c>
      <c r="P166" s="14">
        <v>1</v>
      </c>
      <c r="Q166" s="14">
        <v>0.9</v>
      </c>
      <c r="R166" s="14" t="s">
        <v>244</v>
      </c>
      <c r="S166" s="14" t="s">
        <v>136</v>
      </c>
      <c r="T166" s="14" t="s">
        <v>138</v>
      </c>
      <c r="U166" s="14" t="s">
        <v>139</v>
      </c>
      <c r="V166" s="14" t="s">
        <v>1169</v>
      </c>
      <c r="X166" s="14">
        <v>0</v>
      </c>
      <c r="Z166" s="14">
        <v>0</v>
      </c>
      <c r="AA166" s="14">
        <v>2</v>
      </c>
      <c r="AB166" s="14">
        <v>2</v>
      </c>
      <c r="AD166" s="14">
        <v>0</v>
      </c>
      <c r="AF166" s="14">
        <v>0</v>
      </c>
      <c r="AG166" s="14">
        <v>3</v>
      </c>
      <c r="AH166" s="14">
        <v>3</v>
      </c>
      <c r="AJ166" s="14">
        <v>0</v>
      </c>
      <c r="AL166" s="14">
        <v>0</v>
      </c>
      <c r="AM166" s="14">
        <v>3</v>
      </c>
      <c r="AN166" s="14">
        <v>3</v>
      </c>
      <c r="AP166" s="14">
        <v>0</v>
      </c>
      <c r="AR166" s="14">
        <v>0</v>
      </c>
      <c r="AS166" s="14">
        <v>2</v>
      </c>
      <c r="AT166" s="14">
        <v>2</v>
      </c>
      <c r="AU166" s="14" t="s">
        <v>1195</v>
      </c>
    </row>
    <row r="167" spans="1:47">
      <c r="A167" s="14" t="s">
        <v>1160</v>
      </c>
      <c r="B167" s="14" t="s">
        <v>1197</v>
      </c>
      <c r="C167" s="14" t="s">
        <v>1162</v>
      </c>
      <c r="D167" s="14" t="s">
        <v>1163</v>
      </c>
      <c r="F167" s="14" t="s">
        <v>1198</v>
      </c>
      <c r="I167" s="14" t="s">
        <v>1199</v>
      </c>
      <c r="J167" s="14" t="s">
        <v>1200</v>
      </c>
      <c r="K167" s="14" t="s">
        <v>1201</v>
      </c>
      <c r="L167" s="14" t="s">
        <v>132</v>
      </c>
      <c r="M167" s="14" t="s">
        <v>1202</v>
      </c>
      <c r="N167" s="14">
        <v>1</v>
      </c>
      <c r="O167" s="14" t="s">
        <v>134</v>
      </c>
      <c r="P167" s="14">
        <v>1</v>
      </c>
      <c r="Q167" s="14">
        <v>0.9</v>
      </c>
      <c r="R167" s="14" t="s">
        <v>244</v>
      </c>
      <c r="S167" s="14" t="s">
        <v>136</v>
      </c>
      <c r="T167" s="14" t="s">
        <v>138</v>
      </c>
      <c r="U167" s="14" t="s">
        <v>139</v>
      </c>
      <c r="V167" s="14" t="s">
        <v>1169</v>
      </c>
      <c r="X167" s="14">
        <v>0</v>
      </c>
      <c r="Z167" s="14">
        <v>0</v>
      </c>
      <c r="AA167" s="14">
        <v>2195</v>
      </c>
      <c r="AB167" s="14">
        <v>2195</v>
      </c>
      <c r="AD167" s="14">
        <v>0</v>
      </c>
      <c r="AF167" s="14">
        <v>0</v>
      </c>
      <c r="AG167" s="14">
        <v>5751</v>
      </c>
      <c r="AH167" s="14">
        <v>5751</v>
      </c>
      <c r="AJ167" s="14">
        <v>0</v>
      </c>
      <c r="AL167" s="14">
        <v>0</v>
      </c>
      <c r="AM167" s="14">
        <v>9899</v>
      </c>
      <c r="AN167" s="14">
        <v>9899</v>
      </c>
      <c r="AP167" s="14">
        <v>0</v>
      </c>
      <c r="AR167" s="14">
        <v>0</v>
      </c>
      <c r="AS167" s="14">
        <v>13731</v>
      </c>
      <c r="AT167" s="14">
        <v>13731</v>
      </c>
      <c r="AU167" s="14" t="s">
        <v>1201</v>
      </c>
    </row>
    <row r="168" spans="1:47">
      <c r="A168" s="14" t="s">
        <v>1160</v>
      </c>
      <c r="B168" s="14" t="s">
        <v>1203</v>
      </c>
      <c r="C168" s="14" t="s">
        <v>1162</v>
      </c>
      <c r="D168" s="14" t="s">
        <v>1163</v>
      </c>
      <c r="F168" s="14" t="s">
        <v>1204</v>
      </c>
      <c r="I168" s="14" t="s">
        <v>1205</v>
      </c>
      <c r="J168" s="14" t="s">
        <v>1206</v>
      </c>
      <c r="K168" s="14" t="s">
        <v>1207</v>
      </c>
      <c r="L168" s="14" t="s">
        <v>132</v>
      </c>
      <c r="M168" s="14" t="s">
        <v>1208</v>
      </c>
      <c r="N168" s="14">
        <v>1</v>
      </c>
      <c r="O168" s="14" t="s">
        <v>134</v>
      </c>
      <c r="P168" s="14">
        <v>0.85</v>
      </c>
      <c r="Q168" s="14">
        <v>0.9</v>
      </c>
      <c r="R168" s="14" t="s">
        <v>244</v>
      </c>
      <c r="S168" s="14" t="s">
        <v>136</v>
      </c>
      <c r="T168" s="14" t="s">
        <v>138</v>
      </c>
      <c r="U168" s="14" t="s">
        <v>139</v>
      </c>
      <c r="V168" s="14" t="s">
        <v>1169</v>
      </c>
      <c r="X168" s="14">
        <v>0</v>
      </c>
      <c r="Z168" s="14">
        <v>0</v>
      </c>
      <c r="AA168" s="14">
        <v>2189</v>
      </c>
      <c r="AB168" s="14">
        <v>2195</v>
      </c>
      <c r="AD168" s="14">
        <v>0</v>
      </c>
      <c r="AF168" s="14">
        <v>0</v>
      </c>
      <c r="AG168" s="14">
        <v>445</v>
      </c>
      <c r="AH168" s="14">
        <v>450</v>
      </c>
      <c r="AJ168" s="14">
        <v>0</v>
      </c>
      <c r="AL168" s="14">
        <v>0</v>
      </c>
      <c r="AM168" s="14">
        <v>459</v>
      </c>
      <c r="AN168" s="14">
        <v>459</v>
      </c>
      <c r="AP168" s="14">
        <v>0</v>
      </c>
      <c r="AR168" s="14">
        <v>0</v>
      </c>
      <c r="AS168" s="14">
        <v>1219</v>
      </c>
      <c r="AT168" s="14">
        <v>1205</v>
      </c>
      <c r="AU168" s="14" t="s">
        <v>1207</v>
      </c>
    </row>
    <row r="169" spans="1:47">
      <c r="A169" s="14" t="s">
        <v>1160</v>
      </c>
      <c r="B169" s="14" t="s">
        <v>1209</v>
      </c>
      <c r="C169" s="14" t="s">
        <v>1162</v>
      </c>
      <c r="D169" s="14" t="s">
        <v>1163</v>
      </c>
      <c r="F169" s="14" t="s">
        <v>1210</v>
      </c>
      <c r="I169" s="14" t="s">
        <v>1211</v>
      </c>
      <c r="K169" s="14" t="s">
        <v>1212</v>
      </c>
      <c r="L169" s="14" t="s">
        <v>197</v>
      </c>
      <c r="M169" s="14" t="s">
        <v>1213</v>
      </c>
      <c r="N169" s="14">
        <v>1</v>
      </c>
      <c r="O169" s="14" t="s">
        <v>563</v>
      </c>
      <c r="P169" s="14">
        <v>1</v>
      </c>
      <c r="Q169" s="14">
        <v>0.9</v>
      </c>
      <c r="R169" s="14" t="s">
        <v>244</v>
      </c>
      <c r="S169" s="14" t="s">
        <v>136</v>
      </c>
      <c r="T169" s="14" t="s">
        <v>138</v>
      </c>
      <c r="U169" s="14" t="s">
        <v>139</v>
      </c>
      <c r="V169" s="14" t="s">
        <v>1169</v>
      </c>
      <c r="X169" s="14">
        <v>0</v>
      </c>
      <c r="Y169" s="14">
        <v>1</v>
      </c>
      <c r="Z169" s="14">
        <v>1</v>
      </c>
      <c r="AB169" s="14">
        <v>0</v>
      </c>
      <c r="AD169" s="14">
        <v>0</v>
      </c>
      <c r="AF169" s="14">
        <v>0</v>
      </c>
      <c r="AG169" s="14">
        <v>1</v>
      </c>
      <c r="AH169" s="14">
        <v>1</v>
      </c>
      <c r="AJ169" s="14">
        <v>0</v>
      </c>
      <c r="AL169" s="14">
        <v>0</v>
      </c>
      <c r="AN169" s="14">
        <v>0</v>
      </c>
      <c r="AO169" s="14">
        <v>1</v>
      </c>
      <c r="AP169" s="14">
        <v>1</v>
      </c>
      <c r="AR169" s="14">
        <v>0</v>
      </c>
      <c r="AT169" s="14">
        <v>0</v>
      </c>
      <c r="AU169" s="14" t="s">
        <v>1212</v>
      </c>
    </row>
    <row r="170" spans="1:47">
      <c r="A170" s="14" t="s">
        <v>1160</v>
      </c>
      <c r="B170" s="14" t="s">
        <v>1214</v>
      </c>
      <c r="C170" s="14" t="s">
        <v>1162</v>
      </c>
      <c r="D170" s="14" t="s">
        <v>1163</v>
      </c>
      <c r="F170" s="14" t="s">
        <v>1215</v>
      </c>
      <c r="I170" s="14" t="s">
        <v>1216</v>
      </c>
      <c r="K170" s="14" t="s">
        <v>1217</v>
      </c>
      <c r="L170" s="14" t="s">
        <v>132</v>
      </c>
      <c r="M170" s="14" t="s">
        <v>1218</v>
      </c>
      <c r="N170" s="14">
        <v>1</v>
      </c>
      <c r="O170" s="14" t="s">
        <v>563</v>
      </c>
      <c r="P170" s="14">
        <v>1</v>
      </c>
      <c r="Q170" s="14">
        <v>0.9</v>
      </c>
      <c r="R170" s="14" t="s">
        <v>244</v>
      </c>
      <c r="S170" s="14" t="s">
        <v>136</v>
      </c>
      <c r="T170" s="14" t="s">
        <v>138</v>
      </c>
      <c r="U170" s="14" t="s">
        <v>139</v>
      </c>
      <c r="V170" s="14" t="s">
        <v>1169</v>
      </c>
      <c r="X170" s="14">
        <v>0</v>
      </c>
      <c r="Y170" s="14">
        <v>1</v>
      </c>
      <c r="Z170" s="14">
        <v>1</v>
      </c>
      <c r="AB170" s="14">
        <v>0</v>
      </c>
      <c r="AD170" s="14">
        <v>0</v>
      </c>
      <c r="AF170" s="14">
        <v>0</v>
      </c>
      <c r="AG170" s="14">
        <v>1</v>
      </c>
      <c r="AH170" s="14">
        <v>1</v>
      </c>
      <c r="AJ170" s="14">
        <v>0</v>
      </c>
      <c r="AL170" s="14">
        <v>0</v>
      </c>
      <c r="AM170" s="14">
        <v>2</v>
      </c>
      <c r="AN170" s="14">
        <v>1</v>
      </c>
      <c r="AP170" s="14">
        <v>0</v>
      </c>
      <c r="AR170" s="14">
        <v>0</v>
      </c>
      <c r="AS170" s="14">
        <v>0</v>
      </c>
      <c r="AT170" s="14">
        <v>1</v>
      </c>
      <c r="AU170" s="14" t="s">
        <v>1217</v>
      </c>
    </row>
    <row r="171" spans="1:47">
      <c r="A171" s="14" t="s">
        <v>1160</v>
      </c>
      <c r="B171" s="14" t="s">
        <v>1219</v>
      </c>
      <c r="C171" s="14" t="s">
        <v>1162</v>
      </c>
      <c r="D171" s="14" t="s">
        <v>1163</v>
      </c>
      <c r="F171" s="14" t="s">
        <v>1220</v>
      </c>
      <c r="I171" s="14" t="s">
        <v>1221</v>
      </c>
      <c r="K171" s="14" t="s">
        <v>1222</v>
      </c>
      <c r="L171" s="14" t="s">
        <v>132</v>
      </c>
      <c r="M171" s="14" t="s">
        <v>1223</v>
      </c>
      <c r="N171" s="14">
        <v>2</v>
      </c>
      <c r="O171" s="14" t="s">
        <v>563</v>
      </c>
      <c r="P171" s="14">
        <v>1</v>
      </c>
      <c r="Q171" s="14">
        <v>0.9</v>
      </c>
      <c r="R171" s="14" t="s">
        <v>135</v>
      </c>
      <c r="S171" s="14" t="s">
        <v>136</v>
      </c>
      <c r="T171" s="14" t="s">
        <v>138</v>
      </c>
      <c r="U171" s="14" t="s">
        <v>139</v>
      </c>
      <c r="V171" s="14" t="s">
        <v>1169</v>
      </c>
      <c r="X171" s="14">
        <v>0</v>
      </c>
      <c r="Z171" s="14">
        <v>0</v>
      </c>
      <c r="AA171" s="14">
        <v>1</v>
      </c>
      <c r="AB171" s="14" t="s">
        <v>1224</v>
      </c>
      <c r="AD171" s="14">
        <v>0</v>
      </c>
      <c r="AF171" s="14">
        <v>0</v>
      </c>
      <c r="AH171" s="14">
        <v>0</v>
      </c>
      <c r="AJ171" s="14">
        <v>0</v>
      </c>
      <c r="AK171" s="14">
        <v>1</v>
      </c>
      <c r="AL171" s="14" t="s">
        <v>1224</v>
      </c>
      <c r="AN171" s="14">
        <v>0</v>
      </c>
      <c r="AP171" s="14">
        <v>0</v>
      </c>
      <c r="AR171" s="14">
        <v>0</v>
      </c>
      <c r="AT171" s="14">
        <v>0</v>
      </c>
      <c r="AU171" s="14" t="s">
        <v>1222</v>
      </c>
    </row>
    <row r="172" spans="1:47">
      <c r="A172" s="14" t="s">
        <v>1160</v>
      </c>
      <c r="B172" s="14" t="s">
        <v>1225</v>
      </c>
      <c r="C172" s="14" t="s">
        <v>1162</v>
      </c>
      <c r="D172" s="14" t="s">
        <v>1163</v>
      </c>
      <c r="F172" s="14" t="s">
        <v>1226</v>
      </c>
      <c r="I172" s="14" t="s">
        <v>1227</v>
      </c>
      <c r="J172" s="14" t="s">
        <v>1228</v>
      </c>
      <c r="K172" s="14" t="s">
        <v>1229</v>
      </c>
      <c r="L172" s="14" t="s">
        <v>132</v>
      </c>
      <c r="M172" s="14" t="s">
        <v>1230</v>
      </c>
      <c r="N172" s="14">
        <v>2</v>
      </c>
      <c r="O172" s="14" t="s">
        <v>134</v>
      </c>
      <c r="P172" s="14">
        <v>0.96</v>
      </c>
      <c r="Q172" s="14">
        <v>0.9</v>
      </c>
      <c r="R172" s="14" t="s">
        <v>244</v>
      </c>
      <c r="S172" s="14" t="s">
        <v>136</v>
      </c>
      <c r="T172" s="14" t="s">
        <v>138</v>
      </c>
      <c r="U172" s="14" t="s">
        <v>139</v>
      </c>
      <c r="V172" s="14" t="s">
        <v>1169</v>
      </c>
      <c r="X172" s="14">
        <v>0</v>
      </c>
      <c r="Z172" s="14">
        <v>0</v>
      </c>
      <c r="AA172" s="14">
        <v>2567</v>
      </c>
      <c r="AB172" s="14">
        <v>2583</v>
      </c>
      <c r="AD172" s="14">
        <v>0</v>
      </c>
      <c r="AF172" s="14">
        <v>0</v>
      </c>
      <c r="AG172" s="14">
        <v>6403</v>
      </c>
      <c r="AH172" s="14">
        <v>6533</v>
      </c>
      <c r="AJ172" s="14">
        <v>0</v>
      </c>
      <c r="AL172" s="14">
        <v>0</v>
      </c>
      <c r="AM172" s="14">
        <v>9759</v>
      </c>
      <c r="AN172" s="14">
        <v>9899</v>
      </c>
      <c r="AP172" s="14">
        <v>0</v>
      </c>
      <c r="AR172" s="14">
        <v>0</v>
      </c>
      <c r="AS172" s="14">
        <v>13577</v>
      </c>
      <c r="AT172" s="14">
        <v>13731</v>
      </c>
      <c r="AU172" s="14" t="s">
        <v>1229</v>
      </c>
    </row>
    <row r="173" spans="1:47">
      <c r="A173" s="14" t="s">
        <v>1160</v>
      </c>
      <c r="B173" s="14" t="s">
        <v>1231</v>
      </c>
      <c r="C173" s="14" t="s">
        <v>1162</v>
      </c>
      <c r="D173" s="14" t="s">
        <v>1163</v>
      </c>
      <c r="F173" s="14" t="s">
        <v>1226</v>
      </c>
      <c r="I173" s="14" t="s">
        <v>1232</v>
      </c>
      <c r="K173" s="14" t="s">
        <v>1233</v>
      </c>
      <c r="L173" s="14" t="s">
        <v>132</v>
      </c>
      <c r="M173" s="14" t="s">
        <v>1234</v>
      </c>
      <c r="N173" s="14">
        <v>1</v>
      </c>
      <c r="O173" s="14" t="s">
        <v>563</v>
      </c>
      <c r="P173" s="14">
        <v>1</v>
      </c>
      <c r="Q173" s="14">
        <v>0.9</v>
      </c>
      <c r="R173" s="14" t="s">
        <v>244</v>
      </c>
      <c r="S173" s="14" t="s">
        <v>136</v>
      </c>
      <c r="T173" s="14" t="s">
        <v>138</v>
      </c>
      <c r="U173" s="14" t="s">
        <v>139</v>
      </c>
      <c r="V173" s="14" t="s">
        <v>1169</v>
      </c>
      <c r="X173" s="14">
        <v>0</v>
      </c>
      <c r="Z173" s="14">
        <v>0</v>
      </c>
      <c r="AA173" s="14">
        <v>11790</v>
      </c>
      <c r="AB173" s="14">
        <v>44460</v>
      </c>
      <c r="AD173" s="14">
        <v>0</v>
      </c>
      <c r="AF173" s="14">
        <v>0</v>
      </c>
      <c r="AG173" s="14">
        <v>390</v>
      </c>
      <c r="AH173" s="14">
        <v>44460</v>
      </c>
      <c r="AJ173" s="14">
        <v>0</v>
      </c>
      <c r="AL173" s="14">
        <v>0</v>
      </c>
      <c r="AM173" s="14">
        <v>12253</v>
      </c>
      <c r="AN173" s="14">
        <v>44460</v>
      </c>
      <c r="AP173" s="14">
        <v>0</v>
      </c>
      <c r="AR173" s="14">
        <v>0</v>
      </c>
      <c r="AS173" s="14">
        <v>12305</v>
      </c>
      <c r="AT173" s="14">
        <v>44460</v>
      </c>
      <c r="AU173" s="14" t="s">
        <v>1233</v>
      </c>
    </row>
    <row r="174" spans="1:47">
      <c r="A174" s="14" t="s">
        <v>1235</v>
      </c>
      <c r="B174" s="14" t="s">
        <v>1236</v>
      </c>
      <c r="C174" s="14" t="s">
        <v>1237</v>
      </c>
      <c r="F174" s="14" t="s">
        <v>1238</v>
      </c>
      <c r="I174" s="14" t="s">
        <v>1239</v>
      </c>
      <c r="K174" s="14" t="s">
        <v>1240</v>
      </c>
      <c r="L174" s="14" t="s">
        <v>197</v>
      </c>
      <c r="M174" s="14" t="s">
        <v>1241</v>
      </c>
      <c r="N174" s="14">
        <v>1</v>
      </c>
      <c r="O174" s="14" t="s">
        <v>563</v>
      </c>
      <c r="P174" s="14">
        <v>1</v>
      </c>
      <c r="Q174" s="14">
        <v>0.9</v>
      </c>
      <c r="R174" s="14" t="s">
        <v>244</v>
      </c>
      <c r="S174" s="14" t="s">
        <v>136</v>
      </c>
      <c r="T174" s="14" t="s">
        <v>138</v>
      </c>
      <c r="U174" s="14" t="s">
        <v>139</v>
      </c>
      <c r="V174" s="14" t="s">
        <v>1169</v>
      </c>
      <c r="X174" s="14">
        <v>0</v>
      </c>
      <c r="Z174" s="14">
        <v>0</v>
      </c>
      <c r="AA174" s="14">
        <v>1</v>
      </c>
      <c r="AB174" s="14">
        <v>1</v>
      </c>
      <c r="AD174" s="14">
        <v>0</v>
      </c>
      <c r="AF174" s="14">
        <v>0</v>
      </c>
      <c r="AG174" s="14">
        <v>1</v>
      </c>
      <c r="AH174" s="14">
        <v>1</v>
      </c>
      <c r="AJ174" s="14">
        <v>0</v>
      </c>
      <c r="AL174" s="14">
        <v>0</v>
      </c>
      <c r="AM174" s="14">
        <v>1</v>
      </c>
      <c r="AN174" s="14">
        <v>1</v>
      </c>
      <c r="AP174" s="14">
        <v>0</v>
      </c>
      <c r="AR174" s="14">
        <v>0</v>
      </c>
      <c r="AS174" s="14">
        <v>1</v>
      </c>
      <c r="AT174" s="14">
        <v>1</v>
      </c>
      <c r="AU174" s="14" t="s">
        <v>1240</v>
      </c>
    </row>
    <row r="175" spans="1:47">
      <c r="A175" s="14" t="s">
        <v>1235</v>
      </c>
      <c r="B175" s="14" t="s">
        <v>1242</v>
      </c>
      <c r="C175" s="14" t="s">
        <v>1237</v>
      </c>
      <c r="F175" s="14" t="s">
        <v>1243</v>
      </c>
      <c r="I175" s="14" t="s">
        <v>1244</v>
      </c>
      <c r="K175" s="14" t="s">
        <v>1245</v>
      </c>
      <c r="L175" s="14" t="s">
        <v>197</v>
      </c>
      <c r="M175" s="14" t="s">
        <v>1246</v>
      </c>
      <c r="N175" s="14">
        <v>1</v>
      </c>
      <c r="O175" s="14" t="s">
        <v>563</v>
      </c>
      <c r="P175" s="14">
        <v>1</v>
      </c>
      <c r="Q175" s="14">
        <v>0.9</v>
      </c>
      <c r="R175" s="14" t="s">
        <v>244</v>
      </c>
      <c r="S175" s="14" t="s">
        <v>136</v>
      </c>
      <c r="T175" s="14" t="s">
        <v>138</v>
      </c>
      <c r="U175" s="14" t="s">
        <v>139</v>
      </c>
      <c r="V175" s="14" t="s">
        <v>1169</v>
      </c>
      <c r="X175" s="14">
        <v>0</v>
      </c>
      <c r="Z175" s="14">
        <v>0</v>
      </c>
      <c r="AA175" s="14">
        <v>1</v>
      </c>
      <c r="AB175" s="14">
        <v>1</v>
      </c>
      <c r="AD175" s="14">
        <v>0</v>
      </c>
      <c r="AF175" s="14">
        <v>0</v>
      </c>
      <c r="AG175" s="14">
        <v>1</v>
      </c>
      <c r="AH175" s="14">
        <v>1</v>
      </c>
      <c r="AJ175" s="14">
        <v>0</v>
      </c>
      <c r="AL175" s="14">
        <v>0</v>
      </c>
      <c r="AM175" s="14">
        <v>1</v>
      </c>
      <c r="AN175" s="14">
        <v>1</v>
      </c>
      <c r="AP175" s="14">
        <v>0</v>
      </c>
      <c r="AR175" s="14">
        <v>0</v>
      </c>
      <c r="AS175" s="14">
        <v>1</v>
      </c>
      <c r="AT175" s="14">
        <v>1</v>
      </c>
      <c r="AU175" s="14" t="s">
        <v>1245</v>
      </c>
    </row>
    <row r="176" spans="1:47">
      <c r="A176" s="14" t="s">
        <v>1247</v>
      </c>
      <c r="B176" s="14" t="s">
        <v>1248</v>
      </c>
      <c r="C176" s="14" t="s">
        <v>1249</v>
      </c>
      <c r="D176" s="14" t="s">
        <v>1250</v>
      </c>
      <c r="F176" s="14" t="s">
        <v>1251</v>
      </c>
      <c r="I176" s="14" t="s">
        <v>1252</v>
      </c>
      <c r="J176" s="14" t="s">
        <v>1253</v>
      </c>
      <c r="K176" s="14" t="s">
        <v>1254</v>
      </c>
      <c r="L176" s="14" t="s">
        <v>132</v>
      </c>
      <c r="M176" s="14" t="s">
        <v>1255</v>
      </c>
      <c r="N176" s="14">
        <v>2</v>
      </c>
      <c r="O176" s="14" t="s">
        <v>134</v>
      </c>
      <c r="P176" s="14">
        <v>0.96</v>
      </c>
      <c r="Q176" s="14">
        <v>0.9</v>
      </c>
      <c r="R176" s="14" t="s">
        <v>244</v>
      </c>
      <c r="S176" s="14" t="s">
        <v>136</v>
      </c>
      <c r="T176" s="14" t="s">
        <v>138</v>
      </c>
      <c r="U176" s="14" t="s">
        <v>139</v>
      </c>
      <c r="V176" s="14" t="s">
        <v>1169</v>
      </c>
      <c r="X176" s="14">
        <v>0</v>
      </c>
      <c r="Z176" s="14">
        <v>0</v>
      </c>
      <c r="AA176" s="14">
        <v>100</v>
      </c>
      <c r="AB176" s="14">
        <v>96</v>
      </c>
      <c r="AD176" s="14">
        <v>0</v>
      </c>
      <c r="AF176" s="14">
        <v>0</v>
      </c>
      <c r="AG176" s="14">
        <v>26</v>
      </c>
      <c r="AH176" s="14">
        <v>26</v>
      </c>
      <c r="AJ176" s="14">
        <v>0</v>
      </c>
      <c r="AL176" s="14">
        <v>0</v>
      </c>
      <c r="AM176" s="14">
        <v>20</v>
      </c>
      <c r="AN176" s="14">
        <v>20</v>
      </c>
      <c r="AP176" s="14">
        <v>0</v>
      </c>
      <c r="AR176" s="14">
        <v>0</v>
      </c>
      <c r="AS176" s="14">
        <v>26</v>
      </c>
      <c r="AT176" s="14">
        <v>26</v>
      </c>
      <c r="AU176" s="14" t="s">
        <v>1254</v>
      </c>
    </row>
    <row r="177" spans="1:47">
      <c r="A177" s="14" t="s">
        <v>793</v>
      </c>
      <c r="B177" s="14" t="s">
        <v>1256</v>
      </c>
      <c r="C177" s="14" t="s">
        <v>795</v>
      </c>
      <c r="D177" s="14" t="s">
        <v>796</v>
      </c>
      <c r="F177" s="14" t="s">
        <v>1257</v>
      </c>
      <c r="I177" s="14" t="s">
        <v>1258</v>
      </c>
      <c r="K177" s="14" t="s">
        <v>1259</v>
      </c>
      <c r="L177" s="14" t="s">
        <v>132</v>
      </c>
      <c r="M177" s="14" t="s">
        <v>1260</v>
      </c>
      <c r="N177" s="14">
        <v>2</v>
      </c>
      <c r="O177" s="14" t="s">
        <v>199</v>
      </c>
      <c r="P177" s="14">
        <v>1</v>
      </c>
      <c r="Q177" s="14">
        <v>0.9</v>
      </c>
      <c r="R177" s="14" t="s">
        <v>244</v>
      </c>
      <c r="S177" s="14" t="s">
        <v>136</v>
      </c>
      <c r="T177" s="14" t="s">
        <v>138</v>
      </c>
      <c r="U177" s="14" t="s">
        <v>139</v>
      </c>
      <c r="V177" s="14" t="s">
        <v>1169</v>
      </c>
      <c r="X177" s="14">
        <v>0</v>
      </c>
      <c r="Z177" s="14">
        <v>0</v>
      </c>
      <c r="AA177" s="14">
        <v>16</v>
      </c>
      <c r="AB177" s="14">
        <v>16</v>
      </c>
      <c r="AD177" s="14">
        <v>0</v>
      </c>
      <c r="AF177" s="14">
        <v>0</v>
      </c>
      <c r="AG177" s="14">
        <v>26</v>
      </c>
      <c r="AH177" s="14">
        <v>26</v>
      </c>
      <c r="AJ177" s="14">
        <v>0</v>
      </c>
      <c r="AL177" s="14">
        <v>0</v>
      </c>
      <c r="AM177" s="14">
        <v>20</v>
      </c>
      <c r="AN177" s="14">
        <v>62</v>
      </c>
      <c r="AP177" s="14">
        <v>0</v>
      </c>
      <c r="AR177" s="14">
        <v>0</v>
      </c>
      <c r="AS177" s="14">
        <v>26</v>
      </c>
      <c r="AT177" s="14">
        <v>26</v>
      </c>
      <c r="AU177" s="14" t="s">
        <v>1259</v>
      </c>
    </row>
    <row r="178" spans="1:47">
      <c r="A178" s="14" t="s">
        <v>1261</v>
      </c>
      <c r="B178" s="14" t="s">
        <v>1262</v>
      </c>
      <c r="C178" s="14" t="s">
        <v>1263</v>
      </c>
      <c r="D178" s="14" t="s">
        <v>1264</v>
      </c>
      <c r="E178" s="14" t="s">
        <v>1265</v>
      </c>
      <c r="F178" s="14" t="s">
        <v>1266</v>
      </c>
      <c r="I178" s="14" t="s">
        <v>1267</v>
      </c>
      <c r="J178" s="14" t="s">
        <v>1268</v>
      </c>
      <c r="K178" s="14" t="s">
        <v>1269</v>
      </c>
      <c r="L178" s="14" t="s">
        <v>284</v>
      </c>
      <c r="M178" s="14" t="s">
        <v>1270</v>
      </c>
      <c r="N178" s="14">
        <v>2</v>
      </c>
      <c r="O178" s="14" t="s">
        <v>134</v>
      </c>
      <c r="P178" s="14">
        <v>0.95</v>
      </c>
      <c r="Q178" s="14" t="s">
        <v>256</v>
      </c>
      <c r="R178" s="14" t="s">
        <v>200</v>
      </c>
      <c r="S178" s="14" t="s">
        <v>257</v>
      </c>
      <c r="T178" s="14" t="s">
        <v>258</v>
      </c>
      <c r="U178" s="14" t="s">
        <v>259</v>
      </c>
      <c r="V178" s="14" t="s">
        <v>1271</v>
      </c>
      <c r="X178" s="14">
        <v>0</v>
      </c>
      <c r="Z178" s="14">
        <v>0</v>
      </c>
      <c r="AA178" s="14">
        <v>74902983805</v>
      </c>
      <c r="AB178" s="14">
        <v>194523112248</v>
      </c>
      <c r="AD178" s="14">
        <v>0</v>
      </c>
      <c r="AF178" s="14">
        <v>0</v>
      </c>
      <c r="AG178" s="14">
        <v>103769296692</v>
      </c>
      <c r="AH178" s="14">
        <v>194523112248</v>
      </c>
      <c r="AJ178" s="14">
        <v>0</v>
      </c>
      <c r="AL178" s="14">
        <v>0</v>
      </c>
      <c r="AP178" s="14">
        <v>0</v>
      </c>
      <c r="AR178" s="14">
        <v>0</v>
      </c>
      <c r="AS178" s="14">
        <v>166363957634</v>
      </c>
      <c r="AT178" s="14">
        <v>194523112248</v>
      </c>
      <c r="AU178" s="14" t="s">
        <v>1269</v>
      </c>
    </row>
    <row r="179" spans="1:47">
      <c r="A179" s="14" t="s">
        <v>1261</v>
      </c>
      <c r="B179" s="14" t="s">
        <v>1272</v>
      </c>
      <c r="C179" s="14" t="s">
        <v>1263</v>
      </c>
      <c r="D179" s="14" t="s">
        <v>1264</v>
      </c>
      <c r="E179" s="14" t="s">
        <v>1265</v>
      </c>
      <c r="F179" s="14" t="s">
        <v>1266</v>
      </c>
      <c r="I179" s="14" t="s">
        <v>1273</v>
      </c>
      <c r="J179" s="14" t="s">
        <v>1268</v>
      </c>
      <c r="K179" s="14" t="s">
        <v>1269</v>
      </c>
      <c r="L179" s="14" t="s">
        <v>284</v>
      </c>
      <c r="M179" s="14" t="s">
        <v>1274</v>
      </c>
      <c r="N179" s="14">
        <v>2</v>
      </c>
      <c r="O179" s="14" t="s">
        <v>134</v>
      </c>
      <c r="P179" s="14">
        <v>0.85</v>
      </c>
      <c r="Q179" s="14" t="s">
        <v>256</v>
      </c>
      <c r="R179" s="14" t="s">
        <v>244</v>
      </c>
      <c r="S179" s="14" t="s">
        <v>257</v>
      </c>
      <c r="T179" s="14" t="s">
        <v>258</v>
      </c>
      <c r="U179" s="14" t="s">
        <v>259</v>
      </c>
      <c r="V179" s="14" t="s">
        <v>1271</v>
      </c>
      <c r="X179" s="14">
        <v>0</v>
      </c>
      <c r="AA179" s="14">
        <v>2536936035166</v>
      </c>
      <c r="AB179" s="14">
        <v>194523112248</v>
      </c>
      <c r="AD179" s="14">
        <v>0</v>
      </c>
      <c r="AF179" s="14">
        <v>0</v>
      </c>
      <c r="AG179" s="14">
        <v>65138309842.010002</v>
      </c>
      <c r="AH179" s="14">
        <v>194523112248</v>
      </c>
      <c r="AJ179" s="14">
        <v>0</v>
      </c>
      <c r="AL179" s="14">
        <v>0</v>
      </c>
      <c r="AM179" s="14">
        <v>107567134232</v>
      </c>
      <c r="AN179" s="14">
        <v>194523112248</v>
      </c>
      <c r="AP179" s="14">
        <v>0</v>
      </c>
      <c r="AR179" s="14">
        <v>0</v>
      </c>
      <c r="AS179" s="14">
        <v>163691299205</v>
      </c>
      <c r="AT179" s="14">
        <v>194523112248</v>
      </c>
      <c r="AU179" s="14" t="s">
        <v>1269</v>
      </c>
    </row>
    <row r="180" spans="1:47">
      <c r="A180" s="14" t="s">
        <v>1261</v>
      </c>
      <c r="B180" s="14" t="s">
        <v>1275</v>
      </c>
      <c r="C180" s="14" t="s">
        <v>1263</v>
      </c>
      <c r="D180" s="14" t="s">
        <v>1264</v>
      </c>
      <c r="E180" s="14" t="s">
        <v>1265</v>
      </c>
      <c r="F180" s="14" t="s">
        <v>1266</v>
      </c>
      <c r="I180" s="14" t="s">
        <v>1276</v>
      </c>
      <c r="J180" s="14" t="s">
        <v>1277</v>
      </c>
      <c r="K180" s="14" t="s">
        <v>1278</v>
      </c>
      <c r="L180" s="14" t="s">
        <v>284</v>
      </c>
      <c r="M180" s="14" t="s">
        <v>1279</v>
      </c>
      <c r="N180" s="14">
        <v>1</v>
      </c>
      <c r="O180" s="14" t="s">
        <v>134</v>
      </c>
      <c r="P180" s="14">
        <v>0.94</v>
      </c>
      <c r="Q180" s="14" t="s">
        <v>256</v>
      </c>
      <c r="R180" s="14" t="s">
        <v>200</v>
      </c>
      <c r="S180" s="14" t="s">
        <v>257</v>
      </c>
      <c r="T180" s="14" t="s">
        <v>258</v>
      </c>
      <c r="U180" s="14" t="s">
        <v>259</v>
      </c>
      <c r="V180" s="14" t="s">
        <v>1271</v>
      </c>
      <c r="X180" s="14">
        <v>0</v>
      </c>
      <c r="Z180" s="14">
        <v>0</v>
      </c>
      <c r="AA180" s="14">
        <v>35477294423</v>
      </c>
      <c r="AB180" s="14">
        <v>131532344000</v>
      </c>
      <c r="AD180" s="14">
        <v>0</v>
      </c>
      <c r="AF180" s="14">
        <v>0</v>
      </c>
      <c r="AG180" s="14">
        <v>54793901573.050003</v>
      </c>
      <c r="AH180" s="14">
        <v>131532344000</v>
      </c>
      <c r="AJ180" s="14">
        <v>0</v>
      </c>
      <c r="AL180" s="14">
        <v>0</v>
      </c>
      <c r="AP180" s="14">
        <v>0</v>
      </c>
      <c r="AR180" s="14">
        <v>0</v>
      </c>
      <c r="AS180" s="14">
        <v>105534511583</v>
      </c>
      <c r="AT180" s="14">
        <v>131532344000</v>
      </c>
      <c r="AU180" s="14" t="s">
        <v>1278</v>
      </c>
    </row>
    <row r="181" spans="1:47">
      <c r="A181" s="14" t="s">
        <v>1261</v>
      </c>
      <c r="B181" s="14" t="s">
        <v>1280</v>
      </c>
      <c r="C181" s="14" t="s">
        <v>1263</v>
      </c>
      <c r="D181" s="14" t="s">
        <v>1264</v>
      </c>
      <c r="E181" s="14" t="s">
        <v>1265</v>
      </c>
      <c r="F181" s="14" t="s">
        <v>1281</v>
      </c>
      <c r="I181" s="14" t="s">
        <v>1086</v>
      </c>
      <c r="J181" s="14" t="s">
        <v>1282</v>
      </c>
      <c r="K181" s="14" t="s">
        <v>1283</v>
      </c>
      <c r="L181" s="14" t="s">
        <v>197</v>
      </c>
      <c r="M181" s="14" t="s">
        <v>1284</v>
      </c>
      <c r="N181" s="14">
        <v>1</v>
      </c>
      <c r="O181" s="14" t="s">
        <v>134</v>
      </c>
      <c r="P181" s="14">
        <v>1</v>
      </c>
      <c r="Q181" s="14">
        <v>0.9</v>
      </c>
      <c r="R181" s="14" t="s">
        <v>244</v>
      </c>
      <c r="S181" s="14" t="s">
        <v>136</v>
      </c>
      <c r="T181" s="14" t="s">
        <v>138</v>
      </c>
      <c r="U181" s="14" t="s">
        <v>139</v>
      </c>
      <c r="V181" s="14" t="s">
        <v>1271</v>
      </c>
      <c r="X181" s="14">
        <v>0</v>
      </c>
      <c r="Z181" s="14">
        <v>0</v>
      </c>
      <c r="AA181" s="14">
        <v>6</v>
      </c>
      <c r="AB181" s="14">
        <v>6</v>
      </c>
      <c r="AD181" s="14">
        <v>0</v>
      </c>
      <c r="AF181" s="14">
        <v>0</v>
      </c>
      <c r="AG181" s="14">
        <v>3</v>
      </c>
      <c r="AH181" s="14">
        <v>3</v>
      </c>
      <c r="AJ181" s="14">
        <v>0</v>
      </c>
      <c r="AL181" s="14">
        <v>0</v>
      </c>
      <c r="AM181" s="14">
        <v>5</v>
      </c>
      <c r="AN181" s="14">
        <v>5</v>
      </c>
      <c r="AP181" s="14">
        <v>0</v>
      </c>
      <c r="AR181" s="14">
        <v>0</v>
      </c>
      <c r="AS181" s="14">
        <v>3</v>
      </c>
      <c r="AT181" s="14">
        <v>3</v>
      </c>
      <c r="AU181" s="14" t="s">
        <v>1283</v>
      </c>
    </row>
    <row r="182" spans="1:47">
      <c r="A182" s="14" t="s">
        <v>1261</v>
      </c>
      <c r="B182" s="14" t="s">
        <v>1285</v>
      </c>
      <c r="C182" s="14" t="s">
        <v>1263</v>
      </c>
      <c r="D182" s="14" t="s">
        <v>1264</v>
      </c>
      <c r="E182" s="14" t="s">
        <v>1265</v>
      </c>
      <c r="F182" s="14" t="s">
        <v>1286</v>
      </c>
      <c r="I182" s="14" t="s">
        <v>1287</v>
      </c>
      <c r="K182" s="14" t="s">
        <v>1288</v>
      </c>
      <c r="L182" s="14" t="s">
        <v>197</v>
      </c>
      <c r="M182" s="14" t="s">
        <v>1289</v>
      </c>
      <c r="N182" s="14">
        <v>1</v>
      </c>
      <c r="O182" s="14" t="s">
        <v>563</v>
      </c>
      <c r="P182" s="14">
        <v>1</v>
      </c>
      <c r="Q182" s="14">
        <v>0.9</v>
      </c>
      <c r="R182" s="14" t="s">
        <v>839</v>
      </c>
      <c r="S182" s="14" t="s">
        <v>136</v>
      </c>
      <c r="T182" s="14" t="s">
        <v>138</v>
      </c>
      <c r="U182" s="14" t="s">
        <v>139</v>
      </c>
      <c r="V182" s="14" t="s">
        <v>1271</v>
      </c>
      <c r="W182" s="14">
        <v>1</v>
      </c>
      <c r="X182" s="14">
        <v>1</v>
      </c>
      <c r="Y182" s="14">
        <v>1</v>
      </c>
      <c r="Z182" s="14">
        <v>1</v>
      </c>
      <c r="AA182" s="14">
        <v>1</v>
      </c>
      <c r="AB182" s="14">
        <v>1</v>
      </c>
      <c r="AC182" s="14">
        <v>1</v>
      </c>
      <c r="AD182" s="14">
        <v>1</v>
      </c>
      <c r="AE182" s="14">
        <v>1</v>
      </c>
      <c r="AF182" s="14">
        <v>1</v>
      </c>
      <c r="AG182" s="14">
        <v>1</v>
      </c>
      <c r="AH182" s="14">
        <v>1</v>
      </c>
      <c r="AI182" s="14">
        <v>1</v>
      </c>
      <c r="AJ182" s="14">
        <v>1</v>
      </c>
      <c r="AK182" s="14">
        <v>1</v>
      </c>
      <c r="AL182" s="14">
        <v>1</v>
      </c>
      <c r="AM182" s="14">
        <v>1</v>
      </c>
      <c r="AN182" s="14">
        <v>1</v>
      </c>
      <c r="AO182" s="14">
        <v>1</v>
      </c>
      <c r="AP182" s="14">
        <v>1</v>
      </c>
      <c r="AQ182" s="14">
        <v>1</v>
      </c>
      <c r="AR182" s="14">
        <v>1</v>
      </c>
      <c r="AS182" s="14">
        <v>1</v>
      </c>
      <c r="AT182" s="14">
        <v>1</v>
      </c>
      <c r="AU182" s="14" t="s">
        <v>1288</v>
      </c>
    </row>
    <row r="183" spans="1:47">
      <c r="A183" s="14" t="s">
        <v>1261</v>
      </c>
      <c r="B183" s="14" t="s">
        <v>1290</v>
      </c>
      <c r="C183" s="14" t="s">
        <v>1263</v>
      </c>
      <c r="D183" s="14" t="s">
        <v>1264</v>
      </c>
      <c r="E183" s="14" t="s">
        <v>1265</v>
      </c>
      <c r="F183" s="14" t="s">
        <v>1291</v>
      </c>
      <c r="I183" s="14" t="s">
        <v>1292</v>
      </c>
      <c r="K183" s="14" t="s">
        <v>1293</v>
      </c>
      <c r="L183" s="14" t="s">
        <v>197</v>
      </c>
      <c r="M183" s="14" t="s">
        <v>1294</v>
      </c>
      <c r="N183" s="14">
        <v>2</v>
      </c>
      <c r="O183" s="14" t="s">
        <v>563</v>
      </c>
      <c r="P183" s="14">
        <v>1</v>
      </c>
      <c r="Q183" s="14">
        <v>0.9</v>
      </c>
      <c r="R183" s="14" t="s">
        <v>135</v>
      </c>
      <c r="S183" s="14" t="s">
        <v>136</v>
      </c>
      <c r="T183" s="14" t="s">
        <v>138</v>
      </c>
      <c r="U183" s="14" t="s">
        <v>139</v>
      </c>
      <c r="V183" s="14" t="s">
        <v>1271</v>
      </c>
      <c r="X183" s="14">
        <v>0</v>
      </c>
      <c r="Z183" s="14">
        <v>0</v>
      </c>
      <c r="AB183" s="14">
        <v>0</v>
      </c>
      <c r="AD183" s="14">
        <v>0</v>
      </c>
      <c r="AF183" s="14">
        <v>0</v>
      </c>
      <c r="AG183" s="14">
        <v>1</v>
      </c>
      <c r="AH183" s="14">
        <v>1</v>
      </c>
      <c r="AJ183" s="14">
        <v>0</v>
      </c>
      <c r="AL183" s="14">
        <v>0</v>
      </c>
      <c r="AN183" s="14">
        <v>0</v>
      </c>
      <c r="AP183" s="14">
        <v>0</v>
      </c>
      <c r="AR183" s="14">
        <v>0</v>
      </c>
      <c r="AS183" s="14">
        <v>1</v>
      </c>
      <c r="AT183" s="14">
        <v>1</v>
      </c>
      <c r="AU183" s="14" t="s">
        <v>1293</v>
      </c>
    </row>
    <row r="184" spans="1:47">
      <c r="A184" s="14" t="s">
        <v>1295</v>
      </c>
      <c r="B184" s="14" t="s">
        <v>1296</v>
      </c>
      <c r="C184" s="14" t="s">
        <v>1297</v>
      </c>
      <c r="D184" s="14" t="s">
        <v>1298</v>
      </c>
      <c r="F184" s="14" t="s">
        <v>1299</v>
      </c>
      <c r="I184" s="14" t="s">
        <v>1300</v>
      </c>
      <c r="K184" s="14" t="s">
        <v>1301</v>
      </c>
      <c r="L184" s="14" t="s">
        <v>197</v>
      </c>
      <c r="M184" s="14" t="s">
        <v>1302</v>
      </c>
      <c r="N184" s="14">
        <v>1</v>
      </c>
      <c r="O184" s="14" t="s">
        <v>563</v>
      </c>
      <c r="P184" s="14">
        <v>1</v>
      </c>
      <c r="Q184" s="14">
        <v>0.9</v>
      </c>
      <c r="R184" s="14" t="s">
        <v>244</v>
      </c>
      <c r="S184" s="14" t="s">
        <v>136</v>
      </c>
      <c r="T184" s="14" t="s">
        <v>138</v>
      </c>
      <c r="U184" s="14" t="s">
        <v>139</v>
      </c>
      <c r="V184" s="14" t="s">
        <v>1271</v>
      </c>
      <c r="X184" s="14">
        <v>0</v>
      </c>
      <c r="Z184" s="14">
        <v>0</v>
      </c>
      <c r="AA184" s="14">
        <v>3</v>
      </c>
      <c r="AB184" s="14">
        <v>3</v>
      </c>
      <c r="AD184" s="14">
        <v>0</v>
      </c>
      <c r="AF184" s="14">
        <v>0</v>
      </c>
      <c r="AG184" s="14">
        <v>3</v>
      </c>
      <c r="AH184" s="14">
        <v>3</v>
      </c>
      <c r="AJ184" s="14">
        <v>0</v>
      </c>
      <c r="AL184" s="14">
        <v>0</v>
      </c>
      <c r="AM184" s="14">
        <v>3</v>
      </c>
      <c r="AN184" s="14">
        <v>3</v>
      </c>
      <c r="AP184" s="14">
        <v>0</v>
      </c>
      <c r="AR184" s="14">
        <v>0</v>
      </c>
      <c r="AS184" s="14">
        <v>3</v>
      </c>
      <c r="AT184" s="14">
        <v>3</v>
      </c>
      <c r="AU184" s="14" t="s">
        <v>1301</v>
      </c>
    </row>
    <row r="185" spans="1:47">
      <c r="A185" s="14" t="s">
        <v>1295</v>
      </c>
      <c r="B185" s="14" t="s">
        <v>1303</v>
      </c>
      <c r="C185" s="14" t="s">
        <v>1297</v>
      </c>
      <c r="D185" s="14" t="s">
        <v>1298</v>
      </c>
      <c r="F185" s="14" t="s">
        <v>1304</v>
      </c>
      <c r="I185" s="14" t="s">
        <v>1305</v>
      </c>
      <c r="K185" s="14" t="s">
        <v>1306</v>
      </c>
      <c r="L185" s="14" t="s">
        <v>197</v>
      </c>
      <c r="M185" s="14" t="s">
        <v>1307</v>
      </c>
      <c r="N185" s="14">
        <v>2</v>
      </c>
      <c r="O185" s="14" t="s">
        <v>563</v>
      </c>
      <c r="P185" s="14">
        <v>1</v>
      </c>
      <c r="Q185" s="14">
        <v>0.9</v>
      </c>
      <c r="R185" s="14" t="s">
        <v>244</v>
      </c>
      <c r="S185" s="14" t="s">
        <v>136</v>
      </c>
      <c r="T185" s="14" t="s">
        <v>138</v>
      </c>
      <c r="U185" s="14" t="s">
        <v>139</v>
      </c>
      <c r="V185" s="14" t="s">
        <v>1271</v>
      </c>
      <c r="X185" s="14">
        <v>0</v>
      </c>
      <c r="Z185" s="14">
        <v>0</v>
      </c>
      <c r="AA185" s="14">
        <v>3</v>
      </c>
      <c r="AB185" s="14">
        <v>3</v>
      </c>
      <c r="AD185" s="14">
        <v>0</v>
      </c>
      <c r="AF185" s="14">
        <v>0</v>
      </c>
      <c r="AG185" s="14">
        <v>3</v>
      </c>
      <c r="AH185" s="14">
        <v>3</v>
      </c>
      <c r="AJ185" s="14">
        <v>0</v>
      </c>
      <c r="AL185" s="14">
        <v>0</v>
      </c>
      <c r="AM185" s="14">
        <v>3</v>
      </c>
      <c r="AN185" s="14">
        <v>3</v>
      </c>
      <c r="AP185" s="14">
        <v>0</v>
      </c>
      <c r="AR185" s="14">
        <v>0</v>
      </c>
      <c r="AS185" s="14">
        <v>2</v>
      </c>
      <c r="AT185" s="14">
        <v>2</v>
      </c>
      <c r="AU185" s="14" t="s">
        <v>1306</v>
      </c>
    </row>
    <row r="186" spans="1:47">
      <c r="A186" s="14" t="s">
        <v>1308</v>
      </c>
      <c r="B186" s="14" t="s">
        <v>1309</v>
      </c>
      <c r="C186" s="14" t="s">
        <v>1310</v>
      </c>
      <c r="D186" s="14" t="s">
        <v>1311</v>
      </c>
      <c r="F186" s="14" t="s">
        <v>1312</v>
      </c>
      <c r="I186" s="14" t="s">
        <v>1313</v>
      </c>
      <c r="J186" s="14" t="s">
        <v>1314</v>
      </c>
      <c r="K186" s="14" t="s">
        <v>1315</v>
      </c>
      <c r="L186" s="14" t="s">
        <v>132</v>
      </c>
      <c r="M186" s="14" t="s">
        <v>1316</v>
      </c>
      <c r="N186" s="14">
        <v>2</v>
      </c>
      <c r="O186" s="14" t="s">
        <v>134</v>
      </c>
      <c r="P186" s="14">
        <v>1</v>
      </c>
      <c r="Q186" s="14">
        <v>0.9</v>
      </c>
      <c r="R186" s="14" t="s">
        <v>244</v>
      </c>
      <c r="S186" s="14" t="s">
        <v>136</v>
      </c>
      <c r="T186" s="14" t="s">
        <v>138</v>
      </c>
      <c r="U186" s="14" t="s">
        <v>139</v>
      </c>
      <c r="V186" s="14" t="s">
        <v>1271</v>
      </c>
      <c r="X186" s="14">
        <v>0</v>
      </c>
      <c r="Z186" s="14">
        <v>0</v>
      </c>
      <c r="AA186" s="14">
        <v>1</v>
      </c>
      <c r="AB186" s="14">
        <v>1</v>
      </c>
      <c r="AD186" s="14">
        <v>0</v>
      </c>
      <c r="AF186" s="14">
        <v>0</v>
      </c>
      <c r="AG186" s="14">
        <v>2</v>
      </c>
      <c r="AH186" s="14">
        <v>2</v>
      </c>
      <c r="AJ186" s="14">
        <v>0</v>
      </c>
      <c r="AL186" s="14">
        <v>0</v>
      </c>
      <c r="AM186" s="14">
        <v>2</v>
      </c>
      <c r="AN186" s="14">
        <v>2</v>
      </c>
      <c r="AP186" s="14">
        <v>0</v>
      </c>
      <c r="AR186" s="14">
        <v>0</v>
      </c>
      <c r="AS186" s="14">
        <v>2</v>
      </c>
      <c r="AT186" s="14">
        <v>2</v>
      </c>
      <c r="AU186" s="14" t="s">
        <v>1315</v>
      </c>
    </row>
    <row r="187" spans="1:47">
      <c r="A187" s="14" t="s">
        <v>1317</v>
      </c>
      <c r="B187" s="14" t="s">
        <v>1318</v>
      </c>
      <c r="C187" s="14" t="s">
        <v>1319</v>
      </c>
      <c r="D187" s="14" t="s">
        <v>1320</v>
      </c>
      <c r="E187" s="14" t="s">
        <v>1321</v>
      </c>
      <c r="F187" s="14" t="s">
        <v>1322</v>
      </c>
      <c r="I187" s="14" t="s">
        <v>1323</v>
      </c>
      <c r="K187" s="14" t="s">
        <v>1324</v>
      </c>
      <c r="L187" s="14" t="s">
        <v>197</v>
      </c>
      <c r="M187" s="14" t="s">
        <v>1325</v>
      </c>
      <c r="N187" s="14">
        <v>1</v>
      </c>
      <c r="O187" s="14" t="s">
        <v>442</v>
      </c>
      <c r="P187" s="14">
        <v>1</v>
      </c>
      <c r="Q187" s="14">
        <v>0.9</v>
      </c>
      <c r="R187" s="14" t="s">
        <v>839</v>
      </c>
      <c r="S187" s="14" t="s">
        <v>136</v>
      </c>
      <c r="T187" s="14" t="s">
        <v>138</v>
      </c>
      <c r="U187" s="14" t="s">
        <v>139</v>
      </c>
      <c r="V187" s="14" t="s">
        <v>1271</v>
      </c>
      <c r="W187" s="14">
        <v>1</v>
      </c>
      <c r="X187" s="14">
        <v>1</v>
      </c>
      <c r="Y187" s="14">
        <v>1</v>
      </c>
      <c r="Z187" s="14">
        <v>1</v>
      </c>
      <c r="AA187" s="14">
        <v>1</v>
      </c>
      <c r="AB187" s="14">
        <v>1</v>
      </c>
      <c r="AC187" s="14">
        <v>1</v>
      </c>
      <c r="AD187" s="14">
        <v>1</v>
      </c>
      <c r="AE187" s="14">
        <v>1</v>
      </c>
      <c r="AF187" s="14">
        <v>1</v>
      </c>
      <c r="AG187" s="14">
        <v>1</v>
      </c>
      <c r="AH187" s="14">
        <v>1</v>
      </c>
      <c r="AI187" s="14">
        <v>1</v>
      </c>
      <c r="AJ187" s="14">
        <v>1</v>
      </c>
      <c r="AK187" s="14">
        <v>1</v>
      </c>
      <c r="AL187" s="14">
        <v>1</v>
      </c>
      <c r="AM187" s="14">
        <v>1</v>
      </c>
      <c r="AN187" s="14">
        <v>1</v>
      </c>
      <c r="AO187" s="14">
        <v>1</v>
      </c>
      <c r="AP187" s="14">
        <v>1</v>
      </c>
      <c r="AQ187" s="14">
        <v>1</v>
      </c>
      <c r="AR187" s="14">
        <v>1</v>
      </c>
      <c r="AS187" s="14">
        <v>1</v>
      </c>
      <c r="AT187" s="14">
        <v>1</v>
      </c>
      <c r="AU187" s="14" t="s">
        <v>1324</v>
      </c>
    </row>
    <row r="188" spans="1:47">
      <c r="A188" s="14" t="s">
        <v>1261</v>
      </c>
      <c r="B188" s="14" t="s">
        <v>1326</v>
      </c>
      <c r="C188" s="14" t="s">
        <v>1263</v>
      </c>
      <c r="D188" s="14" t="s">
        <v>1264</v>
      </c>
      <c r="E188" s="14" t="s">
        <v>1265</v>
      </c>
      <c r="F188" s="14" t="s">
        <v>1327</v>
      </c>
      <c r="I188" s="14" t="s">
        <v>1328</v>
      </c>
      <c r="J188" s="14" t="s">
        <v>1329</v>
      </c>
      <c r="K188" s="14" t="s">
        <v>1330</v>
      </c>
      <c r="L188" s="14" t="s">
        <v>132</v>
      </c>
      <c r="M188" s="14" t="s">
        <v>1331</v>
      </c>
      <c r="N188" s="14">
        <v>1</v>
      </c>
      <c r="O188" s="14" t="s">
        <v>134</v>
      </c>
      <c r="P188" s="14">
        <v>1</v>
      </c>
      <c r="Q188" s="14">
        <v>0.9</v>
      </c>
      <c r="R188" s="14" t="s">
        <v>244</v>
      </c>
      <c r="S188" s="14" t="s">
        <v>136</v>
      </c>
      <c r="T188" s="14" t="s">
        <v>138</v>
      </c>
      <c r="U188" s="14" t="s">
        <v>139</v>
      </c>
      <c r="V188" s="14" t="s">
        <v>1271</v>
      </c>
      <c r="X188" s="14">
        <v>0</v>
      </c>
      <c r="Z188" s="14">
        <v>0</v>
      </c>
      <c r="AA188" s="14">
        <v>11</v>
      </c>
      <c r="AB188" s="14">
        <v>11</v>
      </c>
      <c r="AD188" s="14">
        <v>0</v>
      </c>
      <c r="AF188" s="14">
        <v>0</v>
      </c>
      <c r="AG188" s="14">
        <v>7</v>
      </c>
      <c r="AH188" s="14">
        <v>7</v>
      </c>
      <c r="AJ188" s="14">
        <v>0</v>
      </c>
      <c r="AL188" s="14">
        <v>0</v>
      </c>
      <c r="AM188" s="14">
        <v>4</v>
      </c>
      <c r="AN188" s="14">
        <v>4</v>
      </c>
      <c r="AP188" s="14">
        <v>0</v>
      </c>
      <c r="AR188" s="14">
        <v>0</v>
      </c>
      <c r="AS188" s="14">
        <v>5</v>
      </c>
      <c r="AT188" s="14">
        <v>5</v>
      </c>
      <c r="AU188" s="14" t="s">
        <v>1330</v>
      </c>
    </row>
    <row r="189" spans="1:47">
      <c r="A189" s="14" t="s">
        <v>1261</v>
      </c>
      <c r="B189" s="14" t="s">
        <v>1332</v>
      </c>
      <c r="C189" s="14" t="s">
        <v>1263</v>
      </c>
      <c r="D189" s="14" t="s">
        <v>1264</v>
      </c>
      <c r="E189" s="14" t="s">
        <v>1265</v>
      </c>
      <c r="F189" s="14" t="s">
        <v>1333</v>
      </c>
      <c r="I189" s="14" t="s">
        <v>1334</v>
      </c>
      <c r="J189" s="14" t="s">
        <v>1335</v>
      </c>
      <c r="K189" s="14" t="s">
        <v>1336</v>
      </c>
      <c r="L189" s="14" t="s">
        <v>132</v>
      </c>
      <c r="M189" s="14" t="s">
        <v>1337</v>
      </c>
      <c r="N189" s="14">
        <v>1</v>
      </c>
      <c r="O189" s="14" t="s">
        <v>134</v>
      </c>
      <c r="P189" s="14">
        <v>0.7</v>
      </c>
      <c r="Q189" s="14" t="s">
        <v>256</v>
      </c>
      <c r="R189" s="14" t="s">
        <v>135</v>
      </c>
      <c r="S189" s="14" t="s">
        <v>257</v>
      </c>
      <c r="T189" s="14" t="s">
        <v>258</v>
      </c>
      <c r="U189" s="14" t="s">
        <v>259</v>
      </c>
      <c r="V189" s="14" t="s">
        <v>1271</v>
      </c>
      <c r="X189" s="14">
        <v>0</v>
      </c>
      <c r="Z189" s="14">
        <v>0</v>
      </c>
      <c r="AB189" s="14">
        <v>0</v>
      </c>
      <c r="AD189" s="14">
        <v>0</v>
      </c>
      <c r="AF189" s="14">
        <v>0</v>
      </c>
      <c r="AH189" s="14">
        <v>0</v>
      </c>
      <c r="AI189" s="14">
        <v>46041997376</v>
      </c>
      <c r="AJ189" s="14">
        <v>51011266531</v>
      </c>
      <c r="AK189" s="14">
        <v>46703431138</v>
      </c>
      <c r="AL189" s="14">
        <v>5106840456</v>
      </c>
      <c r="AN189" s="14">
        <v>0</v>
      </c>
      <c r="AP189" s="14">
        <v>0</v>
      </c>
      <c r="AR189" s="14">
        <v>0</v>
      </c>
      <c r="AT189" s="14">
        <v>0</v>
      </c>
      <c r="AU189" s="14" t="s">
        <v>1336</v>
      </c>
    </row>
    <row r="190" spans="1:47">
      <c r="A190" s="14" t="s">
        <v>299</v>
      </c>
      <c r="B190" s="14" t="s">
        <v>1338</v>
      </c>
      <c r="C190" s="14" t="s">
        <v>301</v>
      </c>
      <c r="D190" s="14" t="s">
        <v>302</v>
      </c>
      <c r="F190" s="14" t="s">
        <v>1339</v>
      </c>
      <c r="I190" s="14" t="s">
        <v>1340</v>
      </c>
      <c r="J190" s="14" t="s">
        <v>1341</v>
      </c>
      <c r="K190" s="14" t="s">
        <v>1342</v>
      </c>
      <c r="L190" s="14" t="s">
        <v>132</v>
      </c>
      <c r="M190" s="14" t="s">
        <v>1343</v>
      </c>
      <c r="N190" s="14">
        <v>2</v>
      </c>
      <c r="O190" s="14" t="s">
        <v>134</v>
      </c>
      <c r="P190" s="14">
        <v>1</v>
      </c>
      <c r="Q190" s="14">
        <v>0.9</v>
      </c>
      <c r="R190" s="14" t="s">
        <v>200</v>
      </c>
      <c r="S190" s="14" t="s">
        <v>136</v>
      </c>
      <c r="T190" s="14" t="s">
        <v>138</v>
      </c>
      <c r="U190" s="14" t="s">
        <v>139</v>
      </c>
      <c r="V190" s="14" t="s">
        <v>1344</v>
      </c>
      <c r="AC190" s="14">
        <v>812</v>
      </c>
      <c r="AD190" s="14">
        <v>812</v>
      </c>
      <c r="AS190" s="14">
        <v>156</v>
      </c>
      <c r="AT190" s="14">
        <v>156</v>
      </c>
      <c r="AU190" s="14" t="s">
        <v>1342</v>
      </c>
    </row>
    <row r="191" spans="1:47">
      <c r="A191" s="14" t="s">
        <v>127</v>
      </c>
      <c r="B191" s="14" t="s">
        <v>1345</v>
      </c>
      <c r="C191" s="14" t="s">
        <v>140</v>
      </c>
      <c r="D191" s="14" t="s">
        <v>141</v>
      </c>
      <c r="F191" s="14" t="s">
        <v>1346</v>
      </c>
      <c r="I191" s="14" t="s">
        <v>1347</v>
      </c>
      <c r="K191" s="14" t="s">
        <v>1348</v>
      </c>
      <c r="L191" s="14" t="s">
        <v>197</v>
      </c>
      <c r="M191" s="14" t="s">
        <v>1349</v>
      </c>
      <c r="N191" s="14">
        <v>2</v>
      </c>
      <c r="O191" s="14" t="s">
        <v>199</v>
      </c>
      <c r="P191" s="14">
        <v>1</v>
      </c>
      <c r="Q191" s="14">
        <v>0.9</v>
      </c>
      <c r="R191" s="14" t="s">
        <v>839</v>
      </c>
      <c r="S191" s="14" t="s">
        <v>136</v>
      </c>
      <c r="T191" s="14" t="s">
        <v>138</v>
      </c>
      <c r="U191" s="14" t="s">
        <v>139</v>
      </c>
      <c r="V191" s="14" t="s">
        <v>137</v>
      </c>
      <c r="AA191" s="14">
        <v>2</v>
      </c>
      <c r="AB191" s="14">
        <v>2</v>
      </c>
      <c r="AC191" s="14">
        <v>1</v>
      </c>
      <c r="AD191" s="14">
        <v>1</v>
      </c>
      <c r="AE191" s="14">
        <v>1</v>
      </c>
      <c r="AF191" s="14">
        <v>1</v>
      </c>
      <c r="AI191" s="14">
        <v>1</v>
      </c>
      <c r="AJ191" s="14">
        <v>1</v>
      </c>
      <c r="AK191" s="14">
        <v>1</v>
      </c>
      <c r="AL191" s="14">
        <v>1</v>
      </c>
      <c r="AM191" s="14">
        <v>1</v>
      </c>
      <c r="AN191" s="14">
        <v>1</v>
      </c>
      <c r="AO191" s="14">
        <v>1</v>
      </c>
      <c r="AP191" s="14">
        <v>1</v>
      </c>
      <c r="AU191" s="14" t="s">
        <v>1348</v>
      </c>
    </row>
    <row r="192" spans="1:47">
      <c r="A192" s="14" t="s">
        <v>127</v>
      </c>
      <c r="B192" s="14" t="s">
        <v>128</v>
      </c>
      <c r="C192" s="14" t="s">
        <v>140</v>
      </c>
      <c r="D192" s="14" t="s">
        <v>141</v>
      </c>
      <c r="F192" s="14" t="s">
        <v>142</v>
      </c>
      <c r="I192" s="14" t="s">
        <v>129</v>
      </c>
      <c r="J192" s="14" t="s">
        <v>131</v>
      </c>
      <c r="K192" s="14" t="s">
        <v>130</v>
      </c>
      <c r="L192" s="14" t="s">
        <v>132</v>
      </c>
      <c r="M192" s="14" t="s">
        <v>133</v>
      </c>
      <c r="N192" s="14">
        <v>1</v>
      </c>
      <c r="O192" s="14" t="s">
        <v>134</v>
      </c>
      <c r="P192" s="14">
        <v>0.93</v>
      </c>
      <c r="Q192" s="14">
        <v>0.9</v>
      </c>
      <c r="R192" s="14" t="s">
        <v>135</v>
      </c>
      <c r="S192" s="14" t="s">
        <v>136</v>
      </c>
      <c r="T192" s="14" t="s">
        <v>138</v>
      </c>
      <c r="U192" s="14" t="s">
        <v>139</v>
      </c>
      <c r="V192" s="14" t="s">
        <v>137</v>
      </c>
      <c r="AG192" s="14">
        <v>191</v>
      </c>
      <c r="AH192" s="14">
        <v>191</v>
      </c>
      <c r="AS192" s="14">
        <v>219</v>
      </c>
      <c r="AT192" s="14">
        <v>219</v>
      </c>
      <c r="AU192" s="14" t="s">
        <v>130</v>
      </c>
    </row>
    <row r="193" spans="1:47">
      <c r="A193" s="14" t="s">
        <v>127</v>
      </c>
      <c r="B193" s="14" t="s">
        <v>1350</v>
      </c>
      <c r="C193" s="14" t="s">
        <v>140</v>
      </c>
      <c r="D193" s="14" t="s">
        <v>141</v>
      </c>
      <c r="F193" s="14" t="s">
        <v>1351</v>
      </c>
      <c r="I193" s="14" t="s">
        <v>1352</v>
      </c>
      <c r="K193" s="14" t="s">
        <v>1353</v>
      </c>
      <c r="L193" s="14" t="s">
        <v>197</v>
      </c>
      <c r="M193" s="14" t="s">
        <v>1354</v>
      </c>
      <c r="N193" s="14">
        <v>1</v>
      </c>
      <c r="O193" s="14" t="s">
        <v>199</v>
      </c>
      <c r="P193" s="14">
        <v>1</v>
      </c>
      <c r="Q193" s="14">
        <v>0.9</v>
      </c>
      <c r="R193" s="14" t="s">
        <v>135</v>
      </c>
      <c r="S193" s="14" t="s">
        <v>136</v>
      </c>
      <c r="T193" s="14" t="s">
        <v>138</v>
      </c>
      <c r="U193" s="14" t="s">
        <v>139</v>
      </c>
      <c r="V193" s="14" t="s">
        <v>137</v>
      </c>
      <c r="AE193" s="14">
        <v>1</v>
      </c>
      <c r="AF193" s="14">
        <v>1</v>
      </c>
      <c r="AM193" s="14">
        <v>1</v>
      </c>
      <c r="AN193" s="14">
        <v>1</v>
      </c>
      <c r="AU193" s="14" t="s">
        <v>1353</v>
      </c>
    </row>
    <row r="194" spans="1:47">
      <c r="A194" s="14" t="s">
        <v>127</v>
      </c>
      <c r="B194" s="14" t="s">
        <v>1355</v>
      </c>
      <c r="C194" s="14" t="s">
        <v>140</v>
      </c>
      <c r="D194" s="14" t="s">
        <v>141</v>
      </c>
      <c r="F194" s="14" t="s">
        <v>1356</v>
      </c>
      <c r="I194" s="14" t="s">
        <v>1357</v>
      </c>
      <c r="K194" s="14" t="s">
        <v>1358</v>
      </c>
      <c r="L194" s="14" t="s">
        <v>197</v>
      </c>
      <c r="M194" s="14" t="s">
        <v>1359</v>
      </c>
      <c r="N194" s="14">
        <v>1</v>
      </c>
      <c r="O194" s="14" t="s">
        <v>199</v>
      </c>
      <c r="P194" s="14">
        <v>1</v>
      </c>
      <c r="Q194" s="14">
        <v>0.9</v>
      </c>
      <c r="R194" s="14" t="s">
        <v>135</v>
      </c>
      <c r="S194" s="14" t="s">
        <v>136</v>
      </c>
      <c r="T194" s="14" t="s">
        <v>138</v>
      </c>
      <c r="U194" s="14" t="s">
        <v>139</v>
      </c>
      <c r="V194" s="14" t="s">
        <v>137</v>
      </c>
      <c r="AA194" s="14">
        <v>1</v>
      </c>
      <c r="AB194" s="14">
        <v>1</v>
      </c>
      <c r="AM194" s="14">
        <v>1</v>
      </c>
      <c r="AN194" s="14">
        <v>1</v>
      </c>
      <c r="AU194" s="14" t="s">
        <v>1358</v>
      </c>
    </row>
    <row r="195" spans="1:47">
      <c r="A195" s="14" t="s">
        <v>1360</v>
      </c>
      <c r="B195" s="14" t="s">
        <v>1361</v>
      </c>
      <c r="C195" s="14" t="s">
        <v>1362</v>
      </c>
      <c r="D195" s="14" t="s">
        <v>1363</v>
      </c>
      <c r="E195" s="14" t="s">
        <v>1364</v>
      </c>
      <c r="F195" s="14" t="s">
        <v>1365</v>
      </c>
      <c r="I195" s="14" t="s">
        <v>1366</v>
      </c>
      <c r="K195" s="14" t="s">
        <v>1367</v>
      </c>
      <c r="L195" s="14" t="s">
        <v>197</v>
      </c>
      <c r="M195" s="14" t="s">
        <v>1368</v>
      </c>
      <c r="N195" s="14">
        <v>2</v>
      </c>
      <c r="O195" s="14" t="s">
        <v>1369</v>
      </c>
      <c r="P195" s="14">
        <v>1</v>
      </c>
      <c r="Q195" s="14">
        <v>0.9</v>
      </c>
      <c r="R195" s="14" t="s">
        <v>135</v>
      </c>
      <c r="S195" s="14" t="s">
        <v>136</v>
      </c>
      <c r="T195" s="14" t="s">
        <v>138</v>
      </c>
      <c r="U195" s="14" t="s">
        <v>139</v>
      </c>
      <c r="V195" s="14" t="s">
        <v>1370</v>
      </c>
      <c r="AG195" s="14">
        <v>6</v>
      </c>
      <c r="AH195" s="14">
        <v>6</v>
      </c>
      <c r="AS195" s="14">
        <v>5</v>
      </c>
      <c r="AT195" s="14">
        <v>5</v>
      </c>
      <c r="AU195" s="14" t="s">
        <v>1367</v>
      </c>
    </row>
    <row r="196" spans="1:47">
      <c r="A196" s="14" t="s">
        <v>1371</v>
      </c>
      <c r="B196" s="14" t="s">
        <v>1372</v>
      </c>
      <c r="C196" s="14" t="s">
        <v>1373</v>
      </c>
      <c r="D196" s="14" t="s">
        <v>1374</v>
      </c>
      <c r="E196" s="14" t="s">
        <v>1375</v>
      </c>
      <c r="F196" s="14" t="s">
        <v>1376</v>
      </c>
      <c r="I196" s="14" t="s">
        <v>1377</v>
      </c>
      <c r="K196" s="14" t="s">
        <v>1378</v>
      </c>
      <c r="L196" s="14" t="s">
        <v>197</v>
      </c>
      <c r="M196" s="14" t="s">
        <v>1379</v>
      </c>
      <c r="N196" s="14">
        <v>2</v>
      </c>
      <c r="O196" s="14" t="s">
        <v>1369</v>
      </c>
      <c r="P196" s="14">
        <v>1</v>
      </c>
      <c r="Q196" s="14">
        <v>0.9</v>
      </c>
      <c r="R196" s="14" t="s">
        <v>839</v>
      </c>
      <c r="S196" s="14" t="s">
        <v>136</v>
      </c>
      <c r="T196" s="14" t="s">
        <v>138</v>
      </c>
      <c r="U196" s="14" t="s">
        <v>139</v>
      </c>
      <c r="V196" s="14" t="s">
        <v>1370</v>
      </c>
      <c r="X196" s="14">
        <v>14</v>
      </c>
      <c r="Z196" s="14">
        <v>14</v>
      </c>
      <c r="AA196" s="14">
        <v>38</v>
      </c>
      <c r="AB196" s="14">
        <v>10</v>
      </c>
      <c r="AC196" s="14">
        <v>13</v>
      </c>
      <c r="AD196" s="14">
        <v>13</v>
      </c>
      <c r="AE196" s="14">
        <v>17</v>
      </c>
      <c r="AF196" s="14">
        <v>17</v>
      </c>
      <c r="AG196" s="14">
        <v>8</v>
      </c>
      <c r="AH196" s="14">
        <v>8</v>
      </c>
      <c r="AM196" s="14">
        <v>35</v>
      </c>
      <c r="AN196" s="14">
        <v>35</v>
      </c>
      <c r="AS196" s="14">
        <v>31</v>
      </c>
      <c r="AT196" s="14">
        <v>31</v>
      </c>
      <c r="AU196" s="14" t="s">
        <v>1378</v>
      </c>
    </row>
    <row r="197" spans="1:47">
      <c r="A197" s="14" t="s">
        <v>1371</v>
      </c>
      <c r="B197" s="14" t="s">
        <v>1380</v>
      </c>
      <c r="C197" s="14" t="s">
        <v>1373</v>
      </c>
      <c r="D197" s="14" t="s">
        <v>1374</v>
      </c>
      <c r="E197" s="14" t="s">
        <v>1375</v>
      </c>
      <c r="F197" s="14" t="s">
        <v>1381</v>
      </c>
      <c r="I197" s="14" t="s">
        <v>1377</v>
      </c>
      <c r="K197" s="14" t="s">
        <v>1382</v>
      </c>
      <c r="L197" s="14" t="s">
        <v>197</v>
      </c>
      <c r="M197" s="14" t="s">
        <v>1383</v>
      </c>
      <c r="N197" s="14">
        <v>2</v>
      </c>
      <c r="O197" s="14" t="s">
        <v>1369</v>
      </c>
      <c r="P197" s="14">
        <v>1</v>
      </c>
      <c r="Q197" s="14">
        <v>0.9</v>
      </c>
      <c r="R197" s="14" t="s">
        <v>135</v>
      </c>
      <c r="S197" s="14" t="s">
        <v>136</v>
      </c>
      <c r="T197" s="14" t="s">
        <v>138</v>
      </c>
      <c r="U197" s="14" t="s">
        <v>139</v>
      </c>
      <c r="V197" s="14" t="s">
        <v>1370</v>
      </c>
      <c r="AC197" s="14">
        <v>1</v>
      </c>
      <c r="AD197" s="14">
        <v>1</v>
      </c>
      <c r="AO197" s="14">
        <v>1</v>
      </c>
      <c r="AP197" s="14">
        <v>1</v>
      </c>
      <c r="AU197" s="14" t="s">
        <v>1382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E175-E548-4954-AB25-C3AE7AD9AEFE}">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190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1569</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1570</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1571</v>
      </c>
      <c r="D11" s="85"/>
      <c r="E11" s="132"/>
      <c r="F11" s="133" t="s">
        <v>1572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212</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200</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50</v>
      </c>
      <c r="G23" s="202"/>
      <c r="H23" s="203"/>
      <c r="I23" s="4"/>
      <c r="J23" s="201"/>
      <c r="K23" s="202"/>
      <c r="L23" s="203"/>
      <c r="M23" s="4"/>
      <c r="N23" s="201">
        <v>50</v>
      </c>
      <c r="O23" s="203"/>
      <c r="P23" s="201"/>
      <c r="Q23" s="202"/>
      <c r="R23" s="203"/>
      <c r="S23" s="201"/>
      <c r="T23" s="203"/>
      <c r="U23" s="201"/>
      <c r="V23" s="203"/>
      <c r="W23" s="5">
        <v>50</v>
      </c>
      <c r="X23" s="5">
        <f>SUM(C23:W23)</f>
        <v>150</v>
      </c>
      <c r="Y23" s="23"/>
    </row>
    <row r="24" spans="1:25" ht="19" customHeight="1" thickBot="1">
      <c r="A24" s="224" t="s">
        <v>76</v>
      </c>
      <c r="B24" s="225"/>
      <c r="C24" s="19"/>
      <c r="D24" s="19"/>
      <c r="E24" s="19"/>
      <c r="F24" s="210">
        <v>50</v>
      </c>
      <c r="G24" s="210"/>
      <c r="H24" s="210"/>
      <c r="I24" s="19"/>
      <c r="J24" s="210"/>
      <c r="K24" s="210"/>
      <c r="L24" s="210"/>
      <c r="M24" s="19"/>
      <c r="N24" s="210">
        <v>50</v>
      </c>
      <c r="O24" s="210"/>
      <c r="P24" s="210"/>
      <c r="Q24" s="210"/>
      <c r="R24" s="210"/>
      <c r="S24" s="210"/>
      <c r="T24" s="210"/>
      <c r="U24" s="210"/>
      <c r="V24" s="210"/>
      <c r="W24" s="6">
        <v>50</v>
      </c>
      <c r="X24" s="6">
        <f>SUM(C24:W24)</f>
        <v>150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1573</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57.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1574</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3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2086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6.7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192</v>
      </c>
    </row>
    <row r="95" spans="1:25" ht="21" hidden="1" customHeight="1">
      <c r="B95" s="36" t="s">
        <v>193</v>
      </c>
    </row>
    <row r="96" spans="1:25" ht="21" hidden="1" customHeight="1">
      <c r="B96" s="36"/>
    </row>
    <row r="97" spans="2:2" ht="21" hidden="1" customHeight="1">
      <c r="B97" s="36"/>
    </row>
    <row r="98" spans="2:2" ht="21" hidden="1" customHeight="1">
      <c r="B98" s="36" t="s">
        <v>209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C3279-ECB5-47FE-97A5-98C3090EF70D}">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190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213</v>
      </c>
      <c r="D7" s="82"/>
      <c r="E7" s="82"/>
      <c r="F7" s="82"/>
      <c r="G7" s="82"/>
      <c r="H7" s="82"/>
      <c r="I7" s="82"/>
      <c r="J7" s="82"/>
      <c r="K7" s="82"/>
      <c r="L7" s="82"/>
      <c r="M7" s="82"/>
      <c r="N7" s="82"/>
      <c r="O7" s="82"/>
      <c r="P7" s="82"/>
      <c r="Q7" s="82"/>
      <c r="R7" s="82"/>
      <c r="S7" s="82"/>
      <c r="T7" s="82"/>
      <c r="U7" s="82"/>
      <c r="V7" s="82"/>
      <c r="W7" s="82"/>
      <c r="X7" s="83"/>
      <c r="Y7" s="23"/>
    </row>
    <row r="8" spans="1:25" ht="46.5" customHeight="1">
      <c r="A8" s="79" t="s">
        <v>10</v>
      </c>
      <c r="B8" s="80"/>
      <c r="C8" s="8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Capacitar al Talento Humano de las regionales en el proceso y procedimiento para inspección y vigilancia.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215</v>
      </c>
      <c r="D11" s="85"/>
      <c r="E11" s="132"/>
      <c r="F11" s="133" t="s">
        <v>216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217</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200</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0</v>
      </c>
      <c r="G23" s="202"/>
      <c r="H23" s="203"/>
      <c r="I23" s="4"/>
      <c r="J23" s="201"/>
      <c r="K23" s="202"/>
      <c r="L23" s="203"/>
      <c r="M23" s="4"/>
      <c r="N23" s="201">
        <v>5</v>
      </c>
      <c r="O23" s="203"/>
      <c r="P23" s="201"/>
      <c r="Q23" s="202"/>
      <c r="R23" s="203"/>
      <c r="S23" s="201"/>
      <c r="T23" s="203"/>
      <c r="U23" s="201"/>
      <c r="V23" s="203"/>
      <c r="W23" s="5">
        <v>1</v>
      </c>
      <c r="X23" s="5">
        <f>SUM(C23:W23)</f>
        <v>6</v>
      </c>
      <c r="Y23" s="23"/>
    </row>
    <row r="24" spans="1:25" ht="19" customHeight="1" thickBot="1">
      <c r="A24" s="224" t="s">
        <v>76</v>
      </c>
      <c r="B24" s="225"/>
      <c r="C24" s="19"/>
      <c r="D24" s="19"/>
      <c r="E24" s="19"/>
      <c r="F24" s="210">
        <v>4</v>
      </c>
      <c r="G24" s="210"/>
      <c r="H24" s="210"/>
      <c r="I24" s="19"/>
      <c r="J24" s="210"/>
      <c r="K24" s="210"/>
      <c r="L24" s="210"/>
      <c r="M24" s="19"/>
      <c r="N24" s="210">
        <v>1</v>
      </c>
      <c r="O24" s="210"/>
      <c r="P24" s="210"/>
      <c r="Q24" s="210"/>
      <c r="R24" s="210"/>
      <c r="S24" s="210"/>
      <c r="T24" s="210"/>
      <c r="U24" s="210"/>
      <c r="V24" s="210"/>
      <c r="W24" s="6">
        <v>1</v>
      </c>
      <c r="X24" s="6">
        <f>SUM(C24:W24)</f>
        <v>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5</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1386</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1387</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1388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192</v>
      </c>
    </row>
    <row r="95" spans="1:25" ht="21" hidden="1" customHeight="1">
      <c r="B95" s="36" t="s">
        <v>193</v>
      </c>
    </row>
    <row r="96" spans="1:25" ht="21" hidden="1" customHeight="1">
      <c r="B96" s="36"/>
    </row>
    <row r="97" spans="2:2" ht="21" hidden="1" customHeight="1">
      <c r="B97" s="36"/>
    </row>
    <row r="98" spans="2:2" ht="21" hidden="1" customHeight="1">
      <c r="B98" s="36" t="s">
        <v>214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5EF56-8E56-48FA-AF97-EE5FB2827B06}">
  <dimension ref="A1:Y101"/>
  <sheetViews>
    <sheetView topLeftCell="A20" zoomScale="110" zoomScaleNormal="110" zoomScaleSheetLayoutView="130" workbookViewId="0">
      <selection activeCell="A41" sqref="A41:X41"/>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190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558</v>
      </c>
      <c r="D7" s="82"/>
      <c r="E7" s="82"/>
      <c r="F7" s="82"/>
      <c r="G7" s="82"/>
      <c r="H7" s="82"/>
      <c r="I7" s="82"/>
      <c r="J7" s="82"/>
      <c r="K7" s="82"/>
      <c r="L7" s="82"/>
      <c r="M7" s="82"/>
      <c r="N7" s="82"/>
      <c r="O7" s="82"/>
      <c r="P7" s="82"/>
      <c r="Q7" s="82"/>
      <c r="R7" s="82"/>
      <c r="S7" s="82"/>
      <c r="T7" s="82"/>
      <c r="U7" s="82"/>
      <c r="V7" s="82"/>
      <c r="W7" s="82"/>
      <c r="X7" s="83"/>
      <c r="Y7" s="23"/>
    </row>
    <row r="8" spans="1:25" ht="54" customHeight="1">
      <c r="A8" s="79" t="s">
        <v>10</v>
      </c>
      <c r="B8" s="80"/>
      <c r="C8" s="8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seguimiento a las entidades bajo acción o medida especial, y a la gestión de los agentes interventores, liquidadores y contralores designados por la Superintendencia Nacional de Salud a través de auditorias o visitas.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560</v>
      </c>
      <c r="D11" s="85"/>
      <c r="E11" s="132"/>
      <c r="F11" s="133" t="s">
        <v>561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562</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557</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8</v>
      </c>
      <c r="F23" s="201"/>
      <c r="G23" s="202"/>
      <c r="H23" s="203"/>
      <c r="I23" s="4"/>
      <c r="J23" s="201">
        <v>12</v>
      </c>
      <c r="K23" s="202"/>
      <c r="L23" s="203"/>
      <c r="M23" s="4"/>
      <c r="N23" s="201"/>
      <c r="O23" s="203"/>
      <c r="P23" s="201">
        <v>0</v>
      </c>
      <c r="Q23" s="202"/>
      <c r="R23" s="203"/>
      <c r="S23" s="201"/>
      <c r="T23" s="203"/>
      <c r="U23" s="201"/>
      <c r="V23" s="203"/>
      <c r="W23" s="5"/>
      <c r="X23" s="5">
        <f>SUM(C23:W23)</f>
        <v>20</v>
      </c>
      <c r="Y23" s="23"/>
    </row>
    <row r="24" spans="1:25" ht="19" customHeight="1" thickBot="1">
      <c r="A24" s="224" t="s">
        <v>76</v>
      </c>
      <c r="B24" s="225"/>
      <c r="C24" s="19"/>
      <c r="D24" s="19"/>
      <c r="E24" s="19">
        <v>8</v>
      </c>
      <c r="F24" s="210"/>
      <c r="G24" s="210"/>
      <c r="H24" s="210"/>
      <c r="I24" s="19"/>
      <c r="J24" s="210">
        <v>12</v>
      </c>
      <c r="K24" s="210"/>
      <c r="L24" s="210"/>
      <c r="M24" s="19"/>
      <c r="N24" s="210"/>
      <c r="O24" s="210"/>
      <c r="P24" s="210">
        <v>15</v>
      </c>
      <c r="Q24" s="210"/>
      <c r="R24" s="210"/>
      <c r="S24" s="210"/>
      <c r="T24" s="210"/>
      <c r="U24" s="210"/>
      <c r="V24" s="210"/>
      <c r="W24" s="6"/>
      <c r="X24" s="6">
        <f>SUM(C24:W24)</f>
        <v>35</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0.5714285714285714</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2036</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2037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2038</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192</v>
      </c>
    </row>
    <row r="95" spans="1:25" ht="21" hidden="1" customHeight="1">
      <c r="B95" s="36" t="s">
        <v>193</v>
      </c>
    </row>
    <row r="96" spans="1:25" ht="21" hidden="1" customHeight="1">
      <c r="B96" s="36"/>
    </row>
    <row r="97" spans="2:2" ht="21" hidden="1" customHeight="1">
      <c r="B97" s="36"/>
    </row>
    <row r="98" spans="2:2" ht="21" hidden="1" customHeight="1">
      <c r="B98" s="36" t="s">
        <v>559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33A4F-93F6-49DC-9C4A-D92C755F8A20}">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190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594</v>
      </c>
      <c r="D7" s="82"/>
      <c r="E7" s="82"/>
      <c r="F7" s="82"/>
      <c r="G7" s="82"/>
      <c r="H7" s="82"/>
      <c r="I7" s="82"/>
      <c r="J7" s="82"/>
      <c r="K7" s="82"/>
      <c r="L7" s="82"/>
      <c r="M7" s="82"/>
      <c r="N7" s="82"/>
      <c r="O7" s="82"/>
      <c r="P7" s="82"/>
      <c r="Q7" s="82"/>
      <c r="R7" s="82"/>
      <c r="S7" s="82"/>
      <c r="T7" s="82"/>
      <c r="U7" s="82"/>
      <c r="V7" s="82"/>
      <c r="W7" s="82"/>
      <c r="X7" s="83"/>
      <c r="Y7" s="23"/>
    </row>
    <row r="8" spans="1:25" ht="59.25" customHeight="1">
      <c r="A8" s="79" t="s">
        <v>10</v>
      </c>
      <c r="B8" s="80"/>
      <c r="C8" s="8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seguimiento a las entidades bajo acción o medida especial, y a la gestión de los agentes interventores, liquidadores y contralores designados por la Superintendencia Nacional de Salud a través de auditorias o visitas.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595</v>
      </c>
      <c r="D11" s="85"/>
      <c r="E11" s="132"/>
      <c r="F11" s="133" t="s">
        <v>596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597</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593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15</v>
      </c>
      <c r="F23" s="201"/>
      <c r="G23" s="202"/>
      <c r="H23" s="203"/>
      <c r="I23" s="4"/>
      <c r="J23" s="201">
        <v>11</v>
      </c>
      <c r="K23" s="202"/>
      <c r="L23" s="203"/>
      <c r="M23" s="4"/>
      <c r="N23" s="201"/>
      <c r="O23" s="203"/>
      <c r="P23" s="201">
        <v>13</v>
      </c>
      <c r="Q23" s="202"/>
      <c r="R23" s="203"/>
      <c r="S23" s="201"/>
      <c r="T23" s="203"/>
      <c r="U23" s="201"/>
      <c r="V23" s="203"/>
      <c r="W23" s="5">
        <v>10</v>
      </c>
      <c r="X23" s="5">
        <f>SUM(C23:W23)</f>
        <v>49</v>
      </c>
      <c r="Y23" s="23"/>
    </row>
    <row r="24" spans="1:25" ht="19" customHeight="1" thickBot="1">
      <c r="A24" s="224" t="s">
        <v>76</v>
      </c>
      <c r="B24" s="225"/>
      <c r="C24" s="19"/>
      <c r="D24" s="19"/>
      <c r="E24" s="19">
        <v>9</v>
      </c>
      <c r="F24" s="210"/>
      <c r="G24" s="210"/>
      <c r="H24" s="210"/>
      <c r="I24" s="19"/>
      <c r="J24" s="210">
        <v>10</v>
      </c>
      <c r="K24" s="210"/>
      <c r="L24" s="210"/>
      <c r="M24" s="19"/>
      <c r="N24" s="210"/>
      <c r="O24" s="210"/>
      <c r="P24" s="210">
        <v>10</v>
      </c>
      <c r="Q24" s="210"/>
      <c r="R24" s="210"/>
      <c r="S24" s="210"/>
      <c r="T24" s="210"/>
      <c r="U24" s="210"/>
      <c r="V24" s="210"/>
      <c r="W24" s="6">
        <v>9</v>
      </c>
      <c r="X24" s="6">
        <f>SUM(C24:W24)</f>
        <v>38</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1.6666666666666667</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1.1000000000000001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1.3</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1.1111111111111112</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1.2894736842105263</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1681</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7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1682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57"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1983</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1984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192</v>
      </c>
    </row>
    <row r="95" spans="1:25" ht="21" hidden="1" customHeight="1">
      <c r="B95" s="36" t="s">
        <v>193</v>
      </c>
    </row>
    <row r="96" spans="1:25" ht="21" hidden="1" customHeight="1">
      <c r="B96" s="36"/>
    </row>
    <row r="97" spans="2:2" ht="21" hidden="1" customHeight="1">
      <c r="B97" s="36"/>
    </row>
    <row r="98" spans="2:2" ht="21" hidden="1" customHeight="1">
      <c r="B98" s="36" t="s">
        <v>559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BF9EF-786E-4820-9D08-14C43011C8DA}">
  <dimension ref="A1:I24"/>
  <sheetViews>
    <sheetView workbookViewId="0">
      <pane ySplit="9" topLeftCell="A10" activePane="bottomLeft" state="frozen"/>
      <selection pane="bottomLeft"/>
    </sheetView>
  </sheetViews>
  <sheetFormatPr baseColWidth="10" defaultColWidth="0" defaultRowHeight="14" zeroHeight="1"/>
  <cols>
    <col min="1" max="2" width="11" customWidth="1"/>
    <col min="3" max="3" width="11" style="61" customWidth="1"/>
    <col min="4" max="4" width="50.25" customWidth="1"/>
    <col min="5" max="6" width="11" customWidth="1"/>
    <col min="7" max="9" width="0" hidden="1" customWidth="1"/>
    <col min="10" max="16384" width="11" hidden="1"/>
  </cols>
  <sheetData>
    <row r="1" spans="1:7">
      <c r="A1" s="38"/>
      <c r="B1" s="38"/>
      <c r="C1" s="57"/>
      <c r="D1" s="38"/>
      <c r="E1" s="38"/>
      <c r="F1" s="38"/>
      <c r="G1" s="38"/>
    </row>
    <row r="2" spans="1:7">
      <c r="A2" s="38"/>
      <c r="B2" s="38"/>
      <c r="C2" s="57"/>
      <c r="D2" s="38"/>
      <c r="E2" s="38"/>
      <c r="F2" s="38"/>
      <c r="G2" s="38"/>
    </row>
    <row r="3" spans="1:7">
      <c r="A3" s="38"/>
      <c r="B3" s="38"/>
      <c r="C3" s="57"/>
      <c r="D3" s="38"/>
      <c r="E3" s="38"/>
      <c r="F3" s="38"/>
      <c r="G3" s="38"/>
    </row>
    <row r="4" spans="1:7">
      <c r="A4" s="38"/>
      <c r="B4" s="38"/>
      <c r="C4" s="57"/>
      <c r="D4" s="38"/>
      <c r="E4" s="38"/>
      <c r="F4" s="38"/>
      <c r="G4" s="38"/>
    </row>
    <row r="5" spans="1:7" ht="14.5" thickBot="1">
      <c r="A5" s="38"/>
      <c r="B5" s="38"/>
      <c r="C5" s="57"/>
      <c r="D5" s="38"/>
      <c r="E5" s="38"/>
      <c r="F5" s="38"/>
      <c r="G5" s="38"/>
    </row>
    <row r="6" spans="1:7">
      <c r="A6" s="38"/>
      <c r="B6" s="40"/>
      <c r="C6" s="58"/>
      <c r="D6" s="41"/>
      <c r="E6" s="42"/>
      <c r="F6" s="38"/>
      <c r="G6" s="38"/>
    </row>
    <row r="7" spans="1:7">
      <c r="A7" s="38"/>
      <c r="B7" s="43"/>
      <c r="C7" s="57"/>
      <c r="D7" s="38"/>
      <c r="E7" s="44"/>
      <c r="F7" s="38"/>
      <c r="G7" s="38"/>
    </row>
    <row r="8" spans="1:7" ht="20">
      <c r="A8" s="38"/>
      <c r="B8" s="43"/>
      <c r="C8" s="59" t="s">
        <v>513</v>
      </c>
      <c r="D8" s="38"/>
      <c r="E8" s="44"/>
      <c r="F8" s="38"/>
      <c r="G8" s="38"/>
    </row>
    <row r="9" spans="1:7">
      <c r="A9" s="38"/>
      <c r="B9" s="43"/>
      <c r="C9" s="57"/>
      <c r="D9" s="38"/>
      <c r="E9" s="44"/>
      <c r="F9" s="38"/>
      <c r="G9" s="38"/>
    </row>
    <row r="10" spans="1:7">
      <c r="A10" s="38"/>
      <c r="B10" s="43"/>
      <c r="C10" s="62" t="s">
        <v>512</v>
      </c>
      <c r="D10" s="63" t="s">
        <v>506</v>
      </c>
      <c r="E10" s="44"/>
      <c r="F10" s="38"/>
      <c r="G10" s="38"/>
    </row>
    <row r="11" spans="1:7">
      <c r="A11" s="38"/>
      <c r="B11" s="43"/>
      <c r="C11" s="62" t="s">
        <v>519</v>
      </c>
      <c r="D11" s="63" t="s">
        <v>514</v>
      </c>
      <c r="E11" s="44"/>
      <c r="F11" s="38"/>
      <c r="G11" s="38"/>
    </row>
    <row r="12" spans="1:7" ht="28" hidden="1">
      <c r="A12" s="38"/>
      <c r="B12" s="43"/>
      <c r="C12" s="62" t="s">
        <v>525</v>
      </c>
      <c r="D12" s="63" t="s">
        <v>520</v>
      </c>
      <c r="E12" s="44"/>
      <c r="F12" s="38"/>
      <c r="G12" s="38"/>
    </row>
    <row r="13" spans="1:7" ht="28" hidden="1">
      <c r="A13" s="38"/>
      <c r="B13" s="43"/>
      <c r="C13" s="62" t="s">
        <v>530</v>
      </c>
      <c r="D13" s="63" t="s">
        <v>526</v>
      </c>
      <c r="E13" s="44"/>
      <c r="F13" s="38"/>
      <c r="G13" s="38"/>
    </row>
    <row r="14" spans="1:7" ht="42">
      <c r="A14" s="38"/>
      <c r="B14" s="43"/>
      <c r="C14" s="62" t="s">
        <v>536</v>
      </c>
      <c r="D14" s="63" t="s">
        <v>531</v>
      </c>
      <c r="E14" s="44"/>
      <c r="F14" s="38"/>
      <c r="G14" s="38"/>
    </row>
    <row r="15" spans="1:7" hidden="1">
      <c r="A15" s="38"/>
      <c r="B15" s="43"/>
      <c r="C15" s="62" t="s">
        <v>541</v>
      </c>
      <c r="D15" s="63" t="s">
        <v>537</v>
      </c>
      <c r="E15" s="44"/>
      <c r="F15" s="38"/>
      <c r="G15" s="38"/>
    </row>
    <row r="16" spans="1:7" ht="28" hidden="1">
      <c r="A16" s="38"/>
      <c r="B16" s="43"/>
      <c r="C16" s="62" t="s">
        <v>547</v>
      </c>
      <c r="D16" s="63" t="s">
        <v>542</v>
      </c>
      <c r="E16" s="44"/>
      <c r="F16" s="38"/>
      <c r="G16" s="38"/>
    </row>
    <row r="17" spans="1:7" ht="39.75" customHeight="1" thickBot="1">
      <c r="A17" s="38"/>
      <c r="B17" s="45"/>
      <c r="C17" s="60"/>
      <c r="D17" s="46"/>
      <c r="E17" s="47"/>
      <c r="F17" s="38"/>
      <c r="G17" s="38"/>
    </row>
    <row r="18" spans="1:7">
      <c r="A18" s="38"/>
      <c r="B18" s="38"/>
      <c r="C18" s="57"/>
      <c r="D18" s="38"/>
      <c r="E18" s="38"/>
      <c r="F18" s="38"/>
      <c r="G18" s="38"/>
    </row>
    <row r="19" spans="1:7">
      <c r="A19" s="38"/>
      <c r="B19" s="38"/>
      <c r="C19" s="57"/>
      <c r="D19" s="38"/>
      <c r="E19" s="38"/>
      <c r="F19" s="38"/>
      <c r="G19" s="38"/>
    </row>
    <row r="20" spans="1:7" hidden="1">
      <c r="A20" s="38"/>
      <c r="B20" s="38"/>
      <c r="C20" s="57"/>
      <c r="D20" s="38"/>
      <c r="E20" s="38"/>
      <c r="F20" s="38"/>
      <c r="G20" s="38"/>
    </row>
    <row r="21" spans="1:7" hidden="1">
      <c r="A21" s="38"/>
      <c r="B21" s="38"/>
      <c r="C21" s="57"/>
      <c r="D21" s="38"/>
      <c r="E21" s="38"/>
      <c r="F21" s="38"/>
      <c r="G21" s="38"/>
    </row>
    <row r="22" spans="1:7" hidden="1">
      <c r="A22" s="38"/>
      <c r="B22" s="38"/>
      <c r="C22" s="57"/>
      <c r="D22" s="38"/>
      <c r="E22" s="38"/>
      <c r="F22" s="38"/>
      <c r="G22" s="38"/>
    </row>
    <row r="23" spans="1:7" hidden="1">
      <c r="A23" s="38"/>
      <c r="B23" s="38"/>
      <c r="C23" s="57"/>
      <c r="D23" s="38"/>
      <c r="E23" s="38"/>
      <c r="F23" s="38"/>
      <c r="G23" s="38"/>
    </row>
    <row r="24" spans="1:7" hidden="1">
      <c r="A24" s="38"/>
      <c r="B24" s="38"/>
      <c r="C24" s="57"/>
      <c r="D24" s="38"/>
      <c r="E24" s="38"/>
      <c r="F24" s="38"/>
      <c r="G24" s="38"/>
    </row>
  </sheetData>
  <hyperlinks>
    <hyperlink ref="C10" location="'PA11'!A1" tooltip="PA11" display="PA11" xr:uid="{0A15C958-9EDF-4057-BB6D-A56AE1FE9B03}"/>
    <hyperlink ref="C11" location="'PA12'!A1" display="PA12" xr:uid="{5D8552F4-15C3-45A0-9143-30A2A9087184}"/>
    <hyperlink ref="C12" location="'PA14'!A1" display="PA14" xr:uid="{F8D1CC53-5684-4B15-A515-D77916742677}"/>
    <hyperlink ref="C13" location="'PA15'!A1" display="PA15" xr:uid="{27E0AC30-A4A9-41CB-BE8D-3C1D6484E6C1}"/>
    <hyperlink ref="C14" location="'PA04'!A1" display="PA04" xr:uid="{E1652C6B-F6D7-4015-B6EC-E242FA6F2C87}"/>
    <hyperlink ref="C15" location="'PA06'!A1" display="PA06" xr:uid="{D4BBA5BD-001C-4233-B608-E35AB00C862A}"/>
    <hyperlink ref="C16" location="'PA13'!A1" display="PA13" xr:uid="{0F47F96C-B3CA-4D35-91EF-D6F41EBAC19F}"/>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2F31D-45F1-4440-9905-45F5049F1A1F}">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190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635</v>
      </c>
      <c r="D7" s="82"/>
      <c r="E7" s="82"/>
      <c r="F7" s="82"/>
      <c r="G7" s="82"/>
      <c r="H7" s="82"/>
      <c r="I7" s="82"/>
      <c r="J7" s="82"/>
      <c r="K7" s="82"/>
      <c r="L7" s="82"/>
      <c r="M7" s="82"/>
      <c r="N7" s="82"/>
      <c r="O7" s="82"/>
      <c r="P7" s="82"/>
      <c r="Q7" s="82"/>
      <c r="R7" s="82"/>
      <c r="S7" s="82"/>
      <c r="T7" s="82"/>
      <c r="U7" s="82"/>
      <c r="V7" s="82"/>
      <c r="W7" s="82"/>
      <c r="X7" s="83"/>
      <c r="Y7" s="23"/>
    </row>
    <row r="8" spans="1:25" ht="50.25" customHeight="1">
      <c r="A8" s="79" t="s">
        <v>10</v>
      </c>
      <c r="B8" s="80"/>
      <c r="C8" s="8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seguimiento a las entidades bajo acción o medida especial, y a la gestión de los agentes interventores, liquidadores y contralores designados por la Superintendencia Nacional de Salud a través de auditorias o visitas.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636</v>
      </c>
      <c r="D11" s="85"/>
      <c r="E11" s="132"/>
      <c r="F11" s="133" t="s">
        <v>637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1543</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634</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7</v>
      </c>
      <c r="K23" s="202"/>
      <c r="L23" s="203"/>
      <c r="M23" s="4"/>
      <c r="N23" s="201"/>
      <c r="O23" s="203"/>
      <c r="P23" s="201"/>
      <c r="Q23" s="202"/>
      <c r="R23" s="203"/>
      <c r="S23" s="201"/>
      <c r="T23" s="203"/>
      <c r="U23" s="201"/>
      <c r="V23" s="203"/>
      <c r="W23" s="5">
        <v>7</v>
      </c>
      <c r="X23" s="5">
        <f>SUM(C23:W23)</f>
        <v>15</v>
      </c>
      <c r="Y23" s="23"/>
    </row>
    <row r="24" spans="1:25" ht="19" customHeight="1" thickBot="1">
      <c r="A24" s="224" t="s">
        <v>76</v>
      </c>
      <c r="B24" s="225"/>
      <c r="C24" s="19"/>
      <c r="D24" s="19"/>
      <c r="E24" s="19">
        <v>1</v>
      </c>
      <c r="F24" s="210"/>
      <c r="G24" s="210"/>
      <c r="H24" s="210"/>
      <c r="I24" s="19"/>
      <c r="J24" s="210">
        <v>7</v>
      </c>
      <c r="K24" s="210"/>
      <c r="L24" s="210"/>
      <c r="M24" s="19"/>
      <c r="N24" s="210"/>
      <c r="O24" s="210"/>
      <c r="P24" s="210"/>
      <c r="Q24" s="210"/>
      <c r="R24" s="210"/>
      <c r="S24" s="210"/>
      <c r="T24" s="210"/>
      <c r="U24" s="210"/>
      <c r="V24" s="210"/>
      <c r="W24" s="6">
        <v>7</v>
      </c>
      <c r="X24" s="6">
        <f>SUM(C24:W24)</f>
        <v>15</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1820</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1821</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89"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235"/>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5"/>
    </row>
    <row r="83" spans="1:25" s="16" customFormat="1" ht="24.75" customHeight="1">
      <c r="A83" s="253"/>
      <c r="B83" s="254"/>
      <c r="C83" s="254"/>
      <c r="D83" s="254"/>
      <c r="E83" s="254"/>
      <c r="F83" s="254"/>
      <c r="G83" s="254"/>
      <c r="H83" s="254"/>
      <c r="I83" s="254"/>
      <c r="J83" s="254"/>
      <c r="K83" s="254"/>
      <c r="L83" s="254"/>
      <c r="M83" s="254"/>
      <c r="N83" s="254"/>
      <c r="O83" s="254"/>
      <c r="P83" s="254"/>
      <c r="Q83" s="254"/>
      <c r="R83" s="254"/>
      <c r="S83" s="254"/>
      <c r="T83" s="254"/>
      <c r="U83" s="254"/>
      <c r="V83" s="254"/>
      <c r="W83" s="254"/>
      <c r="X83" s="255"/>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2187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192</v>
      </c>
    </row>
    <row r="95" spans="1:25" ht="21" hidden="1" customHeight="1">
      <c r="B95" s="36" t="s">
        <v>193</v>
      </c>
    </row>
    <row r="96" spans="1:25" ht="21" hidden="1" customHeight="1">
      <c r="B96" s="36"/>
    </row>
    <row r="97" spans="2:2" ht="21" hidden="1" customHeight="1">
      <c r="B97" s="36"/>
    </row>
    <row r="98" spans="2:2" ht="21" hidden="1" customHeight="1">
      <c r="B98" s="36" t="s">
        <v>559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3067E-4B27-4155-AECD-51F2477B0D36}">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190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639</v>
      </c>
      <c r="D7" s="82"/>
      <c r="E7" s="82"/>
      <c r="F7" s="82"/>
      <c r="G7" s="82"/>
      <c r="H7" s="82"/>
      <c r="I7" s="82"/>
      <c r="J7" s="82"/>
      <c r="K7" s="82"/>
      <c r="L7" s="82"/>
      <c r="M7" s="82"/>
      <c r="N7" s="82"/>
      <c r="O7" s="82"/>
      <c r="P7" s="82"/>
      <c r="Q7" s="82"/>
      <c r="R7" s="82"/>
      <c r="S7" s="82"/>
      <c r="T7" s="82"/>
      <c r="U7" s="82"/>
      <c r="V7" s="82"/>
      <c r="W7" s="82"/>
      <c r="X7" s="83"/>
      <c r="Y7" s="23"/>
    </row>
    <row r="8" spans="1:25" ht="56.25" customHeight="1">
      <c r="A8" s="79" t="s">
        <v>10</v>
      </c>
      <c r="B8" s="80"/>
      <c r="C8" s="8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seguimiento a las entidades bajo acción o medida especial, y a la gestión de los agentes interventores, liquidadores y contralores designados por la Superintendencia Nacional de Salud a través de auditorias o visitas.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640</v>
      </c>
      <c r="D11" s="85"/>
      <c r="E11" s="132"/>
      <c r="F11" s="133" t="s">
        <v>641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642</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244</v>
      </c>
      <c r="G16" s="170"/>
      <c r="H16" s="170"/>
      <c r="I16" s="170"/>
      <c r="J16" s="178" t="s">
        <v>37</v>
      </c>
      <c r="K16" s="178"/>
      <c r="L16" s="178"/>
      <c r="M16" s="178"/>
      <c r="N16" s="179" t="s">
        <v>136</v>
      </c>
      <c r="O16" s="180"/>
      <c r="P16" s="180"/>
      <c r="Q16" s="180"/>
      <c r="R16" s="181"/>
      <c r="S16" s="169" t="s">
        <v>634</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1</v>
      </c>
      <c r="K23" s="202"/>
      <c r="L23" s="203"/>
      <c r="M23" s="4"/>
      <c r="N23" s="201"/>
      <c r="O23" s="203"/>
      <c r="P23" s="201">
        <v>1</v>
      </c>
      <c r="Q23" s="202"/>
      <c r="R23" s="203"/>
      <c r="S23" s="201"/>
      <c r="T23" s="203"/>
      <c r="U23" s="201">
        <v>1</v>
      </c>
      <c r="V23" s="203"/>
      <c r="W23" s="5">
        <v>3</v>
      </c>
      <c r="X23" s="5">
        <f>SUM(C23:W23)</f>
        <v>7</v>
      </c>
      <c r="Y23" s="23"/>
    </row>
    <row r="24" spans="1:25" ht="19" customHeight="1" thickBot="1">
      <c r="A24" s="224" t="s">
        <v>76</v>
      </c>
      <c r="B24" s="225"/>
      <c r="C24" s="19"/>
      <c r="D24" s="19"/>
      <c r="E24" s="19">
        <v>1</v>
      </c>
      <c r="F24" s="210"/>
      <c r="G24" s="210"/>
      <c r="H24" s="210"/>
      <c r="I24" s="19"/>
      <c r="J24" s="210">
        <v>2</v>
      </c>
      <c r="K24" s="210"/>
      <c r="L24" s="210"/>
      <c r="M24" s="19"/>
      <c r="N24" s="210"/>
      <c r="O24" s="210"/>
      <c r="P24" s="210">
        <v>1</v>
      </c>
      <c r="Q24" s="210"/>
      <c r="R24" s="210"/>
      <c r="S24" s="210"/>
      <c r="T24" s="210"/>
      <c r="U24" s="210">
        <v>1</v>
      </c>
      <c r="V24" s="210"/>
      <c r="W24" s="6">
        <v>2</v>
      </c>
      <c r="X24" s="6">
        <f>SUM(C24:W24)</f>
        <v>7</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0.5</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1</v>
      </c>
      <c r="C37" s="10">
        <f t="shared" si="0"/>
        <v>1</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1.5</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1389</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1392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1393</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235" t="s">
        <v>1390</v>
      </c>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5"/>
    </row>
    <row r="83" spans="1:25" s="16" customFormat="1" ht="24.75" customHeight="1">
      <c r="A83" s="253"/>
      <c r="B83" s="254"/>
      <c r="C83" s="254"/>
      <c r="D83" s="254"/>
      <c r="E83" s="254"/>
      <c r="F83" s="254"/>
      <c r="G83" s="254"/>
      <c r="H83" s="254"/>
      <c r="I83" s="254"/>
      <c r="J83" s="254"/>
      <c r="K83" s="254"/>
      <c r="L83" s="254"/>
      <c r="M83" s="254"/>
      <c r="N83" s="254"/>
      <c r="O83" s="254"/>
      <c r="P83" s="254"/>
      <c r="Q83" s="254"/>
      <c r="R83" s="254"/>
      <c r="S83" s="254"/>
      <c r="T83" s="254"/>
      <c r="U83" s="254"/>
      <c r="V83" s="254"/>
      <c r="W83" s="254"/>
      <c r="X83" s="255"/>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1391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192</v>
      </c>
    </row>
    <row r="95" spans="1:25" ht="21" hidden="1" customHeight="1">
      <c r="B95" s="36" t="s">
        <v>193</v>
      </c>
    </row>
    <row r="96" spans="1:25" ht="21" hidden="1" customHeight="1">
      <c r="B96" s="36"/>
    </row>
    <row r="97" spans="2:2" ht="21" hidden="1" customHeight="1">
      <c r="B97" s="36"/>
    </row>
    <row r="98" spans="2:2" ht="21" hidden="1" customHeight="1">
      <c r="B98" s="36" t="s">
        <v>559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866D-D85A-47B1-864A-0F727B188304}">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190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1618</v>
      </c>
      <c r="D7" s="82"/>
      <c r="E7" s="82"/>
      <c r="F7" s="82"/>
      <c r="G7" s="82"/>
      <c r="H7" s="82"/>
      <c r="I7" s="82"/>
      <c r="J7" s="82"/>
      <c r="K7" s="82"/>
      <c r="L7" s="82"/>
      <c r="M7" s="82"/>
      <c r="N7" s="82"/>
      <c r="O7" s="82"/>
      <c r="P7" s="82"/>
      <c r="Q7" s="82"/>
      <c r="R7" s="82"/>
      <c r="S7" s="82"/>
      <c r="T7" s="82"/>
      <c r="U7" s="82"/>
      <c r="V7" s="82"/>
      <c r="W7" s="82"/>
      <c r="X7" s="83"/>
      <c r="Y7" s="23"/>
    </row>
    <row r="8" spans="1:25" ht="51.75" customHeight="1">
      <c r="A8" s="79" t="s">
        <v>10</v>
      </c>
      <c r="B8" s="80"/>
      <c r="C8" s="8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1619</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1620</v>
      </c>
      <c r="D11" s="85"/>
      <c r="E11" s="132"/>
      <c r="F11" s="133" t="s">
        <v>1621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744</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1</v>
      </c>
      <c r="C16" s="193"/>
      <c r="D16" s="192">
        <v>0.9</v>
      </c>
      <c r="E16" s="193"/>
      <c r="F16" s="169" t="s">
        <v>244</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63</v>
      </c>
      <c r="K23" s="202"/>
      <c r="L23" s="203"/>
      <c r="M23" s="4"/>
      <c r="N23" s="201"/>
      <c r="O23" s="203"/>
      <c r="P23" s="201">
        <v>28</v>
      </c>
      <c r="Q23" s="202"/>
      <c r="R23" s="203"/>
      <c r="S23" s="201"/>
      <c r="T23" s="203"/>
      <c r="U23" s="201"/>
      <c r="V23" s="203"/>
      <c r="W23" s="5">
        <v>25</v>
      </c>
      <c r="X23" s="5">
        <f>SUM(C23:W23)</f>
        <v>117</v>
      </c>
    </row>
    <row r="24" spans="1:25" ht="19" customHeight="1" thickBot="1">
      <c r="A24" s="224" t="s">
        <v>76</v>
      </c>
      <c r="B24" s="225"/>
      <c r="C24" s="19"/>
      <c r="D24" s="19"/>
      <c r="E24" s="19">
        <v>1</v>
      </c>
      <c r="F24" s="210"/>
      <c r="G24" s="210"/>
      <c r="H24" s="210"/>
      <c r="I24" s="19"/>
      <c r="J24" s="210">
        <v>71</v>
      </c>
      <c r="K24" s="210"/>
      <c r="L24" s="210"/>
      <c r="M24" s="19"/>
      <c r="N24" s="210"/>
      <c r="O24" s="210"/>
      <c r="P24" s="210">
        <v>34</v>
      </c>
      <c r="Q24" s="210"/>
      <c r="R24" s="210"/>
      <c r="S24" s="210"/>
      <c r="T24" s="210"/>
      <c r="U24" s="210"/>
      <c r="V24" s="210"/>
      <c r="W24" s="6">
        <v>28</v>
      </c>
      <c r="X24" s="6">
        <f>SUM(C24:W24)</f>
        <v>134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0.88732394366197187</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0.82352941176470584</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0.8928571428571429</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0.87313432835820892</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1622</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1623</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1987</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1988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192</v>
      </c>
    </row>
    <row r="95" spans="1:25" ht="21" hidden="1" customHeight="1">
      <c r="B95" s="36" t="s">
        <v>193</v>
      </c>
    </row>
    <row r="96" spans="1:25" ht="21" hidden="1" customHeight="1">
      <c r="B96" s="36"/>
    </row>
    <row r="97" spans="2:2" ht="21" hidden="1" customHeight="1">
      <c r="B97" s="36"/>
    </row>
    <row r="98" spans="2:2" ht="21" hidden="1" customHeight="1">
      <c r="B98" s="36" t="s">
        <v>741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364D-7F97-419E-8689-AB50EB7D6F4A}">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190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1624</v>
      </c>
      <c r="D7" s="82"/>
      <c r="E7" s="82"/>
      <c r="F7" s="82"/>
      <c r="G7" s="82"/>
      <c r="H7" s="82"/>
      <c r="I7" s="82"/>
      <c r="J7" s="82"/>
      <c r="K7" s="82"/>
      <c r="L7" s="82"/>
      <c r="M7" s="82"/>
      <c r="N7" s="82"/>
      <c r="O7" s="82"/>
      <c r="P7" s="82"/>
      <c r="Q7" s="82"/>
      <c r="R7" s="82"/>
      <c r="S7" s="82"/>
      <c r="T7" s="82"/>
      <c r="U7" s="82"/>
      <c r="V7" s="82"/>
      <c r="W7" s="82"/>
      <c r="X7" s="83"/>
      <c r="Y7" s="23"/>
    </row>
    <row r="8" spans="1:25" ht="55.5" customHeight="1">
      <c r="A8" s="79" t="s">
        <v>10</v>
      </c>
      <c r="B8" s="80"/>
      <c r="C8" s="8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1625</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1626</v>
      </c>
      <c r="D11" s="85"/>
      <c r="E11" s="132"/>
      <c r="F11" s="133" t="s">
        <v>749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750</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442</v>
      </c>
      <c r="B16" s="192">
        <v>0.25</v>
      </c>
      <c r="C16" s="193"/>
      <c r="D16" s="192">
        <v>0.9</v>
      </c>
      <c r="E16" s="193"/>
      <c r="F16" s="169" t="s">
        <v>244</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9</v>
      </c>
      <c r="F23" s="201"/>
      <c r="G23" s="202"/>
      <c r="H23" s="203"/>
      <c r="I23" s="4"/>
      <c r="J23" s="201">
        <v>1</v>
      </c>
      <c r="K23" s="202"/>
      <c r="L23" s="203"/>
      <c r="M23" s="4"/>
      <c r="N23" s="201"/>
      <c r="O23" s="203"/>
      <c r="P23" s="201">
        <v>7</v>
      </c>
      <c r="Q23" s="202"/>
      <c r="R23" s="203"/>
      <c r="S23" s="201"/>
      <c r="T23" s="203"/>
      <c r="U23" s="201"/>
      <c r="V23" s="203"/>
      <c r="W23" s="5">
        <v>7</v>
      </c>
      <c r="X23" s="5">
        <f>SUM(C23:W23)</f>
        <v>24</v>
      </c>
      <c r="Y23" s="23"/>
    </row>
    <row r="24" spans="1:25" ht="19" customHeight="1" thickBot="1">
      <c r="A24" s="224" t="s">
        <v>76</v>
      </c>
      <c r="B24" s="225"/>
      <c r="C24" s="19"/>
      <c r="D24" s="19"/>
      <c r="E24" s="19">
        <v>9</v>
      </c>
      <c r="F24" s="210"/>
      <c r="G24" s="210"/>
      <c r="H24" s="210"/>
      <c r="I24" s="19"/>
      <c r="J24" s="210">
        <v>1</v>
      </c>
      <c r="K24" s="210"/>
      <c r="L24" s="210"/>
      <c r="M24" s="19"/>
      <c r="N24" s="210"/>
      <c r="O24" s="210"/>
      <c r="P24" s="210">
        <v>7</v>
      </c>
      <c r="Q24" s="210"/>
      <c r="R24" s="210"/>
      <c r="S24" s="210"/>
      <c r="T24" s="210"/>
      <c r="U24" s="210"/>
      <c r="V24" s="210"/>
      <c r="W24" s="6">
        <v>7</v>
      </c>
      <c r="X24" s="6">
        <f>SUM(C24:W24)</f>
        <v>24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0.25</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1627</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1628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2138</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2139</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57"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192</v>
      </c>
    </row>
    <row r="95" spans="1:25" ht="21" hidden="1" customHeight="1">
      <c r="B95" s="36" t="s">
        <v>193</v>
      </c>
    </row>
    <row r="96" spans="1:25" ht="21" hidden="1" customHeight="1">
      <c r="B96" s="36"/>
    </row>
    <row r="97" spans="2:2" ht="21" hidden="1" customHeight="1">
      <c r="B97" s="36"/>
    </row>
    <row r="98" spans="2:2" ht="21" hidden="1" customHeight="1">
      <c r="B98" s="36" t="s">
        <v>746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AF554-5A96-45C9-BEDB-E8D8B15D63DE}">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190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1629</v>
      </c>
      <c r="D7" s="82"/>
      <c r="E7" s="82"/>
      <c r="F7" s="82"/>
      <c r="G7" s="82"/>
      <c r="H7" s="82"/>
      <c r="I7" s="82"/>
      <c r="J7" s="82"/>
      <c r="K7" s="82"/>
      <c r="L7" s="82"/>
      <c r="M7" s="82"/>
      <c r="N7" s="82"/>
      <c r="O7" s="82"/>
      <c r="P7" s="82"/>
      <c r="Q7" s="82"/>
      <c r="R7" s="82"/>
      <c r="S7" s="82"/>
      <c r="T7" s="82"/>
      <c r="U7" s="82"/>
      <c r="V7" s="82"/>
      <c r="W7" s="82"/>
      <c r="X7" s="83"/>
      <c r="Y7" s="23"/>
    </row>
    <row r="8" spans="1:25" ht="53.25" customHeight="1">
      <c r="A8" s="79" t="s">
        <v>10</v>
      </c>
      <c r="B8" s="80"/>
      <c r="C8" s="8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1630</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1631</v>
      </c>
      <c r="D11" s="85"/>
      <c r="E11" s="132"/>
      <c r="F11" s="133" t="s">
        <v>755</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1632</v>
      </c>
      <c r="D13" s="159"/>
      <c r="E13" s="159"/>
      <c r="F13" s="139"/>
      <c r="G13" s="140"/>
      <c r="H13" s="140"/>
      <c r="I13" s="140"/>
      <c r="J13" s="140"/>
      <c r="K13" s="140"/>
      <c r="L13" s="140"/>
      <c r="M13" s="141"/>
      <c r="N13" s="160" t="s">
        <v>284</v>
      </c>
      <c r="O13" s="161"/>
      <c r="P13" s="161"/>
      <c r="Q13" s="162"/>
      <c r="R13" s="163" t="s">
        <v>756</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200</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25</v>
      </c>
      <c r="G23" s="202"/>
      <c r="H23" s="203"/>
      <c r="I23" s="4"/>
      <c r="J23" s="201">
        <v>1</v>
      </c>
      <c r="K23" s="202"/>
      <c r="L23" s="203"/>
      <c r="M23" s="4"/>
      <c r="N23" s="201">
        <v>54</v>
      </c>
      <c r="O23" s="203"/>
      <c r="P23" s="201"/>
      <c r="Q23" s="202"/>
      <c r="R23" s="203"/>
      <c r="S23" s="201"/>
      <c r="T23" s="203"/>
      <c r="U23" s="201"/>
      <c r="V23" s="203"/>
      <c r="W23" s="5">
        <v>1</v>
      </c>
      <c r="X23" s="5">
        <f>SUM(C23:W23)</f>
        <v>81</v>
      </c>
      <c r="Y23" s="23"/>
    </row>
    <row r="24" spans="1:25" ht="19" customHeight="1" thickBot="1">
      <c r="A24" s="224" t="s">
        <v>76</v>
      </c>
      <c r="B24" s="225"/>
      <c r="C24" s="19"/>
      <c r="D24" s="19"/>
      <c r="E24" s="19"/>
      <c r="F24" s="210">
        <v>25</v>
      </c>
      <c r="G24" s="210"/>
      <c r="H24" s="210"/>
      <c r="I24" s="19"/>
      <c r="J24" s="210">
        <v>1</v>
      </c>
      <c r="K24" s="210"/>
      <c r="L24" s="210"/>
      <c r="M24" s="19"/>
      <c r="N24" s="210">
        <v>54</v>
      </c>
      <c r="O24" s="210"/>
      <c r="P24" s="210"/>
      <c r="Q24" s="210"/>
      <c r="R24" s="210"/>
      <c r="S24" s="210"/>
      <c r="T24" s="210"/>
      <c r="U24" s="210"/>
      <c r="V24" s="210"/>
      <c r="W24" s="6">
        <v>1</v>
      </c>
      <c r="X24" s="6">
        <f>SUM(C24:W24)</f>
        <v>81</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1633</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2093</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1634</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2094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3.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192</v>
      </c>
    </row>
    <row r="95" spans="1:25" ht="21" hidden="1" customHeight="1">
      <c r="B95" s="36" t="s">
        <v>193</v>
      </c>
    </row>
    <row r="96" spans="1:25" ht="21" hidden="1" customHeight="1">
      <c r="B96" s="36"/>
    </row>
    <row r="97" spans="2:2" ht="21" hidden="1" customHeight="1">
      <c r="B97" s="36"/>
    </row>
    <row r="98" spans="2:2" ht="21" hidden="1" customHeight="1">
      <c r="B98" s="36" t="s">
        <v>752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9B1C2-6A39-4DC8-BE59-B74878B755E7}">
  <dimension ref="A1:Y101"/>
  <sheetViews>
    <sheetView zoomScale="110" zoomScaleNormal="110" zoomScaleSheetLayoutView="130" workbookViewId="0">
      <selection activeCell="C7" sqref="C7:X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190</v>
      </c>
      <c r="D6" s="77"/>
      <c r="E6" s="77"/>
      <c r="F6" s="77"/>
      <c r="G6" s="77"/>
      <c r="H6" s="77"/>
      <c r="I6" s="77"/>
      <c r="J6" s="77"/>
      <c r="K6" s="77"/>
      <c r="L6" s="77"/>
      <c r="M6" s="77"/>
      <c r="N6" s="77"/>
      <c r="O6" s="77"/>
      <c r="P6" s="77"/>
      <c r="Q6" s="77"/>
      <c r="R6" s="77"/>
      <c r="S6" s="77"/>
      <c r="T6" s="77"/>
      <c r="U6" s="77"/>
      <c r="V6" s="77"/>
      <c r="W6" s="77"/>
      <c r="X6" s="78"/>
      <c r="Y6" s="24"/>
    </row>
    <row r="7" spans="1:25" ht="44.25" customHeight="1">
      <c r="A7" s="79" t="s">
        <v>8</v>
      </c>
      <c r="B7" s="80"/>
      <c r="C7" s="81" t="s">
        <v>484</v>
      </c>
      <c r="D7" s="82"/>
      <c r="E7" s="82"/>
      <c r="F7" s="82"/>
      <c r="G7" s="82"/>
      <c r="H7" s="82"/>
      <c r="I7" s="82"/>
      <c r="J7" s="82"/>
      <c r="K7" s="82"/>
      <c r="L7" s="82"/>
      <c r="M7" s="82"/>
      <c r="N7" s="82"/>
      <c r="O7" s="82"/>
      <c r="P7" s="82"/>
      <c r="Q7" s="82"/>
      <c r="R7" s="82"/>
      <c r="S7" s="82"/>
      <c r="T7" s="82"/>
      <c r="U7" s="82"/>
      <c r="V7" s="82"/>
      <c r="W7" s="82"/>
      <c r="X7" s="83"/>
      <c r="Y7" s="23"/>
    </row>
    <row r="8" spans="1:25" ht="55.5" customHeight="1">
      <c r="A8" s="79" t="s">
        <v>10</v>
      </c>
      <c r="B8" s="80"/>
      <c r="C8" s="8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visitas de inspección a los  vigilados relacionadas a Protección al Usuario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486</v>
      </c>
      <c r="D11" s="85"/>
      <c r="E11" s="132"/>
      <c r="F11" s="133" t="s">
        <v>487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488</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442</v>
      </c>
      <c r="B16" s="192">
        <v>1</v>
      </c>
      <c r="C16" s="193"/>
      <c r="D16" s="192">
        <v>0.9</v>
      </c>
      <c r="E16" s="193"/>
      <c r="F16" s="169" t="s">
        <v>1648</v>
      </c>
      <c r="G16" s="170"/>
      <c r="H16" s="170"/>
      <c r="I16" s="170"/>
      <c r="J16" s="178" t="s">
        <v>37</v>
      </c>
      <c r="K16" s="178"/>
      <c r="L16" s="178"/>
      <c r="M16" s="178"/>
      <c r="N16" s="179" t="s">
        <v>136</v>
      </c>
      <c r="O16" s="180"/>
      <c r="P16" s="180"/>
      <c r="Q16" s="180"/>
      <c r="R16" s="181"/>
      <c r="S16" s="169" t="s">
        <v>443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v>5</v>
      </c>
      <c r="D23" s="4">
        <v>7</v>
      </c>
      <c r="E23" s="4">
        <v>7</v>
      </c>
      <c r="F23" s="201">
        <v>11</v>
      </c>
      <c r="G23" s="202"/>
      <c r="H23" s="203"/>
      <c r="I23" s="4">
        <v>4</v>
      </c>
      <c r="J23" s="201">
        <v>5</v>
      </c>
      <c r="K23" s="202"/>
      <c r="L23" s="203"/>
      <c r="M23" s="4">
        <v>5</v>
      </c>
      <c r="N23" s="201">
        <v>4</v>
      </c>
      <c r="O23" s="203"/>
      <c r="P23" s="201">
        <v>4</v>
      </c>
      <c r="Q23" s="202"/>
      <c r="R23" s="203"/>
      <c r="S23" s="201">
        <v>10</v>
      </c>
      <c r="T23" s="203"/>
      <c r="U23" s="201">
        <v>10</v>
      </c>
      <c r="V23" s="203"/>
      <c r="W23" s="5"/>
      <c r="X23" s="5">
        <f>SUM(C23:W23)</f>
        <v>72</v>
      </c>
      <c r="Y23" s="23"/>
    </row>
    <row r="24" spans="1:25" ht="19" customHeight="1" thickBot="1">
      <c r="A24" s="224" t="s">
        <v>76</v>
      </c>
      <c r="B24" s="225"/>
      <c r="C24" s="19">
        <v>5</v>
      </c>
      <c r="D24" s="19">
        <v>7</v>
      </c>
      <c r="E24" s="19">
        <v>7</v>
      </c>
      <c r="F24" s="210">
        <v>4</v>
      </c>
      <c r="G24" s="210"/>
      <c r="H24" s="210"/>
      <c r="I24" s="19">
        <v>4</v>
      </c>
      <c r="J24" s="210">
        <v>4</v>
      </c>
      <c r="K24" s="210"/>
      <c r="L24" s="210"/>
      <c r="M24" s="19">
        <v>4</v>
      </c>
      <c r="N24" s="210">
        <v>4</v>
      </c>
      <c r="O24" s="210"/>
      <c r="P24" s="210">
        <v>4</v>
      </c>
      <c r="Q24" s="210"/>
      <c r="R24" s="210"/>
      <c r="S24" s="210">
        <v>10</v>
      </c>
      <c r="T24" s="210"/>
      <c r="U24" s="210">
        <v>10</v>
      </c>
      <c r="V24" s="210"/>
      <c r="W24" s="6"/>
      <c r="X24" s="6">
        <f>SUM(C24:W24)</f>
        <v>63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1</v>
      </c>
      <c r="C27" s="10">
        <f t="shared" ref="C27:C38" si="0">IF(B27=0,0,100%)</f>
        <v>1</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1</v>
      </c>
      <c r="C28" s="10">
        <f t="shared" si="0"/>
        <v>1</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2.75</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1</v>
      </c>
      <c r="C31" s="10">
        <f t="shared" si="0"/>
        <v>1</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1.25</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1.25</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1</v>
      </c>
      <c r="C36" s="10">
        <f t="shared" si="0"/>
        <v>1</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1</v>
      </c>
      <c r="C37" s="10">
        <f t="shared" si="0"/>
        <v>1</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1.1428571428571428</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235" t="s">
        <v>1649</v>
      </c>
      <c r="B42" s="236"/>
      <c r="C42" s="236"/>
      <c r="D42" s="236"/>
      <c r="E42" s="236"/>
      <c r="F42" s="236"/>
      <c r="G42" s="236"/>
      <c r="H42" s="236"/>
      <c r="I42" s="236"/>
      <c r="J42" s="236"/>
      <c r="K42" s="236"/>
      <c r="L42" s="236"/>
      <c r="M42" s="236"/>
      <c r="N42" s="236"/>
      <c r="O42" s="236"/>
      <c r="P42" s="236"/>
      <c r="Q42" s="236"/>
      <c r="R42" s="236"/>
      <c r="S42" s="236"/>
      <c r="T42" s="236"/>
      <c r="U42" s="236"/>
      <c r="V42" s="236"/>
      <c r="W42" s="236"/>
      <c r="X42" s="237"/>
      <c r="Y42" s="23"/>
    </row>
    <row r="43" spans="1:25" ht="23.25" customHeight="1">
      <c r="A43" s="253"/>
      <c r="B43" s="254"/>
      <c r="C43" s="254"/>
      <c r="D43" s="254"/>
      <c r="E43" s="254"/>
      <c r="F43" s="254"/>
      <c r="G43" s="254"/>
      <c r="H43" s="254"/>
      <c r="I43" s="254"/>
      <c r="J43" s="254"/>
      <c r="K43" s="254"/>
      <c r="L43" s="254"/>
      <c r="M43" s="254"/>
      <c r="N43" s="254"/>
      <c r="O43" s="254"/>
      <c r="P43" s="254"/>
      <c r="Q43" s="254"/>
      <c r="R43" s="254"/>
      <c r="S43" s="254"/>
      <c r="T43" s="254"/>
      <c r="U43" s="254"/>
      <c r="V43" s="254"/>
      <c r="W43" s="254"/>
      <c r="X43" s="255"/>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235" t="s">
        <v>1650</v>
      </c>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5"/>
    </row>
    <row r="47" spans="1:25" s="16" customFormat="1" ht="23.25" customHeight="1">
      <c r="A47" s="253"/>
      <c r="B47" s="254"/>
      <c r="C47" s="254"/>
      <c r="D47" s="254"/>
      <c r="E47" s="254"/>
      <c r="F47" s="254"/>
      <c r="G47" s="254"/>
      <c r="H47" s="254"/>
      <c r="I47" s="254"/>
      <c r="J47" s="254"/>
      <c r="K47" s="254"/>
      <c r="L47" s="254"/>
      <c r="M47" s="254"/>
      <c r="N47" s="254"/>
      <c r="O47" s="254"/>
      <c r="P47" s="254"/>
      <c r="Q47" s="254"/>
      <c r="R47" s="254"/>
      <c r="S47" s="254"/>
      <c r="T47" s="254"/>
      <c r="U47" s="254"/>
      <c r="V47" s="254"/>
      <c r="W47" s="254"/>
      <c r="X47" s="255"/>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1651</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1652</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235" t="s">
        <v>1653</v>
      </c>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5"/>
    </row>
    <row r="59" spans="1:25" s="16" customFormat="1" ht="18.75" customHeight="1">
      <c r="A59" s="253"/>
      <c r="B59" s="254"/>
      <c r="C59" s="254"/>
      <c r="D59" s="254"/>
      <c r="E59" s="254"/>
      <c r="F59" s="254"/>
      <c r="G59" s="254"/>
      <c r="H59" s="254"/>
      <c r="I59" s="254"/>
      <c r="J59" s="254"/>
      <c r="K59" s="254"/>
      <c r="L59" s="254"/>
      <c r="M59" s="254"/>
      <c r="N59" s="254"/>
      <c r="O59" s="254"/>
      <c r="P59" s="254"/>
      <c r="Q59" s="254"/>
      <c r="R59" s="254"/>
      <c r="S59" s="254"/>
      <c r="T59" s="254"/>
      <c r="U59" s="254"/>
      <c r="V59" s="254"/>
      <c r="W59" s="254"/>
      <c r="X59" s="255"/>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1654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1655</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1656</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2079</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t="s">
        <v>2080</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235" t="s">
        <v>2081</v>
      </c>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5"/>
    </row>
    <row r="83" spans="1:25" s="16" customFormat="1" ht="24.75" customHeight="1">
      <c r="A83" s="253"/>
      <c r="B83" s="254"/>
      <c r="C83" s="254"/>
      <c r="D83" s="254"/>
      <c r="E83" s="254"/>
      <c r="F83" s="254"/>
      <c r="G83" s="254"/>
      <c r="H83" s="254"/>
      <c r="I83" s="254"/>
      <c r="J83" s="254"/>
      <c r="K83" s="254"/>
      <c r="L83" s="254"/>
      <c r="M83" s="254"/>
      <c r="N83" s="254"/>
      <c r="O83" s="254"/>
      <c r="P83" s="254"/>
      <c r="Q83" s="254"/>
      <c r="R83" s="254"/>
      <c r="S83" s="254"/>
      <c r="T83" s="254"/>
      <c r="U83" s="254"/>
      <c r="V83" s="254"/>
      <c r="W83" s="254"/>
      <c r="X83" s="255"/>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192</v>
      </c>
    </row>
    <row r="95" spans="1:25" ht="21" hidden="1" customHeight="1">
      <c r="B95" s="36" t="s">
        <v>193</v>
      </c>
    </row>
    <row r="96" spans="1:25" ht="21" hidden="1" customHeight="1">
      <c r="B96" s="36"/>
    </row>
    <row r="97" spans="2:2" ht="21" hidden="1" customHeight="1">
      <c r="B97" s="36"/>
    </row>
    <row r="98" spans="2:2" ht="21" hidden="1" customHeight="1">
      <c r="B98" s="36" t="s">
        <v>485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29CC1-C461-43D7-9271-F729E2707907}">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190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2107</v>
      </c>
      <c r="D7" s="82"/>
      <c r="E7" s="82"/>
      <c r="F7" s="82"/>
      <c r="G7" s="82"/>
      <c r="H7" s="82"/>
      <c r="I7" s="82"/>
      <c r="J7" s="82"/>
      <c r="K7" s="82"/>
      <c r="L7" s="82"/>
      <c r="M7" s="82"/>
      <c r="N7" s="82"/>
      <c r="O7" s="82"/>
      <c r="P7" s="82"/>
      <c r="Q7" s="82"/>
      <c r="R7" s="82"/>
      <c r="S7" s="82"/>
      <c r="T7" s="82"/>
      <c r="U7" s="82"/>
      <c r="V7" s="82"/>
      <c r="W7" s="82"/>
      <c r="X7" s="83"/>
      <c r="Y7" s="23"/>
    </row>
    <row r="8" spans="1:25" ht="53.25" customHeight="1">
      <c r="A8" s="79" t="s">
        <v>10</v>
      </c>
      <c r="B8" s="80"/>
      <c r="C8" s="8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2108</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2109</v>
      </c>
      <c r="D11" s="85"/>
      <c r="E11" s="132"/>
      <c r="F11" s="133" t="s">
        <v>2110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2106</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442</v>
      </c>
      <c r="B16" s="192">
        <v>1</v>
      </c>
      <c r="C16" s="193"/>
      <c r="D16" s="192">
        <v>0.9</v>
      </c>
      <c r="E16" s="193"/>
      <c r="F16" s="169" t="s">
        <v>200</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5</v>
      </c>
      <c r="G23" s="202"/>
      <c r="H23" s="203"/>
      <c r="I23" s="4"/>
      <c r="J23" s="201"/>
      <c r="K23" s="202"/>
      <c r="L23" s="203"/>
      <c r="M23" s="4"/>
      <c r="N23" s="201">
        <v>5</v>
      </c>
      <c r="O23" s="203"/>
      <c r="P23" s="201"/>
      <c r="Q23" s="202"/>
      <c r="R23" s="203"/>
      <c r="S23" s="201"/>
      <c r="T23" s="203"/>
      <c r="U23" s="201"/>
      <c r="V23" s="203"/>
      <c r="W23" s="5">
        <v>6</v>
      </c>
      <c r="X23" s="5">
        <f>SUM(C23:W23)</f>
        <v>16</v>
      </c>
      <c r="Y23" s="23"/>
    </row>
    <row r="24" spans="1:25" ht="19" customHeight="1" thickBot="1">
      <c r="A24" s="224" t="s">
        <v>76</v>
      </c>
      <c r="B24" s="225"/>
      <c r="C24" s="19"/>
      <c r="D24" s="19"/>
      <c r="E24" s="19"/>
      <c r="F24" s="210">
        <v>5</v>
      </c>
      <c r="G24" s="210"/>
      <c r="H24" s="210"/>
      <c r="I24" s="19"/>
      <c r="J24" s="210"/>
      <c r="K24" s="210"/>
      <c r="L24" s="210"/>
      <c r="M24" s="19"/>
      <c r="N24" s="210">
        <v>5</v>
      </c>
      <c r="O24" s="210"/>
      <c r="P24" s="210"/>
      <c r="Q24" s="210"/>
      <c r="R24" s="210"/>
      <c r="S24" s="210"/>
      <c r="T24" s="210"/>
      <c r="U24" s="210"/>
      <c r="V24" s="210"/>
      <c r="W24" s="6">
        <v>6</v>
      </c>
      <c r="X24" s="6">
        <f>SUM(C24:W24)</f>
        <v>16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2111</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2112</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2113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47.2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192</v>
      </c>
    </row>
    <row r="95" spans="1:25" ht="21" hidden="1" customHeight="1">
      <c r="B95" s="36" t="s">
        <v>193</v>
      </c>
    </row>
    <row r="96" spans="1:25" ht="21" hidden="1" customHeight="1">
      <c r="B96" s="36"/>
    </row>
    <row r="97" spans="2:2" ht="21" hidden="1" customHeight="1">
      <c r="B97" s="36"/>
    </row>
    <row r="98" spans="2:2" ht="21" hidden="1" customHeight="1">
      <c r="B98" s="36" t="s">
        <v>752</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12F62-37B3-4EAB-96F0-B4B64BD3AE7A}">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190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2160</v>
      </c>
      <c r="D7" s="82"/>
      <c r="E7" s="82"/>
      <c r="F7" s="82"/>
      <c r="G7" s="82"/>
      <c r="H7" s="82"/>
      <c r="I7" s="82"/>
      <c r="J7" s="82"/>
      <c r="K7" s="82"/>
      <c r="L7" s="82"/>
      <c r="M7" s="82"/>
      <c r="N7" s="82"/>
      <c r="O7" s="82"/>
      <c r="P7" s="82"/>
      <c r="Q7" s="82"/>
      <c r="R7" s="82"/>
      <c r="S7" s="82"/>
      <c r="T7" s="82"/>
      <c r="U7" s="82"/>
      <c r="V7" s="82"/>
      <c r="W7" s="82"/>
      <c r="X7" s="83"/>
      <c r="Y7" s="23"/>
    </row>
    <row r="8" spans="1:25" ht="53.25" customHeight="1">
      <c r="A8" s="79" t="s">
        <v>10</v>
      </c>
      <c r="B8" s="80"/>
      <c r="C8" s="8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2161</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2162</v>
      </c>
      <c r="D11" s="85"/>
      <c r="E11" s="132"/>
      <c r="F11" s="133" t="s">
        <v>2164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84" t="s">
        <v>2163</v>
      </c>
      <c r="D13" s="85"/>
      <c r="E13" s="132"/>
      <c r="F13" s="139"/>
      <c r="G13" s="140"/>
      <c r="H13" s="140"/>
      <c r="I13" s="140"/>
      <c r="J13" s="140"/>
      <c r="K13" s="140"/>
      <c r="L13" s="140"/>
      <c r="M13" s="141"/>
      <c r="N13" s="160" t="s">
        <v>132</v>
      </c>
      <c r="O13" s="161"/>
      <c r="P13" s="161"/>
      <c r="Q13" s="162"/>
      <c r="R13" s="163" t="s">
        <v>2159</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1</v>
      </c>
      <c r="C16" s="193"/>
      <c r="D16" s="192">
        <v>0.9</v>
      </c>
      <c r="E16" s="193"/>
      <c r="F16" s="169" t="s">
        <v>200</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9</v>
      </c>
      <c r="G23" s="202"/>
      <c r="H23" s="203"/>
      <c r="I23" s="4"/>
      <c r="J23" s="201"/>
      <c r="K23" s="202"/>
      <c r="L23" s="203"/>
      <c r="M23" s="4"/>
      <c r="N23" s="201">
        <v>16</v>
      </c>
      <c r="O23" s="203"/>
      <c r="P23" s="201"/>
      <c r="Q23" s="202"/>
      <c r="R23" s="203"/>
      <c r="S23" s="201"/>
      <c r="T23" s="203"/>
      <c r="U23" s="201"/>
      <c r="V23" s="203"/>
      <c r="W23" s="5">
        <v>9</v>
      </c>
      <c r="X23" s="5">
        <f>SUM(C23:W23)</f>
        <v>34</v>
      </c>
      <c r="Y23" s="23"/>
    </row>
    <row r="24" spans="1:25" ht="19" customHeight="1" thickBot="1">
      <c r="A24" s="224" t="s">
        <v>76</v>
      </c>
      <c r="B24" s="225"/>
      <c r="C24" s="19"/>
      <c r="D24" s="19"/>
      <c r="E24" s="19"/>
      <c r="F24" s="210">
        <v>9</v>
      </c>
      <c r="G24" s="210"/>
      <c r="H24" s="210"/>
      <c r="I24" s="19"/>
      <c r="J24" s="210"/>
      <c r="K24" s="210"/>
      <c r="L24" s="210"/>
      <c r="M24" s="19"/>
      <c r="N24" s="210">
        <v>16</v>
      </c>
      <c r="O24" s="210"/>
      <c r="P24" s="210"/>
      <c r="Q24" s="210"/>
      <c r="R24" s="210"/>
      <c r="S24" s="210"/>
      <c r="T24" s="210"/>
      <c r="U24" s="210"/>
      <c r="V24" s="210"/>
      <c r="W24" s="6">
        <v>9</v>
      </c>
      <c r="X24" s="6">
        <f>SUM(C24:W24)</f>
        <v>34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2165</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2166</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2167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22.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192</v>
      </c>
    </row>
    <row r="95" spans="1:25" ht="21" hidden="1" customHeight="1">
      <c r="B95" s="36" t="s">
        <v>193</v>
      </c>
    </row>
    <row r="96" spans="1:25" ht="21" hidden="1" customHeight="1">
      <c r="B96" s="36"/>
    </row>
    <row r="97" spans="2:2" ht="21" hidden="1" customHeight="1">
      <c r="B97" s="36"/>
    </row>
    <row r="98" spans="2:2" ht="21" hidden="1" customHeight="1">
      <c r="B98" s="36" t="s">
        <v>752</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5501-5E2F-45D3-A414-40E014A0F2BA}">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900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901</v>
      </c>
      <c r="D7" s="82"/>
      <c r="E7" s="82"/>
      <c r="F7" s="82"/>
      <c r="G7" s="82"/>
      <c r="H7" s="82"/>
      <c r="I7" s="82"/>
      <c r="J7" s="82"/>
      <c r="K7" s="82"/>
      <c r="L7" s="82"/>
      <c r="M7" s="82"/>
      <c r="N7" s="82"/>
      <c r="O7" s="82"/>
      <c r="P7" s="82"/>
      <c r="Q7" s="82"/>
      <c r="R7" s="82"/>
      <c r="S7" s="82"/>
      <c r="T7" s="82"/>
      <c r="U7" s="82"/>
      <c r="V7" s="82"/>
      <c r="W7" s="82"/>
      <c r="X7" s="83"/>
      <c r="Y7" s="23"/>
    </row>
    <row r="8" spans="1:25" ht="60.75" customHeight="1">
      <c r="A8" s="79" t="s">
        <v>10</v>
      </c>
      <c r="B8" s="80"/>
      <c r="C8" s="84" t="str">
        <f>B94&amp;B95&amp;B96</f>
        <v>Emitir conceptos jurídicos y respuestas a solicitudes y Derechos de petición, así como recopilar, proyectar y publicar el Boletín Jurídico, mediante la interpretación, aplicación y revisión de la normatividad vigente en materia de Seguridad Social ensalud, para definir criterios orientadores que permitan tener un mayor y mejor comprensión del alcance de las normas que regulan el Sistema General de Seguridad Social en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Proyectar dentro de los términos de ley, las respuestas a las solicitudes y derechos de petición  recibidos que sean competencia del grupo de conceptos de la Oficina Asesora Jurídica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905</v>
      </c>
      <c r="D11" s="85"/>
      <c r="E11" s="132"/>
      <c r="F11" s="133" t="s">
        <v>907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906</v>
      </c>
      <c r="D13" s="159"/>
      <c r="E13" s="159"/>
      <c r="F13" s="139"/>
      <c r="G13" s="140"/>
      <c r="H13" s="140"/>
      <c r="I13" s="140"/>
      <c r="J13" s="140"/>
      <c r="K13" s="140"/>
      <c r="L13" s="140"/>
      <c r="M13" s="141"/>
      <c r="N13" s="160" t="s">
        <v>132</v>
      </c>
      <c r="O13" s="161"/>
      <c r="P13" s="161"/>
      <c r="Q13" s="162"/>
      <c r="R13" s="163" t="s">
        <v>908</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0.7</v>
      </c>
      <c r="C16" s="193"/>
      <c r="D16" s="256" t="s">
        <v>256</v>
      </c>
      <c r="E16" s="193"/>
      <c r="F16" s="169" t="s">
        <v>244</v>
      </c>
      <c r="G16" s="170"/>
      <c r="H16" s="170"/>
      <c r="I16" s="170"/>
      <c r="J16" s="178" t="s">
        <v>37</v>
      </c>
      <c r="K16" s="178"/>
      <c r="L16" s="178"/>
      <c r="M16" s="178"/>
      <c r="N16" s="179" t="s">
        <v>257</v>
      </c>
      <c r="O16" s="180"/>
      <c r="P16" s="180"/>
      <c r="Q16" s="180"/>
      <c r="R16" s="181"/>
      <c r="S16" s="169" t="s">
        <v>861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111</v>
      </c>
      <c r="F23" s="201"/>
      <c r="G23" s="202"/>
      <c r="H23" s="203"/>
      <c r="I23" s="4"/>
      <c r="J23" s="201">
        <v>104</v>
      </c>
      <c r="K23" s="202"/>
      <c r="L23" s="203"/>
      <c r="M23" s="4"/>
      <c r="N23" s="201"/>
      <c r="O23" s="203"/>
      <c r="P23" s="201">
        <v>131</v>
      </c>
      <c r="Q23" s="202"/>
      <c r="R23" s="203"/>
      <c r="S23" s="201"/>
      <c r="T23" s="203"/>
      <c r="U23" s="201"/>
      <c r="V23" s="203"/>
      <c r="W23" s="5">
        <v>150</v>
      </c>
      <c r="X23" s="5">
        <f>SUM(C23:W23)</f>
        <v>496</v>
      </c>
      <c r="Y23" s="23"/>
    </row>
    <row r="24" spans="1:25" ht="19" customHeight="1" thickBot="1">
      <c r="A24" s="224" t="s">
        <v>76</v>
      </c>
      <c r="B24" s="225"/>
      <c r="C24" s="19"/>
      <c r="D24" s="19"/>
      <c r="E24" s="19">
        <v>158</v>
      </c>
      <c r="F24" s="210"/>
      <c r="G24" s="210"/>
      <c r="H24" s="210"/>
      <c r="I24" s="19"/>
      <c r="J24" s="210">
        <v>166</v>
      </c>
      <c r="K24" s="210"/>
      <c r="L24" s="210"/>
      <c r="M24" s="19"/>
      <c r="N24" s="210"/>
      <c r="O24" s="210"/>
      <c r="P24" s="210">
        <v>215</v>
      </c>
      <c r="Q24" s="210"/>
      <c r="R24" s="210"/>
      <c r="S24" s="210"/>
      <c r="T24" s="210"/>
      <c r="U24" s="210"/>
      <c r="V24" s="210"/>
      <c r="W24" s="6">
        <v>183</v>
      </c>
      <c r="X24" s="6">
        <f>SUM(C24:W24)</f>
        <v>722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0.70253164556962022</v>
      </c>
      <c r="C29" s="10">
        <f t="shared" si="0"/>
        <v>1</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0.62650602409638556</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0.6093023255813953</v>
      </c>
      <c r="C35" s="10">
        <f t="shared" si="0"/>
        <v>1</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0.81967213114754101</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0.68698060941828254</v>
      </c>
      <c r="C39" s="30">
        <v>0.7</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1733</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1734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24.7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2203</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2204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902</v>
      </c>
    </row>
    <row r="95" spans="1:25" ht="21" hidden="1" customHeight="1">
      <c r="B95" s="36" t="s">
        <v>903</v>
      </c>
    </row>
    <row r="96" spans="1:25" ht="21" hidden="1" customHeight="1">
      <c r="B96" s="36"/>
    </row>
    <row r="97" spans="2:2" ht="21" hidden="1" customHeight="1">
      <c r="B97" s="36"/>
    </row>
    <row r="98" spans="2:2" ht="21" hidden="1" customHeight="1">
      <c r="B98" s="36" t="s">
        <v>904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E95B5-371C-4821-8E7B-BFECDEC72B77}">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900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909</v>
      </c>
      <c r="D7" s="82"/>
      <c r="E7" s="82"/>
      <c r="F7" s="82"/>
      <c r="G7" s="82"/>
      <c r="H7" s="82"/>
      <c r="I7" s="82"/>
      <c r="J7" s="82"/>
      <c r="K7" s="82"/>
      <c r="L7" s="82"/>
      <c r="M7" s="82"/>
      <c r="N7" s="82"/>
      <c r="O7" s="82"/>
      <c r="P7" s="82"/>
      <c r="Q7" s="82"/>
      <c r="R7" s="82"/>
      <c r="S7" s="82"/>
      <c r="T7" s="82"/>
      <c r="U7" s="82"/>
      <c r="V7" s="82"/>
      <c r="W7" s="82"/>
      <c r="X7" s="83"/>
      <c r="Y7" s="23"/>
    </row>
    <row r="8" spans="1:25" ht="58.5" customHeight="1">
      <c r="A8" s="79" t="s">
        <v>10</v>
      </c>
      <c r="B8" s="80"/>
      <c r="C8" s="84" t="str">
        <f>B94&amp;B95&amp;B96</f>
        <v>Emitir conceptos jurídicos y respuestas a solicitudes y Derechos de petición, así como recopilar, proyectar y publicar el Boletín Jurídico, mediante la interpretación, aplicación y revisión de la normatividad vigente en materia de Seguridad Social ensalud, para definir criterios orientadores que permitan tener un mayor y mejor comprensión del alcance de las normas que regulan el Sistema General de Seguridad Social en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actividades tendientes a la consolidación y publicación del boletín jurídico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911</v>
      </c>
      <c r="D11" s="85"/>
      <c r="E11" s="132"/>
      <c r="F11" s="133" t="s">
        <v>912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913</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861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1</v>
      </c>
      <c r="K23" s="202"/>
      <c r="L23" s="203"/>
      <c r="M23" s="4"/>
      <c r="N23" s="201"/>
      <c r="O23" s="203"/>
      <c r="P23" s="201">
        <v>1</v>
      </c>
      <c r="Q23" s="202"/>
      <c r="R23" s="203"/>
      <c r="S23" s="201"/>
      <c r="T23" s="203"/>
      <c r="U23" s="201"/>
      <c r="V23" s="203"/>
      <c r="W23" s="5">
        <v>1</v>
      </c>
      <c r="X23" s="5">
        <f>SUM(C23:W23)</f>
        <v>4</v>
      </c>
      <c r="Y23" s="23"/>
    </row>
    <row r="24" spans="1:25" ht="19" customHeight="1" thickBot="1">
      <c r="A24" s="224" t="s">
        <v>76</v>
      </c>
      <c r="B24" s="225"/>
      <c r="C24" s="19"/>
      <c r="D24" s="19"/>
      <c r="E24" s="19">
        <v>1</v>
      </c>
      <c r="F24" s="210"/>
      <c r="G24" s="210"/>
      <c r="H24" s="210"/>
      <c r="I24" s="19"/>
      <c r="J24" s="210">
        <v>1</v>
      </c>
      <c r="K24" s="210"/>
      <c r="L24" s="210"/>
      <c r="M24" s="19"/>
      <c r="N24" s="210"/>
      <c r="O24" s="210"/>
      <c r="P24" s="210">
        <v>1</v>
      </c>
      <c r="Q24" s="210"/>
      <c r="R24" s="210"/>
      <c r="S24" s="210"/>
      <c r="T24" s="210"/>
      <c r="U24" s="210"/>
      <c r="V24" s="210"/>
      <c r="W24" s="6">
        <v>1</v>
      </c>
      <c r="X24" s="6">
        <f>SUM(C24:W24)</f>
        <v>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1735</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1736</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2205</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2206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902</v>
      </c>
    </row>
    <row r="95" spans="1:25" ht="21" hidden="1" customHeight="1">
      <c r="B95" s="36" t="s">
        <v>903</v>
      </c>
    </row>
    <row r="96" spans="1:25" ht="21" hidden="1" customHeight="1">
      <c r="B96" s="36"/>
    </row>
    <row r="97" spans="2:2" ht="21" hidden="1" customHeight="1">
      <c r="B97" s="36"/>
    </row>
    <row r="98" spans="2:2" ht="21" hidden="1" customHeight="1">
      <c r="B98" s="36" t="s">
        <v>910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243ED-9845-4814-9A59-120436C6A507}">
  <dimension ref="A1:I25"/>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61" customWidth="1"/>
    <col min="4" max="4" width="50.25" customWidth="1"/>
    <col min="5" max="6" width="11" customWidth="1"/>
    <col min="7" max="9" width="0" hidden="1" customWidth="1"/>
    <col min="10" max="16384" width="11" hidden="1"/>
  </cols>
  <sheetData>
    <row r="1" spans="1:7" ht="14">
      <c r="A1" s="38"/>
      <c r="B1" s="38"/>
      <c r="C1" s="57"/>
      <c r="D1" s="38"/>
      <c r="E1" s="38"/>
      <c r="F1" s="38"/>
      <c r="G1" s="38"/>
    </row>
    <row r="2" spans="1:7" ht="14">
      <c r="A2" s="38"/>
      <c r="B2" s="38"/>
      <c r="C2" s="57"/>
      <c r="D2" s="38"/>
      <c r="E2" s="38"/>
      <c r="F2" s="38"/>
      <c r="G2" s="38"/>
    </row>
    <row r="3" spans="1:7" ht="14">
      <c r="A3" s="38"/>
      <c r="B3" s="38"/>
      <c r="C3" s="57"/>
      <c r="D3" s="38"/>
      <c r="E3" s="38"/>
      <c r="F3" s="38"/>
      <c r="G3" s="38"/>
    </row>
    <row r="4" spans="1:7" ht="14">
      <c r="A4" s="38"/>
      <c r="B4" s="38"/>
      <c r="C4" s="57"/>
      <c r="D4" s="38"/>
      <c r="E4" s="38"/>
      <c r="F4" s="38"/>
      <c r="G4" s="38"/>
    </row>
    <row r="5" spans="1:7" ht="14.5" thickBot="1">
      <c r="A5" s="38"/>
      <c r="B5" s="38"/>
      <c r="C5" s="57"/>
      <c r="D5" s="38"/>
      <c r="E5" s="38"/>
      <c r="F5" s="38"/>
      <c r="G5" s="38"/>
    </row>
    <row r="6" spans="1:7" ht="14">
      <c r="A6" s="38"/>
      <c r="B6" s="40"/>
      <c r="C6" s="58"/>
      <c r="D6" s="41"/>
      <c r="E6" s="42"/>
      <c r="F6" s="38"/>
      <c r="G6" s="38"/>
    </row>
    <row r="7" spans="1:7" ht="14">
      <c r="A7" s="38"/>
      <c r="B7" s="43"/>
      <c r="C7" s="57"/>
      <c r="D7" s="38"/>
      <c r="E7" s="44"/>
      <c r="F7" s="38"/>
      <c r="G7" s="38"/>
    </row>
    <row r="8" spans="1:7" ht="20">
      <c r="A8" s="38"/>
      <c r="B8" s="43"/>
      <c r="C8" s="59" t="s">
        <v>675</v>
      </c>
      <c r="D8" s="38"/>
      <c r="E8" s="44"/>
      <c r="F8" s="38"/>
      <c r="G8" s="38"/>
    </row>
    <row r="9" spans="1:7" ht="14">
      <c r="A9" s="38"/>
      <c r="B9" s="43"/>
      <c r="C9" s="57"/>
      <c r="D9" s="38"/>
      <c r="E9" s="44"/>
      <c r="F9" s="38"/>
      <c r="G9" s="38"/>
    </row>
    <row r="10" spans="1:7" ht="28">
      <c r="A10" s="38"/>
      <c r="B10" s="43"/>
      <c r="C10" s="62" t="s">
        <v>674</v>
      </c>
      <c r="D10" s="63" t="s">
        <v>670</v>
      </c>
      <c r="E10" s="44"/>
      <c r="F10" s="38"/>
      <c r="G10" s="38"/>
    </row>
    <row r="11" spans="1:7" ht="28">
      <c r="A11" s="38"/>
      <c r="B11" s="43"/>
      <c r="C11" s="62" t="s">
        <v>680</v>
      </c>
      <c r="D11" s="63" t="s">
        <v>676</v>
      </c>
      <c r="E11" s="44"/>
      <c r="F11" s="38"/>
      <c r="G11" s="38"/>
    </row>
    <row r="12" spans="1:7" ht="28">
      <c r="A12" s="38"/>
      <c r="B12" s="43"/>
      <c r="C12" s="62" t="s">
        <v>686</v>
      </c>
      <c r="D12" s="63" t="s">
        <v>681</v>
      </c>
      <c r="E12" s="44"/>
      <c r="F12" s="38"/>
      <c r="G12" s="38"/>
    </row>
    <row r="13" spans="1:7" ht="28">
      <c r="A13" s="38"/>
      <c r="B13" s="43"/>
      <c r="C13" s="62" t="s">
        <v>692</v>
      </c>
      <c r="D13" s="63" t="s">
        <v>687</v>
      </c>
      <c r="E13" s="44"/>
      <c r="F13" s="38"/>
      <c r="G13" s="38"/>
    </row>
    <row r="14" spans="1:7" ht="28" hidden="1">
      <c r="A14" s="38"/>
      <c r="B14" s="43"/>
      <c r="C14" s="62" t="s">
        <v>697</v>
      </c>
      <c r="D14" s="63" t="s">
        <v>693</v>
      </c>
      <c r="E14" s="44"/>
      <c r="F14" s="38"/>
      <c r="G14" s="38"/>
    </row>
    <row r="15" spans="1:7" ht="14">
      <c r="A15" s="38"/>
      <c r="B15" s="43"/>
      <c r="C15" s="62" t="s">
        <v>703</v>
      </c>
      <c r="D15" s="63" t="s">
        <v>699</v>
      </c>
      <c r="E15" s="44"/>
      <c r="F15" s="38"/>
      <c r="G15" s="38"/>
    </row>
    <row r="16" spans="1:7" ht="42">
      <c r="A16" s="38"/>
      <c r="B16" s="43"/>
      <c r="C16" s="62" t="s">
        <v>708</v>
      </c>
      <c r="D16" s="63" t="s">
        <v>704</v>
      </c>
      <c r="E16" s="44"/>
      <c r="F16" s="38"/>
      <c r="G16" s="38"/>
    </row>
    <row r="17" spans="1:7" ht="39.75" customHeight="1">
      <c r="A17" s="38"/>
      <c r="B17" s="43"/>
      <c r="C17" s="62" t="s">
        <v>714</v>
      </c>
      <c r="D17" s="64" t="s">
        <v>709</v>
      </c>
      <c r="E17" s="44"/>
      <c r="F17" s="38"/>
      <c r="G17" s="38"/>
    </row>
    <row r="18" spans="1:7" ht="28">
      <c r="A18" s="38"/>
      <c r="B18" s="43"/>
      <c r="C18" s="62" t="s">
        <v>719</v>
      </c>
      <c r="D18" s="64" t="s">
        <v>715</v>
      </c>
      <c r="E18" s="44"/>
      <c r="F18" s="38"/>
      <c r="G18" s="38"/>
    </row>
    <row r="19" spans="1:7" ht="28">
      <c r="A19" s="38"/>
      <c r="B19" s="43"/>
      <c r="C19" s="62" t="s">
        <v>724</v>
      </c>
      <c r="D19" s="64" t="s">
        <v>720</v>
      </c>
      <c r="E19" s="44"/>
      <c r="F19" s="38"/>
      <c r="G19" s="38"/>
    </row>
    <row r="20" spans="1:7" ht="14">
      <c r="A20" s="38"/>
      <c r="B20" s="43"/>
      <c r="C20" s="62" t="s">
        <v>729</v>
      </c>
      <c r="D20" s="64" t="s">
        <v>725</v>
      </c>
      <c r="E20" s="44"/>
      <c r="F20" s="38"/>
      <c r="G20" s="38"/>
    </row>
    <row r="21" spans="1:7" ht="28">
      <c r="A21" s="38"/>
      <c r="B21" s="43"/>
      <c r="C21" s="62" t="s">
        <v>734</v>
      </c>
      <c r="D21" s="64" t="s">
        <v>730</v>
      </c>
      <c r="E21" s="44"/>
      <c r="F21" s="38"/>
      <c r="G21" s="38"/>
    </row>
    <row r="22" spans="1:7" ht="14">
      <c r="A22" s="38"/>
      <c r="B22" s="43"/>
      <c r="C22" s="62" t="s">
        <v>739</v>
      </c>
      <c r="D22" s="64" t="s">
        <v>735</v>
      </c>
      <c r="E22" s="44"/>
      <c r="F22" s="38"/>
      <c r="G22" s="38"/>
    </row>
    <row r="23" spans="1:7" ht="14">
      <c r="A23" s="38"/>
      <c r="B23" s="43"/>
      <c r="C23" s="38"/>
      <c r="D23" s="38"/>
      <c r="E23" s="44"/>
      <c r="F23" s="38"/>
      <c r="G23" s="38"/>
    </row>
    <row r="24" spans="1:7" ht="14.5" thickBot="1">
      <c r="A24" s="38"/>
      <c r="B24" s="45"/>
      <c r="C24" s="46"/>
      <c r="D24" s="46"/>
      <c r="E24" s="47"/>
      <c r="F24" s="38"/>
      <c r="G24" s="38"/>
    </row>
    <row r="25" spans="1:7" s="38" customFormat="1" ht="14.25" customHeight="1">
      <c r="C25" s="57"/>
    </row>
  </sheetData>
  <hyperlinks>
    <hyperlink ref="C10" location="'RC01'!A1" tooltip="PA11" display="RC01" xr:uid="{49F57879-C817-422D-8DFB-6DA514851595}"/>
    <hyperlink ref="C11" location="'RC05'!A1" display="RC05" xr:uid="{3B306E93-9CB0-416D-BA0F-61FFDCFFA572}"/>
    <hyperlink ref="C12" location="'RC02'!A1" display="RC02" xr:uid="{575692A1-ED8B-491E-A00D-A6430D183A2A}"/>
    <hyperlink ref="C13" location="'RC03'!A1" display="RC03" xr:uid="{C984BC75-ED8B-4F8F-A698-3C41E30C3E77}"/>
    <hyperlink ref="C14" location="'RC04'!A1" display="RC04" xr:uid="{A36A4E15-B20D-4160-9D9D-F71A254BAF9B}"/>
    <hyperlink ref="C15" location="'PJ01'!A1" display="PJ01" xr:uid="{32453101-EE98-4C10-9A95-8C33B323562A}"/>
    <hyperlink ref="C16" location="'PJ02'!A1" display="PJ02" xr:uid="{D1ABA81E-48FE-445C-8495-9A9E8FD80118}"/>
    <hyperlink ref="C17" location="'PJ03'!A1" display="PJ03" xr:uid="{F1282575-146C-4A8F-8C9F-10F4AD39270E}"/>
    <hyperlink ref="C18" location="'PJ05'!A1" display="PJ05" xr:uid="{2315D006-C420-44C8-ACCA-2745CE5E48D8}"/>
    <hyperlink ref="C19" location="'PJ04'!A1" display="PJ04" xr:uid="{D6DE0F25-CF9E-46B1-8EB9-7FE79006F474}"/>
    <hyperlink ref="C20" location="'PJ08'!A1" display="PJ08" xr:uid="{34537E0C-22CE-48D7-B981-2C85599E1CDD}"/>
    <hyperlink ref="C21" location="'PJ06'!A1" display="PJ06" xr:uid="{1981E538-DC9C-45D9-B297-2E0C9FB1AF7E}"/>
    <hyperlink ref="C22" location="'PJ07'!A1" display="PJ07" xr:uid="{C769E03B-8EDB-4EEC-BA1F-BA66DFBC4631}"/>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F5EEB-8422-4B3B-BFE9-0B4A1780918D}">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1080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1081</v>
      </c>
      <c r="D7" s="82"/>
      <c r="E7" s="82"/>
      <c r="F7" s="82"/>
      <c r="G7" s="82"/>
      <c r="H7" s="82"/>
      <c r="I7" s="82"/>
      <c r="J7" s="82"/>
      <c r="K7" s="82"/>
      <c r="L7" s="82"/>
      <c r="M7" s="82"/>
      <c r="N7" s="82"/>
      <c r="O7" s="82"/>
      <c r="P7" s="82"/>
      <c r="Q7" s="82"/>
      <c r="R7" s="82"/>
      <c r="S7" s="82"/>
      <c r="T7" s="82"/>
      <c r="U7" s="82"/>
      <c r="V7" s="82"/>
      <c r="W7" s="82"/>
      <c r="X7" s="83"/>
      <c r="Y7" s="23"/>
    </row>
    <row r="8" spans="1:25" ht="48.75" customHeight="1">
      <c r="A8" s="79" t="s">
        <v>10</v>
      </c>
      <c r="B8" s="80"/>
      <c r="C8" s="84" t="str">
        <f>B94&amp;B95&amp;B96</f>
        <v>Formular, gestionar y controlar las actividades necesarias para la vinculación, compensación, permanencia y retiro de los empleados públicos de la Superintendencia Nacional de Salud, mediante el uso y registro en los sistemas de información institucionales y externos dispuestos de conformidad con la normatividad vigente, con el fin de proporcionar personal competente para el logro de la misión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Formular,  ejecutar y evaluar  el Plan Estratégico de  Gestión del Talento Humano-PETH basado en el Modelo Integral de Gestión de Personas. (Plan anual de vacantes, Plan de Previsión de Recursos Humanos, Plan institucional de Capacitación, Plan de Bienestar social, Estímulos e Incentivos, Plan Anual de Trabajo de Seguridad y Salud en el Trabajo)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1086</v>
      </c>
      <c r="D11" s="85"/>
      <c r="E11" s="132"/>
      <c r="F11" s="133" t="s">
        <v>1088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1087</v>
      </c>
      <c r="D13" s="159"/>
      <c r="E13" s="159"/>
      <c r="F13" s="139"/>
      <c r="G13" s="140"/>
      <c r="H13" s="140"/>
      <c r="I13" s="140"/>
      <c r="J13" s="140"/>
      <c r="K13" s="140"/>
      <c r="L13" s="140"/>
      <c r="M13" s="141"/>
      <c r="N13" s="160" t="s">
        <v>132</v>
      </c>
      <c r="O13" s="161"/>
      <c r="P13" s="161"/>
      <c r="Q13" s="162"/>
      <c r="R13" s="163" t="s">
        <v>1089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1090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13</v>
      </c>
      <c r="F23" s="201"/>
      <c r="G23" s="202"/>
      <c r="H23" s="203"/>
      <c r="I23" s="4"/>
      <c r="J23" s="201">
        <v>20</v>
      </c>
      <c r="K23" s="202"/>
      <c r="L23" s="203"/>
      <c r="M23" s="4"/>
      <c r="N23" s="201"/>
      <c r="O23" s="203"/>
      <c r="P23" s="201">
        <v>49</v>
      </c>
      <c r="Q23" s="202"/>
      <c r="R23" s="203"/>
      <c r="S23" s="201"/>
      <c r="T23" s="203"/>
      <c r="U23" s="201"/>
      <c r="V23" s="203"/>
      <c r="W23" s="5">
        <v>73</v>
      </c>
      <c r="X23" s="5">
        <f>SUM(C23:W23)</f>
        <v>155</v>
      </c>
      <c r="Y23" s="23"/>
    </row>
    <row r="24" spans="1:25" ht="19" customHeight="1" thickBot="1">
      <c r="A24" s="224" t="s">
        <v>76</v>
      </c>
      <c r="B24" s="225"/>
      <c r="C24" s="19"/>
      <c r="D24" s="19"/>
      <c r="E24" s="19">
        <v>13</v>
      </c>
      <c r="F24" s="210"/>
      <c r="G24" s="210"/>
      <c r="H24" s="210"/>
      <c r="I24" s="19"/>
      <c r="J24" s="210">
        <v>20</v>
      </c>
      <c r="K24" s="210"/>
      <c r="L24" s="210"/>
      <c r="M24" s="19"/>
      <c r="N24" s="210"/>
      <c r="O24" s="210"/>
      <c r="P24" s="210">
        <v>49</v>
      </c>
      <c r="Q24" s="210"/>
      <c r="R24" s="210"/>
      <c r="S24" s="210"/>
      <c r="T24" s="210"/>
      <c r="U24" s="210"/>
      <c r="V24" s="210"/>
      <c r="W24" s="6">
        <v>73</v>
      </c>
      <c r="X24" s="6">
        <f>SUM(C24:W24)</f>
        <v>155</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1835</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39"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1836</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32.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2329</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2330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1082</v>
      </c>
    </row>
    <row r="95" spans="1:25" ht="21" hidden="1" customHeight="1">
      <c r="B95" s="36" t="s">
        <v>1083</v>
      </c>
    </row>
    <row r="96" spans="1:25" ht="21" hidden="1" customHeight="1">
      <c r="B96" s="36"/>
    </row>
    <row r="97" spans="2:2" ht="21" hidden="1" customHeight="1">
      <c r="B97" s="36"/>
    </row>
    <row r="98" spans="2:2" ht="21" hidden="1" customHeight="1">
      <c r="B98" s="36" t="s">
        <v>1084</v>
      </c>
    </row>
    <row r="99" spans="2:2" ht="21" hidden="1" customHeight="1">
      <c r="B99" s="36" t="s">
        <v>1085</v>
      </c>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1A73C-6448-4958-AD5D-D8F5FE6E43EE}">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1115</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1843</v>
      </c>
      <c r="D7" s="82"/>
      <c r="E7" s="82"/>
      <c r="F7" s="82"/>
      <c r="G7" s="82"/>
      <c r="H7" s="82"/>
      <c r="I7" s="82"/>
      <c r="J7" s="82"/>
      <c r="K7" s="82"/>
      <c r="L7" s="82"/>
      <c r="M7" s="82"/>
      <c r="N7" s="82"/>
      <c r="O7" s="82"/>
      <c r="P7" s="82"/>
      <c r="Q7" s="82"/>
      <c r="R7" s="82"/>
      <c r="S7" s="82"/>
      <c r="T7" s="82"/>
      <c r="U7" s="82"/>
      <c r="V7" s="82"/>
      <c r="W7" s="82"/>
      <c r="X7" s="83"/>
      <c r="Y7" s="23"/>
    </row>
    <row r="8" spans="1:25" ht="54.75" customHeight="1">
      <c r="A8" s="79" t="s">
        <v>10</v>
      </c>
      <c r="B8" s="80"/>
      <c r="C8" s="84" t="str">
        <f>B94&amp;B95&amp;B96</f>
        <v>Formular, gestionar y controlar las actividades necesarias para la vinculación, compensación, permanencia y retiro de los empleados públicos de la Superintendencia Nacional de Salud, mediante el uso y registro en los sistemas de información institucionales y externos dispuestos de conformidad con la normatividad vigente, con el fin de proporcionar personal competente para el logro de la misión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el cronograma para la implementación de la Política de integridad desde el componente #6 del PAAC 2021 ( Componente de Gestión de las Relaciones Humanas)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1086</v>
      </c>
      <c r="D11" s="85"/>
      <c r="E11" s="132"/>
      <c r="F11" s="133" t="s">
        <v>1119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1118</v>
      </c>
      <c r="D13" s="159"/>
      <c r="E13" s="159"/>
      <c r="F13" s="139"/>
      <c r="G13" s="140"/>
      <c r="H13" s="140"/>
      <c r="I13" s="140"/>
      <c r="J13" s="140"/>
      <c r="K13" s="140"/>
      <c r="L13" s="140"/>
      <c r="M13" s="141"/>
      <c r="N13" s="160" t="s">
        <v>132</v>
      </c>
      <c r="O13" s="161"/>
      <c r="P13" s="161"/>
      <c r="Q13" s="162"/>
      <c r="R13" s="163" t="s">
        <v>1120</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1090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3</v>
      </c>
      <c r="F23" s="201"/>
      <c r="G23" s="202"/>
      <c r="H23" s="203"/>
      <c r="I23" s="4"/>
      <c r="J23" s="201">
        <v>4</v>
      </c>
      <c r="K23" s="202"/>
      <c r="L23" s="203"/>
      <c r="M23" s="4"/>
      <c r="N23" s="201"/>
      <c r="O23" s="203"/>
      <c r="P23" s="201">
        <v>9</v>
      </c>
      <c r="Q23" s="202"/>
      <c r="R23" s="203"/>
      <c r="S23" s="201"/>
      <c r="T23" s="203"/>
      <c r="U23" s="201"/>
      <c r="V23" s="203"/>
      <c r="W23" s="5">
        <v>13</v>
      </c>
      <c r="X23" s="5">
        <f>SUM(C23:W23)</f>
        <v>29</v>
      </c>
      <c r="Y23" s="23"/>
    </row>
    <row r="24" spans="1:25" ht="19" customHeight="1" thickBot="1">
      <c r="A24" s="224" t="s">
        <v>76</v>
      </c>
      <c r="B24" s="225"/>
      <c r="C24" s="19"/>
      <c r="D24" s="19"/>
      <c r="E24" s="19">
        <v>3</v>
      </c>
      <c r="F24" s="210"/>
      <c r="G24" s="210"/>
      <c r="H24" s="210"/>
      <c r="I24" s="19"/>
      <c r="J24" s="210">
        <v>4</v>
      </c>
      <c r="K24" s="210"/>
      <c r="L24" s="210"/>
      <c r="M24" s="19"/>
      <c r="N24" s="210"/>
      <c r="O24" s="210"/>
      <c r="P24" s="210">
        <v>9</v>
      </c>
      <c r="Q24" s="210"/>
      <c r="R24" s="210"/>
      <c r="S24" s="210"/>
      <c r="T24" s="210"/>
      <c r="U24" s="210"/>
      <c r="V24" s="210"/>
      <c r="W24" s="6">
        <v>13</v>
      </c>
      <c r="X24" s="6">
        <f>SUM(C24:W24)</f>
        <v>29</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1844</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1845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2337</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2338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1082</v>
      </c>
    </row>
    <row r="95" spans="1:25" ht="21" hidden="1" customHeight="1">
      <c r="B95" s="36" t="s">
        <v>1083</v>
      </c>
    </row>
    <row r="96" spans="1:25" ht="21" hidden="1" customHeight="1">
      <c r="B96" s="36"/>
    </row>
    <row r="97" spans="2:2" ht="21" hidden="1" customHeight="1">
      <c r="B97" s="36"/>
    </row>
    <row r="98" spans="2:2" ht="21" hidden="1" customHeight="1">
      <c r="B98" s="36" t="s">
        <v>1117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27872-97BA-4CBC-BBF9-E86E870109A7}">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1115</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1121</v>
      </c>
      <c r="D7" s="82"/>
      <c r="E7" s="82"/>
      <c r="F7" s="82"/>
      <c r="G7" s="82"/>
      <c r="H7" s="82"/>
      <c r="I7" s="82"/>
      <c r="J7" s="82"/>
      <c r="K7" s="82"/>
      <c r="L7" s="82"/>
      <c r="M7" s="82"/>
      <c r="N7" s="82"/>
      <c r="O7" s="82"/>
      <c r="P7" s="82"/>
      <c r="Q7" s="82"/>
      <c r="R7" s="82"/>
      <c r="S7" s="82"/>
      <c r="T7" s="82"/>
      <c r="U7" s="82"/>
      <c r="V7" s="82"/>
      <c r="W7" s="82"/>
      <c r="X7" s="83"/>
      <c r="Y7" s="23"/>
    </row>
    <row r="8" spans="1:25" ht="49.5" customHeight="1">
      <c r="A8" s="79" t="s">
        <v>10</v>
      </c>
      <c r="B8" s="80"/>
      <c r="C8" s="84" t="str">
        <f>B94&amp;B95&amp;B96</f>
        <v>Formular, gestionar y controlar las actividades necesarias para la vinculación, compensación, permanencia y retiro de los empleados públicos de la Superintendencia Nacional de Salud, mediante el uso y registro en los sistemas de información institucionales y externos dispuestos de conformidad con la normatividad vigente, con el fin de proporcionar personal competente para el logro de la misión de la entidad.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el cronograma  para la Implementación de la Política de Talento Humano -MIPG. , desde el PETH. (Modelo Integral de la Gestión de Personas)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1095</v>
      </c>
      <c r="D11" s="85"/>
      <c r="E11" s="132"/>
      <c r="F11" s="133" t="s">
        <v>1124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1123</v>
      </c>
      <c r="D13" s="159"/>
      <c r="E13" s="159"/>
      <c r="F13" s="139"/>
      <c r="G13" s="140"/>
      <c r="H13" s="140"/>
      <c r="I13" s="140"/>
      <c r="J13" s="140"/>
      <c r="K13" s="140"/>
      <c r="L13" s="140"/>
      <c r="M13" s="141"/>
      <c r="N13" s="160" t="s">
        <v>132</v>
      </c>
      <c r="O13" s="161"/>
      <c r="P13" s="161"/>
      <c r="Q13" s="162"/>
      <c r="R13" s="163" t="s">
        <v>1125</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1090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12</v>
      </c>
      <c r="F23" s="201"/>
      <c r="G23" s="202"/>
      <c r="H23" s="203"/>
      <c r="I23" s="4"/>
      <c r="J23" s="201">
        <v>20</v>
      </c>
      <c r="K23" s="202"/>
      <c r="L23" s="203"/>
      <c r="M23" s="4"/>
      <c r="N23" s="201"/>
      <c r="O23" s="203"/>
      <c r="P23" s="201">
        <v>49</v>
      </c>
      <c r="Q23" s="202"/>
      <c r="R23" s="203"/>
      <c r="S23" s="201"/>
      <c r="T23" s="203"/>
      <c r="U23" s="201"/>
      <c r="V23" s="203"/>
      <c r="W23" s="5">
        <v>73</v>
      </c>
      <c r="X23" s="5">
        <f>SUM(C23:W23)</f>
        <v>154</v>
      </c>
      <c r="Y23" s="23"/>
    </row>
    <row r="24" spans="1:25" ht="19" customHeight="1" thickBot="1">
      <c r="A24" s="224" t="s">
        <v>76</v>
      </c>
      <c r="B24" s="225"/>
      <c r="C24" s="19"/>
      <c r="D24" s="19"/>
      <c r="E24" s="19">
        <v>12</v>
      </c>
      <c r="F24" s="210"/>
      <c r="G24" s="210"/>
      <c r="H24" s="210"/>
      <c r="I24" s="19"/>
      <c r="J24" s="210">
        <v>20</v>
      </c>
      <c r="K24" s="210"/>
      <c r="L24" s="210"/>
      <c r="M24" s="19"/>
      <c r="N24" s="210"/>
      <c r="O24" s="210"/>
      <c r="P24" s="210">
        <v>49</v>
      </c>
      <c r="Q24" s="210"/>
      <c r="R24" s="210"/>
      <c r="S24" s="210"/>
      <c r="T24" s="210"/>
      <c r="U24" s="210"/>
      <c r="V24" s="210"/>
      <c r="W24" s="6">
        <v>73</v>
      </c>
      <c r="X24" s="6">
        <f>SUM(C24:W24)</f>
        <v>154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1846</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1847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2339</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2340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23.2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1082</v>
      </c>
    </row>
    <row r="95" spans="1:25" ht="21" hidden="1" customHeight="1">
      <c r="B95" s="36" t="s">
        <v>1083</v>
      </c>
    </row>
    <row r="96" spans="1:25" ht="21" hidden="1" customHeight="1">
      <c r="B96" s="36"/>
    </row>
    <row r="97" spans="2:2" ht="21" hidden="1" customHeight="1">
      <c r="B97" s="36"/>
    </row>
    <row r="98" spans="2:2" ht="21" hidden="1" customHeight="1">
      <c r="B98" s="36" t="s">
        <v>1122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2A672-6EF4-4277-99C8-FCB8960AAA9E}">
  <dimension ref="A1:Y101"/>
  <sheetViews>
    <sheetView zoomScale="110" zoomScaleNormal="110" zoomScaleSheetLayoutView="130" workbookViewId="0">
      <selection activeCell="C7" sqref="C7:X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618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619</v>
      </c>
      <c r="D7" s="82"/>
      <c r="E7" s="82"/>
      <c r="F7" s="82"/>
      <c r="G7" s="82"/>
      <c r="H7" s="82"/>
      <c r="I7" s="82"/>
      <c r="J7" s="82"/>
      <c r="K7" s="82"/>
      <c r="L7" s="82"/>
      <c r="M7" s="82"/>
      <c r="N7" s="82"/>
      <c r="O7" s="82"/>
      <c r="P7" s="82"/>
      <c r="Q7" s="82"/>
      <c r="R7" s="82"/>
      <c r="S7" s="82"/>
      <c r="T7" s="82"/>
      <c r="U7" s="82"/>
      <c r="V7" s="82"/>
      <c r="W7" s="82"/>
      <c r="X7" s="83"/>
      <c r="Y7" s="23"/>
    </row>
    <row r="8" spans="1:25" ht="61.5" customHeight="1">
      <c r="A8" s="79" t="s">
        <v>10</v>
      </c>
      <c r="B8" s="80"/>
      <c r="C8" s="84" t="str">
        <f>B94&amp;B95&amp;B96</f>
        <v>Elaborar el concepto sobre la aceptación o rechazo de las solicitudes de promoción de Acuerdos de Reestructuración de Pasivos presentadas, mediante la evaluación de los requisitos establecidos en la norma, así como el seguimiento al cumplimiento delas etapas procesales establecidas en la Ley 550 de 1999 hasta la celebración del Acuerdo de Reestructuración de Pasivos, con el propósito de facilitar los procesos de saneamiento de pasivos que permitan mejorar las condiciones financieras de las empresas sociales del estado (ESE), y con ello lograr la adecuada prestación de los servicios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Aceptar o rechazar la celebración de acuerdos de reestructuración de pasivos presentados ante la Superintendencia Nacional de Salud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624</v>
      </c>
      <c r="D11" s="85"/>
      <c r="E11" s="132"/>
      <c r="F11" s="133" t="s">
        <v>626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625</v>
      </c>
      <c r="D13" s="159"/>
      <c r="E13" s="159"/>
      <c r="F13" s="139"/>
      <c r="G13" s="140"/>
      <c r="H13" s="140"/>
      <c r="I13" s="140"/>
      <c r="J13" s="140"/>
      <c r="K13" s="140"/>
      <c r="L13" s="140"/>
      <c r="M13" s="141"/>
      <c r="N13" s="160" t="s">
        <v>132</v>
      </c>
      <c r="O13" s="161"/>
      <c r="P13" s="161"/>
      <c r="Q13" s="162"/>
      <c r="R13" s="163" t="s">
        <v>627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135</v>
      </c>
      <c r="G16" s="170"/>
      <c r="H16" s="170"/>
      <c r="I16" s="170"/>
      <c r="J16" s="178" t="s">
        <v>37</v>
      </c>
      <c r="K16" s="178"/>
      <c r="L16" s="178"/>
      <c r="M16" s="178"/>
      <c r="N16" s="179" t="s">
        <v>136</v>
      </c>
      <c r="O16" s="180"/>
      <c r="P16" s="180"/>
      <c r="Q16" s="180"/>
      <c r="R16" s="181"/>
      <c r="S16" s="169" t="s">
        <v>593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6</v>
      </c>
      <c r="X23" s="5">
        <f>SUM(C23:W23)</f>
        <v>7</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6</v>
      </c>
      <c r="X24" s="6">
        <f>SUM(C24:W24)</f>
        <v>7</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1690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2009</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620</v>
      </c>
    </row>
    <row r="95" spans="1:25" ht="21" hidden="1" customHeight="1">
      <c r="B95" s="36" t="s">
        <v>621</v>
      </c>
    </row>
    <row r="96" spans="1:25" ht="21" hidden="1" customHeight="1">
      <c r="B96" s="36" t="s">
        <v>622</v>
      </c>
    </row>
    <row r="97" spans="2:2" ht="21" hidden="1" customHeight="1">
      <c r="B97" s="36"/>
    </row>
    <row r="98" spans="2:2" ht="21" hidden="1" customHeight="1">
      <c r="B98" s="36" t="s">
        <v>623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6B44E-82AC-4FE4-B567-B7A4269DE24F}">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793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811</v>
      </c>
      <c r="D7" s="82"/>
      <c r="E7" s="82"/>
      <c r="F7" s="82"/>
      <c r="G7" s="82"/>
      <c r="H7" s="82"/>
      <c r="I7" s="82"/>
      <c r="J7" s="82"/>
      <c r="K7" s="82"/>
      <c r="L7" s="82"/>
      <c r="M7" s="82"/>
      <c r="N7" s="82"/>
      <c r="O7" s="82"/>
      <c r="P7" s="82"/>
      <c r="Q7" s="82"/>
      <c r="R7" s="82"/>
      <c r="S7" s="82"/>
      <c r="T7" s="82"/>
      <c r="U7" s="82"/>
      <c r="V7" s="82"/>
      <c r="W7" s="82"/>
      <c r="X7" s="83"/>
      <c r="Y7" s="23"/>
    </row>
    <row r="8" spans="1:25" ht="61.5" customHeight="1">
      <c r="A8" s="79" t="s">
        <v>10</v>
      </c>
      <c r="B8" s="80"/>
      <c r="C8" s="84"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cronograma de actividades y evaluar acciones de fortalecimiento para la sostenibilidad y apropiación del Sistema Integrado de Gestión</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813</v>
      </c>
      <c r="D11" s="85"/>
      <c r="E11" s="132"/>
      <c r="F11" s="133" t="s">
        <v>814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815</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772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12</v>
      </c>
      <c r="F23" s="201"/>
      <c r="G23" s="202"/>
      <c r="H23" s="203"/>
      <c r="I23" s="4"/>
      <c r="J23" s="201">
        <v>17</v>
      </c>
      <c r="K23" s="202"/>
      <c r="L23" s="203"/>
      <c r="M23" s="4"/>
      <c r="N23" s="201"/>
      <c r="O23" s="203"/>
      <c r="P23" s="201">
        <v>8</v>
      </c>
      <c r="Q23" s="202"/>
      <c r="R23" s="203"/>
      <c r="S23" s="201"/>
      <c r="T23" s="203"/>
      <c r="U23" s="201"/>
      <c r="V23" s="203"/>
      <c r="W23" s="5">
        <v>12</v>
      </c>
      <c r="X23" s="5">
        <f>SUM(C23:W23)</f>
        <v>49</v>
      </c>
      <c r="Y23" s="23"/>
    </row>
    <row r="24" spans="1:25" ht="19" customHeight="1" thickBot="1">
      <c r="A24" s="224" t="s">
        <v>76</v>
      </c>
      <c r="B24" s="225"/>
      <c r="C24" s="19"/>
      <c r="D24" s="19"/>
      <c r="E24" s="19">
        <v>12</v>
      </c>
      <c r="F24" s="210"/>
      <c r="G24" s="210"/>
      <c r="H24" s="210"/>
      <c r="I24" s="19"/>
      <c r="J24" s="210">
        <v>17</v>
      </c>
      <c r="K24" s="210"/>
      <c r="L24" s="210"/>
      <c r="M24" s="19"/>
      <c r="N24" s="210"/>
      <c r="O24" s="210"/>
      <c r="P24" s="210">
        <v>8</v>
      </c>
      <c r="Q24" s="210"/>
      <c r="R24" s="210"/>
      <c r="S24" s="210"/>
      <c r="T24" s="210"/>
      <c r="U24" s="210"/>
      <c r="V24" s="210"/>
      <c r="W24" s="6">
        <v>12</v>
      </c>
      <c r="X24" s="6">
        <f>SUM(C24:W24)</f>
        <v>49</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1783</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251.2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1784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342"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2224</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2225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795</v>
      </c>
    </row>
    <row r="95" spans="1:25" ht="21" hidden="1" customHeight="1">
      <c r="B95" s="36" t="s">
        <v>796</v>
      </c>
    </row>
    <row r="96" spans="1:25" ht="21" hidden="1" customHeight="1">
      <c r="B96" s="36"/>
    </row>
    <row r="97" spans="2:2" ht="21" hidden="1" customHeight="1">
      <c r="B97" s="36"/>
    </row>
    <row r="98" spans="2:2" ht="21" hidden="1" customHeight="1">
      <c r="B98" s="36" t="s">
        <v>812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0D536-36D4-406E-AAA9-61C07D9030A1}">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793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806</v>
      </c>
      <c r="D7" s="82"/>
      <c r="E7" s="82"/>
      <c r="F7" s="82"/>
      <c r="G7" s="82"/>
      <c r="H7" s="82"/>
      <c r="I7" s="82"/>
      <c r="J7" s="82"/>
      <c r="K7" s="82"/>
      <c r="L7" s="82"/>
      <c r="M7" s="82"/>
      <c r="N7" s="82"/>
      <c r="O7" s="82"/>
      <c r="P7" s="82"/>
      <c r="Q7" s="82"/>
      <c r="R7" s="82"/>
      <c r="S7" s="82"/>
      <c r="T7" s="82"/>
      <c r="U7" s="82"/>
      <c r="V7" s="82"/>
      <c r="W7" s="82"/>
      <c r="X7" s="83"/>
      <c r="Y7" s="23"/>
    </row>
    <row r="8" spans="1:25" ht="54.75" customHeight="1">
      <c r="A8" s="79" t="s">
        <v>10</v>
      </c>
      <c r="B8" s="80"/>
      <c r="C8" s="84"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el cronograma del proyecto Reingeniería de Procesos para el fortalecimiento institucional</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808</v>
      </c>
      <c r="D11" s="85"/>
      <c r="E11" s="132"/>
      <c r="F11" s="133" t="s">
        <v>809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284</v>
      </c>
      <c r="O13" s="161"/>
      <c r="P13" s="161"/>
      <c r="Q13" s="162"/>
      <c r="R13" s="163" t="s">
        <v>810</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772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13</v>
      </c>
      <c r="F23" s="201"/>
      <c r="G23" s="202"/>
      <c r="H23" s="203"/>
      <c r="I23" s="4"/>
      <c r="J23" s="201">
        <v>21</v>
      </c>
      <c r="K23" s="202"/>
      <c r="L23" s="203"/>
      <c r="M23" s="4"/>
      <c r="N23" s="201"/>
      <c r="O23" s="203"/>
      <c r="P23" s="201"/>
      <c r="Q23" s="202"/>
      <c r="R23" s="203"/>
      <c r="S23" s="201"/>
      <c r="T23" s="203"/>
      <c r="U23" s="201"/>
      <c r="V23" s="203"/>
      <c r="W23" s="5"/>
      <c r="X23" s="5">
        <f>SUM(C23:W23)</f>
        <v>34</v>
      </c>
      <c r="Y23" s="23"/>
    </row>
    <row r="24" spans="1:25" ht="19" customHeight="1" thickBot="1">
      <c r="A24" s="224" t="s">
        <v>76</v>
      </c>
      <c r="B24" s="225"/>
      <c r="C24" s="19"/>
      <c r="D24" s="19"/>
      <c r="E24" s="19">
        <v>13</v>
      </c>
      <c r="F24" s="210"/>
      <c r="G24" s="210"/>
      <c r="H24" s="210"/>
      <c r="I24" s="19"/>
      <c r="J24" s="210">
        <v>21</v>
      </c>
      <c r="K24" s="210"/>
      <c r="L24" s="210"/>
      <c r="M24" s="19"/>
      <c r="N24" s="210"/>
      <c r="O24" s="210"/>
      <c r="P24" s="210"/>
      <c r="Q24" s="210"/>
      <c r="R24" s="210"/>
      <c r="S24" s="210"/>
      <c r="T24" s="210"/>
      <c r="U24" s="210"/>
      <c r="V24" s="210"/>
      <c r="W24" s="6"/>
      <c r="X24" s="6">
        <f>SUM(C24:W24)</f>
        <v>34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1790</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71"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1791</v>
      </c>
      <c r="B62" s="257"/>
      <c r="C62" s="257"/>
      <c r="D62" s="257"/>
      <c r="E62" s="257"/>
      <c r="F62" s="257"/>
      <c r="G62" s="257"/>
      <c r="H62" s="257"/>
      <c r="I62" s="257"/>
      <c r="J62" s="257"/>
      <c r="K62" s="257"/>
      <c r="L62" s="257"/>
      <c r="M62" s="257"/>
      <c r="N62" s="257"/>
      <c r="O62" s="257"/>
      <c r="P62" s="257"/>
      <c r="Q62" s="257"/>
      <c r="R62" s="257"/>
      <c r="S62" s="257"/>
      <c r="T62" s="257"/>
      <c r="U62" s="257"/>
      <c r="V62" s="257"/>
      <c r="W62" s="257"/>
      <c r="X62" s="258"/>
      <c r="Y62" s="25"/>
    </row>
    <row r="63" spans="1:25" s="16" customFormat="1" ht="21" customHeight="1">
      <c r="A63" s="259"/>
      <c r="B63" s="260"/>
      <c r="C63" s="260"/>
      <c r="D63" s="260"/>
      <c r="E63" s="260"/>
      <c r="F63" s="260"/>
      <c r="G63" s="260"/>
      <c r="H63" s="260"/>
      <c r="I63" s="260"/>
      <c r="J63" s="260"/>
      <c r="K63" s="260"/>
      <c r="L63" s="260"/>
      <c r="M63" s="260"/>
      <c r="N63" s="260"/>
      <c r="O63" s="260"/>
      <c r="P63" s="260"/>
      <c r="Q63" s="260"/>
      <c r="R63" s="260"/>
      <c r="S63" s="260"/>
      <c r="T63" s="260"/>
      <c r="U63" s="260"/>
      <c r="V63" s="260"/>
      <c r="W63" s="260"/>
      <c r="X63" s="261"/>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2230</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2231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795</v>
      </c>
    </row>
    <row r="95" spans="1:25" ht="21" hidden="1" customHeight="1">
      <c r="B95" s="36" t="s">
        <v>796</v>
      </c>
    </row>
    <row r="96" spans="1:25" ht="21" hidden="1" customHeight="1">
      <c r="B96" s="36"/>
    </row>
    <row r="97" spans="2:2" ht="21" hidden="1" customHeight="1">
      <c r="B97" s="36"/>
    </row>
    <row r="98" spans="2:2" ht="21" hidden="1" customHeight="1">
      <c r="B98" s="36" t="s">
        <v>807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ADD21-037A-469C-B3E6-F34023D2BB89}">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793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816</v>
      </c>
      <c r="D7" s="82"/>
      <c r="E7" s="82"/>
      <c r="F7" s="82"/>
      <c r="G7" s="82"/>
      <c r="H7" s="82"/>
      <c r="I7" s="82"/>
      <c r="J7" s="82"/>
      <c r="K7" s="82"/>
      <c r="L7" s="82"/>
      <c r="M7" s="82"/>
      <c r="N7" s="82"/>
      <c r="O7" s="82"/>
      <c r="P7" s="82"/>
      <c r="Q7" s="82"/>
      <c r="R7" s="82"/>
      <c r="S7" s="82"/>
      <c r="T7" s="82"/>
      <c r="U7" s="82"/>
      <c r="V7" s="82"/>
      <c r="W7" s="82"/>
      <c r="X7" s="83"/>
      <c r="Y7" s="23"/>
    </row>
    <row r="8" spans="1:25" ht="51.75" customHeight="1">
      <c r="A8" s="79" t="s">
        <v>10</v>
      </c>
      <c r="B8" s="80"/>
      <c r="C8" s="84"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cronograma de actividades para la sostenibilidad y fortalecimiento  del Modelo Integrado de Planeación y Gestión - MIPG</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818</v>
      </c>
      <c r="D11" s="85"/>
      <c r="E11" s="132"/>
      <c r="F11" s="133" t="s">
        <v>819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820</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772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7</v>
      </c>
      <c r="F23" s="201"/>
      <c r="G23" s="202"/>
      <c r="H23" s="203"/>
      <c r="I23" s="4"/>
      <c r="J23" s="201">
        <v>5</v>
      </c>
      <c r="K23" s="202"/>
      <c r="L23" s="203"/>
      <c r="M23" s="4"/>
      <c r="N23" s="201"/>
      <c r="O23" s="203"/>
      <c r="P23" s="201">
        <v>8</v>
      </c>
      <c r="Q23" s="202"/>
      <c r="R23" s="203"/>
      <c r="S23" s="201"/>
      <c r="T23" s="203"/>
      <c r="U23" s="201"/>
      <c r="V23" s="203"/>
      <c r="W23" s="5">
        <v>20</v>
      </c>
      <c r="X23" s="5">
        <f>SUM(C23:W23)</f>
        <v>40</v>
      </c>
      <c r="Y23" s="23"/>
    </row>
    <row r="24" spans="1:25" ht="19" customHeight="1" thickBot="1">
      <c r="A24" s="224" t="s">
        <v>76</v>
      </c>
      <c r="B24" s="225"/>
      <c r="C24" s="19"/>
      <c r="D24" s="19"/>
      <c r="E24" s="19">
        <v>7</v>
      </c>
      <c r="F24" s="210"/>
      <c r="G24" s="210"/>
      <c r="H24" s="210"/>
      <c r="I24" s="19"/>
      <c r="J24" s="210">
        <v>5</v>
      </c>
      <c r="K24" s="210"/>
      <c r="L24" s="210"/>
      <c r="M24" s="19"/>
      <c r="N24" s="210"/>
      <c r="O24" s="210"/>
      <c r="P24" s="210">
        <v>8</v>
      </c>
      <c r="Q24" s="210"/>
      <c r="R24" s="210"/>
      <c r="S24" s="210"/>
      <c r="T24" s="210"/>
      <c r="U24" s="210"/>
      <c r="V24" s="210"/>
      <c r="W24" s="6">
        <v>20</v>
      </c>
      <c r="X24" s="6">
        <f>SUM(C24:W24)</f>
        <v>40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1394</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1395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1396</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1397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795</v>
      </c>
    </row>
    <row r="95" spans="1:25" ht="21" hidden="1" customHeight="1">
      <c r="B95" s="36" t="s">
        <v>796</v>
      </c>
    </row>
    <row r="96" spans="1:25" ht="21" hidden="1" customHeight="1">
      <c r="B96" s="36"/>
    </row>
    <row r="97" spans="2:2" ht="21" hidden="1" customHeight="1">
      <c r="B97" s="36"/>
    </row>
    <row r="98" spans="2:2" ht="21" hidden="1" customHeight="1">
      <c r="B98" s="36" t="s">
        <v>817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8DB64-E0BC-42A3-8018-C61C70C7C1BC}">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793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821</v>
      </c>
      <c r="D7" s="82"/>
      <c r="E7" s="82"/>
      <c r="F7" s="82"/>
      <c r="G7" s="82"/>
      <c r="H7" s="82"/>
      <c r="I7" s="82"/>
      <c r="J7" s="82"/>
      <c r="K7" s="82"/>
      <c r="L7" s="82"/>
      <c r="M7" s="82"/>
      <c r="N7" s="82"/>
      <c r="O7" s="82"/>
      <c r="P7" s="82"/>
      <c r="Q7" s="82"/>
      <c r="R7" s="82"/>
      <c r="S7" s="82"/>
      <c r="T7" s="82"/>
      <c r="U7" s="82"/>
      <c r="V7" s="82"/>
      <c r="W7" s="82"/>
      <c r="X7" s="83"/>
      <c r="Y7" s="23"/>
    </row>
    <row r="8" spans="1:25" ht="47.25" customHeight="1">
      <c r="A8" s="79" t="s">
        <v>10</v>
      </c>
      <c r="B8" s="80"/>
      <c r="C8" s="84"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cronograma de actividades y evaluar acciones de fortalecimiento para la sostenibilidad y apropiación del Subsistema de Responsabilidad Social</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823</v>
      </c>
      <c r="D11" s="85"/>
      <c r="E11" s="132"/>
      <c r="F11" s="133" t="s">
        <v>824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825</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772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v>
      </c>
      <c r="F23" s="201"/>
      <c r="G23" s="202"/>
      <c r="H23" s="203"/>
      <c r="I23" s="4"/>
      <c r="J23" s="201">
        <v>4</v>
      </c>
      <c r="K23" s="202"/>
      <c r="L23" s="203"/>
      <c r="M23" s="4"/>
      <c r="N23" s="201"/>
      <c r="O23" s="203"/>
      <c r="P23" s="201">
        <v>3</v>
      </c>
      <c r="Q23" s="202"/>
      <c r="R23" s="203"/>
      <c r="S23" s="201"/>
      <c r="T23" s="203"/>
      <c r="U23" s="201"/>
      <c r="V23" s="203"/>
      <c r="W23" s="5">
        <v>4</v>
      </c>
      <c r="X23" s="5">
        <f>SUM(C23:W23)</f>
        <v>13</v>
      </c>
      <c r="Y23" s="23"/>
    </row>
    <row r="24" spans="1:25" ht="19" customHeight="1" thickBot="1">
      <c r="A24" s="224" t="s">
        <v>76</v>
      </c>
      <c r="B24" s="225"/>
      <c r="C24" s="19"/>
      <c r="D24" s="19"/>
      <c r="E24" s="19">
        <v>2</v>
      </c>
      <c r="F24" s="210"/>
      <c r="G24" s="210"/>
      <c r="H24" s="210"/>
      <c r="I24" s="19"/>
      <c r="J24" s="210">
        <v>4</v>
      </c>
      <c r="K24" s="210"/>
      <c r="L24" s="210"/>
      <c r="M24" s="19"/>
      <c r="N24" s="210"/>
      <c r="O24" s="210"/>
      <c r="P24" s="210">
        <v>3</v>
      </c>
      <c r="Q24" s="210"/>
      <c r="R24" s="210"/>
      <c r="S24" s="210"/>
      <c r="T24" s="210"/>
      <c r="U24" s="210"/>
      <c r="V24" s="210"/>
      <c r="W24" s="6">
        <v>4</v>
      </c>
      <c r="X24" s="6">
        <f>SUM(C24:W24)</f>
        <v>13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1398</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1399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1400</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1401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795</v>
      </c>
    </row>
    <row r="95" spans="1:25" ht="21" hidden="1" customHeight="1">
      <c r="B95" s="36" t="s">
        <v>796</v>
      </c>
    </row>
    <row r="96" spans="1:25" ht="21" hidden="1" customHeight="1">
      <c r="B96" s="36"/>
    </row>
    <row r="97" spans="2:2" ht="21" hidden="1" customHeight="1">
      <c r="B97" s="36"/>
    </row>
    <row r="98" spans="2:2" ht="21" hidden="1" customHeight="1">
      <c r="B98" s="36" t="s">
        <v>822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A4B6D-0E80-49C0-ABCD-478B8B0B02A0}">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793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1256</v>
      </c>
      <c r="D7" s="82"/>
      <c r="E7" s="82"/>
      <c r="F7" s="82"/>
      <c r="G7" s="82"/>
      <c r="H7" s="82"/>
      <c r="I7" s="82"/>
      <c r="J7" s="82"/>
      <c r="K7" s="82"/>
      <c r="L7" s="82"/>
      <c r="M7" s="82"/>
      <c r="N7" s="82"/>
      <c r="O7" s="82"/>
      <c r="P7" s="82"/>
      <c r="Q7" s="82"/>
      <c r="R7" s="82"/>
      <c r="S7" s="82"/>
      <c r="T7" s="82"/>
      <c r="U7" s="82"/>
      <c r="V7" s="82"/>
      <c r="W7" s="82"/>
      <c r="X7" s="83"/>
      <c r="Y7" s="23"/>
    </row>
    <row r="8" spans="1:25" ht="50.25" customHeight="1">
      <c r="A8" s="79" t="s">
        <v>10</v>
      </c>
      <c r="B8" s="80"/>
      <c r="C8" s="84"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Formular y ejecutar el Cronograma del Subsistema de Gestión Ambiental</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1258</v>
      </c>
      <c r="D11" s="85"/>
      <c r="E11" s="132"/>
      <c r="F11" s="133" t="s">
        <v>1259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1260</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1</v>
      </c>
      <c r="C16" s="193"/>
      <c r="D16" s="192">
        <v>0.9</v>
      </c>
      <c r="E16" s="193"/>
      <c r="F16" s="169" t="s">
        <v>244</v>
      </c>
      <c r="G16" s="170"/>
      <c r="H16" s="170"/>
      <c r="I16" s="170"/>
      <c r="J16" s="178" t="s">
        <v>37</v>
      </c>
      <c r="K16" s="178"/>
      <c r="L16" s="178"/>
      <c r="M16" s="178"/>
      <c r="N16" s="179" t="s">
        <v>136</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18</v>
      </c>
      <c r="F23" s="201"/>
      <c r="G23" s="202"/>
      <c r="H23" s="203"/>
      <c r="I23" s="4"/>
      <c r="J23" s="201">
        <v>45</v>
      </c>
      <c r="K23" s="202"/>
      <c r="L23" s="203"/>
      <c r="M23" s="4"/>
      <c r="N23" s="201"/>
      <c r="O23" s="203"/>
      <c r="P23" s="201">
        <v>22</v>
      </c>
      <c r="Q23" s="202"/>
      <c r="R23" s="203"/>
      <c r="S23" s="201"/>
      <c r="T23" s="203"/>
      <c r="U23" s="201"/>
      <c r="V23" s="203"/>
      <c r="W23" s="5">
        <v>97</v>
      </c>
      <c r="X23" s="5">
        <f>SUM(C23:W23)</f>
        <v>182</v>
      </c>
      <c r="Y23" s="23"/>
    </row>
    <row r="24" spans="1:25" ht="19" customHeight="1" thickBot="1">
      <c r="A24" s="224" t="s">
        <v>76</v>
      </c>
      <c r="B24" s="225"/>
      <c r="C24" s="19"/>
      <c r="D24" s="19"/>
      <c r="E24" s="19">
        <v>18</v>
      </c>
      <c r="F24" s="210"/>
      <c r="G24" s="210"/>
      <c r="H24" s="210"/>
      <c r="I24" s="19"/>
      <c r="J24" s="210">
        <v>97</v>
      </c>
      <c r="K24" s="210"/>
      <c r="L24" s="210"/>
      <c r="M24" s="19"/>
      <c r="N24" s="210"/>
      <c r="O24" s="210"/>
      <c r="P24" s="210">
        <v>22</v>
      </c>
      <c r="Q24" s="210"/>
      <c r="R24" s="210"/>
      <c r="S24" s="210"/>
      <c r="T24" s="210"/>
      <c r="U24" s="210"/>
      <c r="V24" s="210"/>
      <c r="W24" s="6">
        <v>97</v>
      </c>
      <c r="X24" s="6">
        <f>SUM(C24:W24)</f>
        <v>234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0.46391752577319589</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0.77777777777777779</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1881</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1882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1" customHeight="1">
      <c r="A74" s="235" t="s">
        <v>2384</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2385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1.2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795</v>
      </c>
    </row>
    <row r="95" spans="1:25" ht="21" hidden="1" customHeight="1">
      <c r="B95" s="36" t="s">
        <v>796</v>
      </c>
    </row>
    <row r="96" spans="1:25" ht="21" hidden="1" customHeight="1">
      <c r="B96" s="36"/>
    </row>
    <row r="97" spans="2:2" ht="21" hidden="1" customHeight="1">
      <c r="B97" s="36"/>
    </row>
    <row r="98" spans="2:2" ht="21" hidden="1" customHeight="1">
      <c r="B98" s="36" t="s">
        <v>1257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B80A1-B87E-4E2C-817D-E75020E9225A}">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793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801</v>
      </c>
      <c r="D7" s="82"/>
      <c r="E7" s="82"/>
      <c r="F7" s="82"/>
      <c r="G7" s="82"/>
      <c r="H7" s="82"/>
      <c r="I7" s="82"/>
      <c r="J7" s="82"/>
      <c r="K7" s="82"/>
      <c r="L7" s="82"/>
      <c r="M7" s="82"/>
      <c r="N7" s="82"/>
      <c r="O7" s="82"/>
      <c r="P7" s="82"/>
      <c r="Q7" s="82"/>
      <c r="R7" s="82"/>
      <c r="S7" s="82"/>
      <c r="T7" s="82"/>
      <c r="U7" s="82"/>
      <c r="V7" s="82"/>
      <c r="W7" s="82"/>
      <c r="X7" s="83"/>
      <c r="Y7" s="23"/>
    </row>
    <row r="8" spans="1:25" ht="53.25" customHeight="1">
      <c r="A8" s="79" t="s">
        <v>10</v>
      </c>
      <c r="B8" s="80"/>
      <c r="C8" s="84"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cronograma de actividades para la implementación del Modelo Integrado de Planeación y Gestión- MIPG, para la política de Control Interno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803</v>
      </c>
      <c r="D11" s="85"/>
      <c r="E11" s="132"/>
      <c r="F11" s="133" t="s">
        <v>804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805</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772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7</v>
      </c>
      <c r="F23" s="201"/>
      <c r="G23" s="202"/>
      <c r="H23" s="203"/>
      <c r="I23" s="4"/>
      <c r="J23" s="201">
        <v>7</v>
      </c>
      <c r="K23" s="202"/>
      <c r="L23" s="203"/>
      <c r="M23" s="4"/>
      <c r="N23" s="201"/>
      <c r="O23" s="203"/>
      <c r="P23" s="201">
        <v>4</v>
      </c>
      <c r="Q23" s="202"/>
      <c r="R23" s="203"/>
      <c r="S23" s="201"/>
      <c r="T23" s="203"/>
      <c r="U23" s="201"/>
      <c r="V23" s="203"/>
      <c r="W23" s="5">
        <v>10</v>
      </c>
      <c r="X23" s="5">
        <f>SUM(C23:W23)</f>
        <v>28</v>
      </c>
      <c r="Y23" s="23"/>
    </row>
    <row r="24" spans="1:25" ht="19" customHeight="1" thickBot="1">
      <c r="A24" s="224" t="s">
        <v>76</v>
      </c>
      <c r="B24" s="225"/>
      <c r="C24" s="19"/>
      <c r="D24" s="19"/>
      <c r="E24" s="19">
        <v>7</v>
      </c>
      <c r="F24" s="210"/>
      <c r="G24" s="210"/>
      <c r="H24" s="210"/>
      <c r="I24" s="19"/>
      <c r="J24" s="210">
        <v>7</v>
      </c>
      <c r="K24" s="210"/>
      <c r="L24" s="210"/>
      <c r="M24" s="19"/>
      <c r="N24" s="210"/>
      <c r="O24" s="210"/>
      <c r="P24" s="210">
        <v>4</v>
      </c>
      <c r="Q24" s="210"/>
      <c r="R24" s="210"/>
      <c r="S24" s="210"/>
      <c r="T24" s="210"/>
      <c r="U24" s="210"/>
      <c r="V24" s="210"/>
      <c r="W24" s="6">
        <v>10</v>
      </c>
      <c r="X24" s="6">
        <f>SUM(C24:W24)</f>
        <v>28</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1788</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5.2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1789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81.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2228</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2229</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795</v>
      </c>
    </row>
    <row r="95" spans="1:25" ht="21" hidden="1" customHeight="1">
      <c r="B95" s="36" t="s">
        <v>796</v>
      </c>
    </row>
    <row r="96" spans="1:25" ht="21" hidden="1" customHeight="1">
      <c r="B96" s="36"/>
    </row>
    <row r="97" spans="2:2" ht="21" hidden="1" customHeight="1">
      <c r="B97" s="36"/>
    </row>
    <row r="98" spans="2:2" ht="21" hidden="1" customHeight="1">
      <c r="B98" s="36" t="s">
        <v>802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8E3B8-DD88-44EC-8BAC-83E6DBA98B80}">
  <dimension ref="A1:I29"/>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61" customWidth="1"/>
    <col min="4" max="4" width="50.25" customWidth="1"/>
    <col min="5" max="6" width="11" customWidth="1"/>
    <col min="7" max="9" width="0" hidden="1" customWidth="1"/>
    <col min="10" max="16384" width="11" hidden="1"/>
  </cols>
  <sheetData>
    <row r="1" spans="1:7" ht="14">
      <c r="A1" s="38"/>
      <c r="B1" s="38"/>
      <c r="C1" s="57"/>
      <c r="D1" s="38"/>
      <c r="E1" s="38"/>
      <c r="F1" s="38"/>
      <c r="G1" s="38"/>
    </row>
    <row r="2" spans="1:7" ht="14">
      <c r="A2" s="38"/>
      <c r="B2" s="38"/>
      <c r="C2" s="57"/>
      <c r="D2" s="38"/>
      <c r="E2" s="38"/>
      <c r="F2" s="38"/>
      <c r="G2" s="38"/>
    </row>
    <row r="3" spans="1:7" ht="14">
      <c r="A3" s="38"/>
      <c r="B3" s="38"/>
      <c r="C3" s="57"/>
      <c r="D3" s="38"/>
      <c r="E3" s="38"/>
      <c r="F3" s="38"/>
      <c r="G3" s="38"/>
    </row>
    <row r="4" spans="1:7" ht="14">
      <c r="A4" s="38"/>
      <c r="B4" s="38"/>
      <c r="C4" s="57"/>
      <c r="D4" s="38"/>
      <c r="E4" s="38"/>
      <c r="F4" s="38"/>
      <c r="G4" s="38"/>
    </row>
    <row r="5" spans="1:7" ht="14.5" thickBot="1">
      <c r="A5" s="38"/>
      <c r="B5" s="38"/>
      <c r="C5" s="57"/>
      <c r="D5" s="38"/>
      <c r="E5" s="38"/>
      <c r="F5" s="38"/>
      <c r="G5" s="38"/>
    </row>
    <row r="6" spans="1:7" ht="14">
      <c r="A6" s="38"/>
      <c r="B6" s="40"/>
      <c r="C6" s="58"/>
      <c r="D6" s="41"/>
      <c r="E6" s="42"/>
      <c r="F6" s="38"/>
      <c r="G6" s="38"/>
    </row>
    <row r="7" spans="1:7" ht="14">
      <c r="A7" s="38"/>
      <c r="B7" s="43"/>
      <c r="C7" s="57"/>
      <c r="D7" s="38"/>
      <c r="E7" s="44"/>
      <c r="F7" s="38"/>
      <c r="G7" s="38"/>
    </row>
    <row r="8" spans="1:7" ht="20">
      <c r="A8" s="38"/>
      <c r="B8" s="43"/>
      <c r="C8" s="59" t="s">
        <v>334</v>
      </c>
      <c r="D8" s="38"/>
      <c r="E8" s="44"/>
      <c r="F8" s="38"/>
      <c r="G8" s="38"/>
    </row>
    <row r="9" spans="1:7" ht="14">
      <c r="A9" s="38"/>
      <c r="B9" s="43"/>
      <c r="C9" s="57"/>
      <c r="D9" s="38"/>
      <c r="E9" s="44"/>
      <c r="F9" s="38"/>
      <c r="G9" s="38"/>
    </row>
    <row r="10" spans="1:7" ht="28">
      <c r="A10" s="38"/>
      <c r="B10" s="43"/>
      <c r="C10" s="62" t="s">
        <v>255</v>
      </c>
      <c r="D10" s="63" t="s">
        <v>250</v>
      </c>
      <c r="E10" s="44"/>
      <c r="F10" s="38"/>
      <c r="G10" s="38"/>
    </row>
    <row r="11" spans="1:7" ht="42">
      <c r="A11" s="38"/>
      <c r="B11" s="43"/>
      <c r="C11" s="62" t="s">
        <v>198</v>
      </c>
      <c r="D11" s="63" t="s">
        <v>191</v>
      </c>
      <c r="E11" s="44"/>
      <c r="F11" s="38"/>
      <c r="G11" s="38"/>
    </row>
    <row r="12" spans="1:7" ht="28">
      <c r="A12" s="38"/>
      <c r="B12" s="43"/>
      <c r="C12" s="62" t="s">
        <v>207</v>
      </c>
      <c r="D12" s="63" t="s">
        <v>202</v>
      </c>
      <c r="E12" s="44"/>
      <c r="F12" s="38"/>
      <c r="G12" s="38"/>
    </row>
    <row r="13" spans="1:7" ht="56" hidden="1">
      <c r="A13" s="38"/>
      <c r="B13" s="43"/>
      <c r="C13" s="62" t="s">
        <v>265</v>
      </c>
      <c r="D13" s="63" t="s">
        <v>261</v>
      </c>
      <c r="E13" s="44"/>
      <c r="F13" s="38"/>
      <c r="G13" s="38"/>
    </row>
    <row r="14" spans="1:7" ht="42">
      <c r="A14" s="38"/>
      <c r="B14" s="43"/>
      <c r="C14" s="62" t="s">
        <v>307</v>
      </c>
      <c r="D14" s="63" t="s">
        <v>300</v>
      </c>
      <c r="E14" s="44"/>
      <c r="F14" s="38"/>
      <c r="G14" s="38"/>
    </row>
    <row r="15" spans="1:7" ht="23.25" customHeight="1">
      <c r="A15" s="38"/>
      <c r="B15" s="43"/>
      <c r="C15" s="62" t="s">
        <v>333</v>
      </c>
      <c r="D15" s="63" t="s">
        <v>1541</v>
      </c>
      <c r="E15" s="44"/>
      <c r="F15" s="38"/>
      <c r="G15" s="38"/>
    </row>
    <row r="16" spans="1:7" ht="28">
      <c r="A16" s="38"/>
      <c r="B16" s="43"/>
      <c r="C16" s="62" t="s">
        <v>408</v>
      </c>
      <c r="D16" s="63" t="s">
        <v>403</v>
      </c>
      <c r="E16" s="44"/>
      <c r="F16" s="38"/>
      <c r="G16" s="38"/>
    </row>
    <row r="17" spans="1:7" ht="39.75" customHeight="1">
      <c r="A17" s="38"/>
      <c r="B17" s="43"/>
      <c r="C17" s="62" t="s">
        <v>592</v>
      </c>
      <c r="D17" s="63" t="s">
        <v>587</v>
      </c>
      <c r="E17" s="44"/>
      <c r="F17" s="38"/>
      <c r="G17" s="38"/>
    </row>
    <row r="18" spans="1:7" ht="14">
      <c r="A18" s="38"/>
      <c r="B18" s="43"/>
      <c r="C18" s="62" t="s">
        <v>597</v>
      </c>
      <c r="D18" s="63" t="s">
        <v>594</v>
      </c>
      <c r="E18" s="44"/>
      <c r="F18" s="38"/>
      <c r="G18" s="38"/>
    </row>
    <row r="19" spans="1:7" ht="28">
      <c r="A19" s="38"/>
      <c r="B19" s="43"/>
      <c r="C19" s="62" t="s">
        <v>600</v>
      </c>
      <c r="D19" s="63" t="s">
        <v>598</v>
      </c>
      <c r="E19" s="44"/>
      <c r="F19" s="38"/>
      <c r="G19" s="38"/>
    </row>
    <row r="20" spans="1:7" ht="14">
      <c r="A20" s="38"/>
      <c r="B20" s="43"/>
      <c r="C20" s="62" t="s">
        <v>605</v>
      </c>
      <c r="D20" s="63" t="s">
        <v>601</v>
      </c>
      <c r="E20" s="44"/>
      <c r="F20" s="38"/>
      <c r="G20" s="38"/>
    </row>
    <row r="21" spans="1:7" ht="28">
      <c r="A21" s="38"/>
      <c r="B21" s="43"/>
      <c r="C21" s="62" t="s">
        <v>609</v>
      </c>
      <c r="D21" s="63" t="s">
        <v>606</v>
      </c>
      <c r="E21" s="44"/>
      <c r="F21" s="38"/>
      <c r="G21" s="38"/>
    </row>
    <row r="22" spans="1:7" ht="42">
      <c r="A22" s="38"/>
      <c r="B22" s="43"/>
      <c r="C22" s="62" t="s">
        <v>611</v>
      </c>
      <c r="D22" s="63" t="s">
        <v>610</v>
      </c>
      <c r="E22" s="44"/>
      <c r="F22" s="38"/>
      <c r="G22" s="38"/>
    </row>
    <row r="23" spans="1:7" ht="28">
      <c r="A23" s="38"/>
      <c r="B23" s="43"/>
      <c r="C23" s="62" t="s">
        <v>615</v>
      </c>
      <c r="D23" s="63" t="s">
        <v>612</v>
      </c>
      <c r="E23" s="44"/>
      <c r="F23" s="38"/>
      <c r="G23" s="38"/>
    </row>
    <row r="24" spans="1:7" ht="28">
      <c r="A24" s="38"/>
      <c r="B24" s="43"/>
      <c r="C24" s="62" t="s">
        <v>1975</v>
      </c>
      <c r="D24" s="63" t="s">
        <v>1976</v>
      </c>
      <c r="E24" s="44"/>
      <c r="F24" s="38"/>
      <c r="G24" s="38"/>
    </row>
    <row r="25" spans="1:7" ht="28">
      <c r="A25" s="38"/>
      <c r="B25" s="43"/>
      <c r="C25" s="62" t="s">
        <v>627</v>
      </c>
      <c r="D25" s="63" t="s">
        <v>619</v>
      </c>
      <c r="E25" s="44"/>
      <c r="F25" s="38"/>
      <c r="G25" s="38"/>
    </row>
    <row r="26" spans="1:7" ht="14.5" thickBot="1">
      <c r="A26" s="38"/>
      <c r="B26" s="45"/>
      <c r="C26" s="60"/>
      <c r="D26" s="46"/>
      <c r="E26" s="47"/>
      <c r="F26" s="38"/>
      <c r="G26" s="38"/>
    </row>
    <row r="27" spans="1:7" s="38" customFormat="1" ht="14.25" customHeight="1">
      <c r="C27" s="57"/>
    </row>
    <row r="28" spans="1:7" ht="14.25" customHeight="1"/>
    <row r="29" spans="1:7" ht="14.25" customHeight="1"/>
  </sheetData>
  <hyperlinks>
    <hyperlink ref="C10" location="'SU01'!A1" display="SU01" xr:uid="{0D044AB8-CB64-40DD-B659-1B321964494D}"/>
    <hyperlink ref="C13" location="'SU07'!A1" display="SU07" xr:uid="{9FD0254C-CB48-4649-B00C-47AFD0C643C1}"/>
    <hyperlink ref="C14" location="'TS08'!A1" display="TS08" xr:uid="{20DE49A3-EE9F-40D0-8C67-64032D0925DC}"/>
    <hyperlink ref="C15" location="RI25_B!A1" display="RI25_B" xr:uid="{3432F936-D67F-42D3-8E47-DF64E9113FEA}"/>
    <hyperlink ref="C16" location="'RI06'!A1" display="RI06" xr:uid="{41A9EE84-77E6-426A-8F26-C1E049C9EF03}"/>
    <hyperlink ref="C17" location="'ME02'!A1" display="ME02" xr:uid="{4FDEFA30-F513-4FEE-B915-1465A2413E8E}"/>
    <hyperlink ref="C18" location="'AI06'!A1" display="AI06" xr:uid="{9E5A323B-D73F-4432-A050-4D7776F38243}"/>
    <hyperlink ref="C19" location="'ME05'!A1" display="ME05" xr:uid="{BA930649-8098-4CF6-B3D8-A7C48CC6B401}"/>
    <hyperlink ref="C20" location="'ME07'!A1" display="ME07" xr:uid="{492730D4-CD44-48E7-86EE-CDDA41F2B75A}"/>
    <hyperlink ref="C21" location="'ME11'!A1" display="ME11" xr:uid="{B3D54355-14D7-443C-9D2F-F7CBF7462840}"/>
    <hyperlink ref="C22" location="'ME15'!A1" display="ME15" xr:uid="{6DBCA5D8-D9B4-4B4D-8712-033F86C5A4D0}"/>
    <hyperlink ref="C23" location="'ME18'!A1" display="ME18" xr:uid="{CBAAA28C-F004-4F0B-A65F-84880F07095C}"/>
    <hyperlink ref="C25" location="'AR01'!A1" display="AR01" xr:uid="{CBE595BC-7E89-455E-BFD3-B016C4F39414}"/>
    <hyperlink ref="C11" location="'AI01'!A1" display="AI01" xr:uid="{3C9D7B94-76EE-412D-AB8D-DA8D5FB9C1ED}"/>
    <hyperlink ref="C12" location="'AI02'!A1" display="AI02" xr:uid="{1193EE9A-D036-419A-B0A4-D3C7FA2FC92E}"/>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F1D8E-274E-4832-8D59-1C801BE7FF1D}">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793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794</v>
      </c>
      <c r="D7" s="82"/>
      <c r="E7" s="82"/>
      <c r="F7" s="82"/>
      <c r="G7" s="82"/>
      <c r="H7" s="82"/>
      <c r="I7" s="82"/>
      <c r="J7" s="82"/>
      <c r="K7" s="82"/>
      <c r="L7" s="82"/>
      <c r="M7" s="82"/>
      <c r="N7" s="82"/>
      <c r="O7" s="82"/>
      <c r="P7" s="82"/>
      <c r="Q7" s="82"/>
      <c r="R7" s="82"/>
      <c r="S7" s="82"/>
      <c r="T7" s="82"/>
      <c r="U7" s="82"/>
      <c r="V7" s="82"/>
      <c r="W7" s="82"/>
      <c r="X7" s="83"/>
      <c r="Y7" s="23"/>
    </row>
    <row r="8" spans="1:25" ht="50.25" customHeight="1">
      <c r="A8" s="79" t="s">
        <v>10</v>
      </c>
      <c r="B8" s="80"/>
      <c r="C8" s="84"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1785</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798</v>
      </c>
      <c r="D11" s="85"/>
      <c r="E11" s="132"/>
      <c r="F11" s="133" t="s">
        <v>799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800</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772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8</v>
      </c>
      <c r="F23" s="201"/>
      <c r="G23" s="202"/>
      <c r="H23" s="203"/>
      <c r="I23" s="4"/>
      <c r="J23" s="201">
        <v>11</v>
      </c>
      <c r="K23" s="202"/>
      <c r="L23" s="203"/>
      <c r="M23" s="4"/>
      <c r="N23" s="201"/>
      <c r="O23" s="203"/>
      <c r="P23" s="201">
        <v>7</v>
      </c>
      <c r="Q23" s="202"/>
      <c r="R23" s="203"/>
      <c r="S23" s="201"/>
      <c r="T23" s="203"/>
      <c r="U23" s="201"/>
      <c r="V23" s="203"/>
      <c r="W23" s="5">
        <v>9</v>
      </c>
      <c r="X23" s="5">
        <f>SUM(C23:W23)</f>
        <v>35</v>
      </c>
      <c r="Y23" s="23"/>
    </row>
    <row r="24" spans="1:25" ht="19" customHeight="1" thickBot="1">
      <c r="A24" s="224" t="s">
        <v>76</v>
      </c>
      <c r="B24" s="225"/>
      <c r="C24" s="19"/>
      <c r="D24" s="19"/>
      <c r="E24" s="19">
        <v>8</v>
      </c>
      <c r="F24" s="210"/>
      <c r="G24" s="210"/>
      <c r="H24" s="210"/>
      <c r="I24" s="19"/>
      <c r="J24" s="210">
        <v>11</v>
      </c>
      <c r="K24" s="210"/>
      <c r="L24" s="210"/>
      <c r="M24" s="19"/>
      <c r="N24" s="210"/>
      <c r="O24" s="210"/>
      <c r="P24" s="210">
        <v>7</v>
      </c>
      <c r="Q24" s="210"/>
      <c r="R24" s="210"/>
      <c r="S24" s="210"/>
      <c r="T24" s="210"/>
      <c r="U24" s="210"/>
      <c r="V24" s="210"/>
      <c r="W24" s="6">
        <v>9</v>
      </c>
      <c r="X24" s="6">
        <f>SUM(C24:W24)</f>
        <v>35</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1786</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95.7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1787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332.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2226</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2227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c r="A87" s="253"/>
      <c r="B87" s="254"/>
      <c r="C87" s="254"/>
      <c r="D87" s="254"/>
      <c r="E87" s="254"/>
      <c r="F87" s="254"/>
      <c r="G87" s="254"/>
      <c r="H87" s="254"/>
      <c r="I87" s="254"/>
      <c r="J87" s="254"/>
      <c r="K87" s="254"/>
      <c r="L87" s="254"/>
      <c r="M87" s="254"/>
      <c r="N87" s="254"/>
      <c r="O87" s="254"/>
      <c r="P87" s="254"/>
      <c r="Q87" s="254"/>
      <c r="R87" s="254"/>
      <c r="S87" s="254"/>
      <c r="T87" s="254"/>
      <c r="U87" s="254"/>
      <c r="V87" s="254"/>
      <c r="W87" s="254"/>
      <c r="X87" s="255"/>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795</v>
      </c>
    </row>
    <row r="95" spans="1:25" ht="21" hidden="1" customHeight="1">
      <c r="B95" s="36" t="s">
        <v>796</v>
      </c>
    </row>
    <row r="96" spans="1:25" ht="21" hidden="1" customHeight="1">
      <c r="B96" s="36"/>
    </row>
    <row r="97" spans="2:2" ht="21" hidden="1" customHeight="1">
      <c r="B97" s="36"/>
    </row>
    <row r="98" spans="2:2" ht="21" hidden="1" customHeight="1">
      <c r="B98" s="36" t="s">
        <v>797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7B0D-14EA-4626-A1B2-C72259FA3581}">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793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1132</v>
      </c>
      <c r="D7" s="82"/>
      <c r="E7" s="82"/>
      <c r="F7" s="82"/>
      <c r="G7" s="82"/>
      <c r="H7" s="82"/>
      <c r="I7" s="82"/>
      <c r="J7" s="82"/>
      <c r="K7" s="82"/>
      <c r="L7" s="82"/>
      <c r="M7" s="82"/>
      <c r="N7" s="82"/>
      <c r="O7" s="82"/>
      <c r="P7" s="82"/>
      <c r="Q7" s="82"/>
      <c r="R7" s="82"/>
      <c r="S7" s="82"/>
      <c r="T7" s="82"/>
      <c r="U7" s="82"/>
      <c r="V7" s="82"/>
      <c r="W7" s="82"/>
      <c r="X7" s="83"/>
      <c r="Y7" s="23"/>
    </row>
    <row r="8" spans="1:25" ht="54" customHeight="1">
      <c r="A8" s="79" t="s">
        <v>10</v>
      </c>
      <c r="B8" s="80"/>
      <c r="C8" s="84"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Enviar a Secretaría General un informe con los soportes y monitoreo de los Riesgos de Gestión y Riesgos de Corrupción con corte a 31 de junio y 31 de diciembre de la vigencia.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1134</v>
      </c>
      <c r="D11" s="85"/>
      <c r="E11" s="132"/>
      <c r="F11" s="133" t="s">
        <v>1135</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1136</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563</v>
      </c>
      <c r="B16" s="192">
        <v>1</v>
      </c>
      <c r="C16" s="193"/>
      <c r="D16" s="192">
        <v>0.9</v>
      </c>
      <c r="E16" s="193"/>
      <c r="F16" s="169" t="s">
        <v>135</v>
      </c>
      <c r="G16" s="170"/>
      <c r="H16" s="170"/>
      <c r="I16" s="170"/>
      <c r="J16" s="178" t="s">
        <v>37</v>
      </c>
      <c r="K16" s="178"/>
      <c r="L16" s="178"/>
      <c r="M16" s="178"/>
      <c r="N16" s="179" t="s">
        <v>136</v>
      </c>
      <c r="O16" s="180"/>
      <c r="P16" s="180"/>
      <c r="Q16" s="180"/>
      <c r="R16" s="181"/>
      <c r="S16" s="169" t="s">
        <v>1137</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4</v>
      </c>
      <c r="K23" s="202"/>
      <c r="L23" s="203"/>
      <c r="M23" s="4"/>
      <c r="N23" s="201"/>
      <c r="O23" s="203"/>
      <c r="P23" s="201"/>
      <c r="Q23" s="202"/>
      <c r="R23" s="203"/>
      <c r="S23" s="201"/>
      <c r="T23" s="203"/>
      <c r="U23" s="201"/>
      <c r="V23" s="203"/>
      <c r="W23" s="5">
        <v>4</v>
      </c>
      <c r="X23" s="5">
        <f>SUM(C23:W23)</f>
        <v>8</v>
      </c>
      <c r="Y23" s="23"/>
    </row>
    <row r="24" spans="1:25" ht="19" customHeight="1" thickBot="1">
      <c r="A24" s="224" t="s">
        <v>76</v>
      </c>
      <c r="B24" s="225"/>
      <c r="C24" s="19"/>
      <c r="D24" s="19"/>
      <c r="E24" s="19"/>
      <c r="F24" s="210"/>
      <c r="G24" s="210"/>
      <c r="H24" s="210"/>
      <c r="I24" s="19"/>
      <c r="J24" s="210">
        <v>4</v>
      </c>
      <c r="K24" s="210"/>
      <c r="L24" s="210"/>
      <c r="M24" s="19"/>
      <c r="N24" s="210"/>
      <c r="O24" s="210"/>
      <c r="P24" s="210"/>
      <c r="Q24" s="210"/>
      <c r="R24" s="210"/>
      <c r="S24" s="210"/>
      <c r="T24" s="210"/>
      <c r="U24" s="210"/>
      <c r="V24" s="210"/>
      <c r="W24" s="6">
        <v>4</v>
      </c>
      <c r="X24" s="6">
        <f>SUM(C24:W24)</f>
        <v>8</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1402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1403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795</v>
      </c>
    </row>
    <row r="95" spans="1:25" ht="21" hidden="1" customHeight="1">
      <c r="B95" s="36" t="s">
        <v>796</v>
      </c>
    </row>
    <row r="96" spans="1:25" ht="21" hidden="1" customHeight="1">
      <c r="B96" s="36"/>
    </row>
    <row r="97" spans="2:2" ht="21" hidden="1" customHeight="1">
      <c r="B97" s="36"/>
    </row>
    <row r="98" spans="2:2" ht="21" hidden="1" customHeight="1">
      <c r="B98" s="36" t="s">
        <v>1133</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064B8-DD76-49C8-A42E-5089AF7B355A}">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793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826</v>
      </c>
      <c r="D7" s="82"/>
      <c r="E7" s="82"/>
      <c r="F7" s="82"/>
      <c r="G7" s="82"/>
      <c r="H7" s="82"/>
      <c r="I7" s="82"/>
      <c r="J7" s="82"/>
      <c r="K7" s="82"/>
      <c r="L7" s="82"/>
      <c r="M7" s="82"/>
      <c r="N7" s="82"/>
      <c r="O7" s="82"/>
      <c r="P7" s="82"/>
      <c r="Q7" s="82"/>
      <c r="R7" s="82"/>
      <c r="S7" s="82"/>
      <c r="T7" s="82"/>
      <c r="U7" s="82"/>
      <c r="V7" s="82"/>
      <c r="W7" s="82"/>
      <c r="X7" s="83"/>
      <c r="Y7" s="23"/>
    </row>
    <row r="8" spans="1:25" ht="53.25" customHeight="1">
      <c r="A8" s="79" t="s">
        <v>10</v>
      </c>
      <c r="B8" s="80"/>
      <c r="C8" s="84"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el programa de Auditorias Internas del Sistema Integrado de Gestión - SIG</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828</v>
      </c>
      <c r="D11" s="85"/>
      <c r="E11" s="132"/>
      <c r="F11" s="133" t="s">
        <v>829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830</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200</v>
      </c>
      <c r="G16" s="170"/>
      <c r="H16" s="170"/>
      <c r="I16" s="170"/>
      <c r="J16" s="178" t="s">
        <v>37</v>
      </c>
      <c r="K16" s="178"/>
      <c r="L16" s="178"/>
      <c r="M16" s="178"/>
      <c r="N16" s="179" t="s">
        <v>136</v>
      </c>
      <c r="O16" s="180"/>
      <c r="P16" s="180"/>
      <c r="Q16" s="180"/>
      <c r="R16" s="181"/>
      <c r="S16" s="169" t="s">
        <v>772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v>6</v>
      </c>
      <c r="Q23" s="202"/>
      <c r="R23" s="203"/>
      <c r="S23" s="201"/>
      <c r="T23" s="203"/>
      <c r="U23" s="201"/>
      <c r="V23" s="203"/>
      <c r="W23" s="5">
        <v>8</v>
      </c>
      <c r="X23" s="5">
        <f>SUM(C23:W23)</f>
        <v>15</v>
      </c>
      <c r="Y23" s="23"/>
    </row>
    <row r="24" spans="1:25" ht="19" customHeight="1" thickBot="1">
      <c r="A24" s="224" t="s">
        <v>76</v>
      </c>
      <c r="B24" s="225"/>
      <c r="C24" s="19"/>
      <c r="D24" s="19"/>
      <c r="E24" s="19"/>
      <c r="F24" s="210"/>
      <c r="G24" s="210"/>
      <c r="H24" s="210"/>
      <c r="I24" s="19"/>
      <c r="J24" s="210">
        <v>1</v>
      </c>
      <c r="K24" s="210"/>
      <c r="L24" s="210"/>
      <c r="M24" s="19"/>
      <c r="N24" s="210"/>
      <c r="O24" s="210"/>
      <c r="P24" s="210">
        <v>6</v>
      </c>
      <c r="Q24" s="210"/>
      <c r="R24" s="210"/>
      <c r="S24" s="210"/>
      <c r="T24" s="210"/>
      <c r="U24" s="210"/>
      <c r="V24" s="210"/>
      <c r="W24" s="6">
        <v>8</v>
      </c>
      <c r="X24" s="6">
        <f>SUM(C24:W24)</f>
        <v>15</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1792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2232</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2233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795</v>
      </c>
    </row>
    <row r="95" spans="1:25" ht="21" hidden="1" customHeight="1">
      <c r="B95" s="36" t="s">
        <v>796</v>
      </c>
    </row>
    <row r="96" spans="1:25" ht="21" hidden="1" customHeight="1">
      <c r="B96" s="36"/>
    </row>
    <row r="97" spans="2:2" ht="21" hidden="1" customHeight="1">
      <c r="B97" s="36"/>
    </row>
    <row r="98" spans="2:2" ht="21" hidden="1" customHeight="1">
      <c r="B98" s="36" t="s">
        <v>827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0F7E4-9F06-4B22-8A93-8EC4822EBA90}">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793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275</v>
      </c>
      <c r="D7" s="82"/>
      <c r="E7" s="82"/>
      <c r="F7" s="82"/>
      <c r="G7" s="82"/>
      <c r="H7" s="82"/>
      <c r="I7" s="82"/>
      <c r="J7" s="82"/>
      <c r="K7" s="82"/>
      <c r="L7" s="82"/>
      <c r="M7" s="82"/>
      <c r="N7" s="82"/>
      <c r="O7" s="82"/>
      <c r="P7" s="82"/>
      <c r="Q7" s="82"/>
      <c r="R7" s="82"/>
      <c r="S7" s="82"/>
      <c r="T7" s="82"/>
      <c r="U7" s="82"/>
      <c r="V7" s="82"/>
      <c r="W7" s="82"/>
      <c r="X7" s="83"/>
      <c r="Y7" s="23"/>
    </row>
    <row r="8" spans="1:25" ht="53.25" customHeight="1">
      <c r="A8" s="79" t="s">
        <v>10</v>
      </c>
      <c r="B8" s="80"/>
      <c r="C8" s="84" t="s">
        <v>1904</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2126</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2127</v>
      </c>
      <c r="D11" s="85"/>
      <c r="E11" s="132"/>
      <c r="F11" s="133" t="s">
        <v>2128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1136</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200</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1</v>
      </c>
      <c r="G23" s="202"/>
      <c r="H23" s="203"/>
      <c r="I23" s="4"/>
      <c r="J23" s="201"/>
      <c r="K23" s="202"/>
      <c r="L23" s="203"/>
      <c r="M23" s="4"/>
      <c r="N23" s="201">
        <v>1</v>
      </c>
      <c r="O23" s="203"/>
      <c r="P23" s="201"/>
      <c r="Q23" s="202"/>
      <c r="R23" s="203"/>
      <c r="S23" s="201"/>
      <c r="T23" s="203"/>
      <c r="U23" s="201"/>
      <c r="V23" s="203"/>
      <c r="W23" s="5">
        <v>1</v>
      </c>
      <c r="X23" s="5">
        <f>SUM(C23:W23)</f>
        <v>3</v>
      </c>
      <c r="Y23" s="23"/>
    </row>
    <row r="24" spans="1:25" ht="19" customHeight="1" thickBot="1">
      <c r="A24" s="224" t="s">
        <v>76</v>
      </c>
      <c r="B24" s="225"/>
      <c r="C24" s="19"/>
      <c r="D24" s="19"/>
      <c r="E24" s="19"/>
      <c r="F24" s="210">
        <v>1</v>
      </c>
      <c r="G24" s="210"/>
      <c r="H24" s="210"/>
      <c r="I24" s="19"/>
      <c r="J24" s="210"/>
      <c r="K24" s="210"/>
      <c r="L24" s="210"/>
      <c r="M24" s="19"/>
      <c r="N24" s="210">
        <v>1</v>
      </c>
      <c r="O24" s="210"/>
      <c r="P24" s="210"/>
      <c r="Q24" s="210"/>
      <c r="R24" s="210"/>
      <c r="S24" s="210"/>
      <c r="T24" s="210"/>
      <c r="U24" s="210"/>
      <c r="V24" s="210"/>
      <c r="W24" s="6">
        <v>1</v>
      </c>
      <c r="X24" s="6">
        <f>SUM(C24:W24)</f>
        <v>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2129</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2130</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2131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795</v>
      </c>
    </row>
    <row r="95" spans="1:25" ht="21" hidden="1" customHeight="1">
      <c r="B95" s="36" t="s">
        <v>796</v>
      </c>
    </row>
    <row r="96" spans="1:25" ht="21" hidden="1" customHeight="1">
      <c r="B96" s="36"/>
    </row>
    <row r="97" spans="2:2" ht="21" hidden="1" customHeight="1">
      <c r="B97" s="36"/>
    </row>
    <row r="98" spans="2:2" ht="21" hidden="1" customHeight="1">
      <c r="B98" s="36" t="s">
        <v>827</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01012-C909-49FC-A489-D601A24972D8}">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463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2119</v>
      </c>
      <c r="D7" s="82"/>
      <c r="E7" s="82"/>
      <c r="F7" s="82"/>
      <c r="G7" s="82"/>
      <c r="H7" s="82"/>
      <c r="I7" s="82"/>
      <c r="J7" s="82"/>
      <c r="K7" s="82"/>
      <c r="L7" s="82"/>
      <c r="M7" s="82"/>
      <c r="N7" s="82"/>
      <c r="O7" s="82"/>
      <c r="P7" s="82"/>
      <c r="Q7" s="82"/>
      <c r="R7" s="82"/>
      <c r="S7" s="82"/>
      <c r="T7" s="82"/>
      <c r="U7" s="82"/>
      <c r="V7" s="82"/>
      <c r="W7" s="82"/>
      <c r="X7" s="83"/>
      <c r="Y7" s="23"/>
    </row>
    <row r="8" spans="1:25" ht="56.25" customHeight="1">
      <c r="A8" s="79" t="s">
        <v>10</v>
      </c>
      <c r="B8" s="80"/>
      <c r="C8" s="84" t="str">
        <f>B94&amp;B95&amp;B96</f>
        <v>Elaborar respuestas a derechos de petición de la entidad, gestionar las quejas, reclamos, denuncias, y solicitudes de información, mediante análisis, clasificación, interpretación y aplicación de acciones como medidas cautelares y la metodología de evaluación de desempeño de las EPS en la atención al Usuario; y el envío de respuestas a las partes interesadas conforme a la ley, para brindar al ciudadano un servicio de calidad y satisfacer eficientemente sus necesidades y requerimientos.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2120</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2121</v>
      </c>
      <c r="D11" s="85"/>
      <c r="E11" s="132"/>
      <c r="F11" s="133" t="s">
        <v>2122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2118</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442</v>
      </c>
      <c r="B16" s="192">
        <v>0.95</v>
      </c>
      <c r="C16" s="193"/>
      <c r="D16" s="192">
        <v>0.9</v>
      </c>
      <c r="E16" s="193"/>
      <c r="F16" s="169" t="s">
        <v>200</v>
      </c>
      <c r="G16" s="170"/>
      <c r="H16" s="170"/>
      <c r="I16" s="170"/>
      <c r="J16" s="178" t="s">
        <v>37</v>
      </c>
      <c r="K16" s="178"/>
      <c r="L16" s="178"/>
      <c r="M16" s="178"/>
      <c r="N16" s="179" t="s">
        <v>136</v>
      </c>
      <c r="O16" s="180"/>
      <c r="P16" s="180"/>
      <c r="Q16" s="180"/>
      <c r="R16" s="181"/>
      <c r="S16" s="169" t="s">
        <v>763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1</v>
      </c>
      <c r="G23" s="202"/>
      <c r="H23" s="203"/>
      <c r="I23" s="4"/>
      <c r="J23" s="201"/>
      <c r="K23" s="202"/>
      <c r="L23" s="203"/>
      <c r="M23" s="4"/>
      <c r="N23" s="201">
        <v>1</v>
      </c>
      <c r="O23" s="203"/>
      <c r="P23" s="201"/>
      <c r="Q23" s="202"/>
      <c r="R23" s="203"/>
      <c r="S23" s="201"/>
      <c r="T23" s="203"/>
      <c r="U23" s="201"/>
      <c r="V23" s="203"/>
      <c r="W23" s="5">
        <v>1</v>
      </c>
      <c r="X23" s="5">
        <f>SUM(C23:W23)</f>
        <v>3</v>
      </c>
      <c r="Y23" s="23"/>
    </row>
    <row r="24" spans="1:25" ht="19" customHeight="1" thickBot="1">
      <c r="A24" s="224" t="s">
        <v>76</v>
      </c>
      <c r="B24" s="225"/>
      <c r="C24" s="19"/>
      <c r="D24" s="19"/>
      <c r="E24" s="19"/>
      <c r="F24" s="210">
        <v>1</v>
      </c>
      <c r="G24" s="210"/>
      <c r="H24" s="210"/>
      <c r="I24" s="19"/>
      <c r="J24" s="210"/>
      <c r="K24" s="210"/>
      <c r="L24" s="210"/>
      <c r="M24" s="19"/>
      <c r="N24" s="210">
        <v>1</v>
      </c>
      <c r="O24" s="210"/>
      <c r="P24" s="210"/>
      <c r="Q24" s="210"/>
      <c r="R24" s="210"/>
      <c r="S24" s="210"/>
      <c r="T24" s="210"/>
      <c r="U24" s="210"/>
      <c r="V24" s="210"/>
      <c r="W24" s="6">
        <v>1</v>
      </c>
      <c r="X24" s="6">
        <f>SUM(C24:W24)</f>
        <v>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0.85</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2123</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2124</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2125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8.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465</v>
      </c>
    </row>
    <row r="95" spans="1:25" ht="21" hidden="1" customHeight="1">
      <c r="B95" s="36" t="s">
        <v>466</v>
      </c>
    </row>
    <row r="96" spans="1:25" ht="21" hidden="1" customHeight="1">
      <c r="B96" s="36"/>
    </row>
    <row r="97" spans="2:2" ht="21" hidden="1" customHeight="1">
      <c r="B97" s="36"/>
    </row>
    <row r="98" spans="2:2" ht="21" hidden="1" customHeight="1">
      <c r="B98" s="36" t="s">
        <v>473</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734AC-89A4-4411-8912-1E14B95C5C94}">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793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1903</v>
      </c>
      <c r="D7" s="82"/>
      <c r="E7" s="82"/>
      <c r="F7" s="82"/>
      <c r="G7" s="82"/>
      <c r="H7" s="82"/>
      <c r="I7" s="82"/>
      <c r="J7" s="82"/>
      <c r="K7" s="82"/>
      <c r="L7" s="82"/>
      <c r="M7" s="82"/>
      <c r="N7" s="82"/>
      <c r="O7" s="82"/>
      <c r="P7" s="82"/>
      <c r="Q7" s="82"/>
      <c r="R7" s="82"/>
      <c r="S7" s="82"/>
      <c r="T7" s="82"/>
      <c r="U7" s="82"/>
      <c r="V7" s="82"/>
      <c r="W7" s="82"/>
      <c r="X7" s="83"/>
      <c r="Y7" s="23"/>
    </row>
    <row r="8" spans="1:25" ht="53.25" customHeight="1">
      <c r="A8" s="79" t="s">
        <v>10</v>
      </c>
      <c r="B8" s="80"/>
      <c r="C8" s="84" t="s">
        <v>1904</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1905</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1907</v>
      </c>
      <c r="D11" s="85"/>
      <c r="E11" s="132"/>
      <c r="F11" s="133" t="s">
        <v>1906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1902</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772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1</v>
      </c>
      <c r="G23" s="202"/>
      <c r="H23" s="203"/>
      <c r="I23" s="4"/>
      <c r="J23" s="201"/>
      <c r="K23" s="202"/>
      <c r="L23" s="203"/>
      <c r="M23" s="4"/>
      <c r="N23" s="201">
        <v>1</v>
      </c>
      <c r="O23" s="203"/>
      <c r="P23" s="201"/>
      <c r="Q23" s="202"/>
      <c r="R23" s="203"/>
      <c r="S23" s="201"/>
      <c r="T23" s="203"/>
      <c r="U23" s="201"/>
      <c r="V23" s="203"/>
      <c r="W23" s="5">
        <v>1</v>
      </c>
      <c r="X23" s="5">
        <f>SUM(C23:W23)</f>
        <v>3</v>
      </c>
      <c r="Y23" s="23"/>
    </row>
    <row r="24" spans="1:25" ht="19" customHeight="1" thickBot="1">
      <c r="A24" s="224" t="s">
        <v>76</v>
      </c>
      <c r="B24" s="225"/>
      <c r="C24" s="19"/>
      <c r="D24" s="19"/>
      <c r="E24" s="19"/>
      <c r="F24" s="210">
        <v>1</v>
      </c>
      <c r="G24" s="210"/>
      <c r="H24" s="210"/>
      <c r="I24" s="19"/>
      <c r="J24" s="210"/>
      <c r="K24" s="210"/>
      <c r="L24" s="210"/>
      <c r="M24" s="19"/>
      <c r="N24" s="210">
        <v>1</v>
      </c>
      <c r="O24" s="210"/>
      <c r="P24" s="210"/>
      <c r="Q24" s="210"/>
      <c r="R24" s="210"/>
      <c r="S24" s="210"/>
      <c r="T24" s="210"/>
      <c r="U24" s="210"/>
      <c r="V24" s="210"/>
      <c r="W24" s="6">
        <v>1</v>
      </c>
      <c r="X24" s="6">
        <f>SUM(C24:W24)</f>
        <v>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1908</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1909</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2342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795</v>
      </c>
    </row>
    <row r="95" spans="1:25" ht="21" hidden="1" customHeight="1">
      <c r="B95" s="36" t="s">
        <v>796</v>
      </c>
    </row>
    <row r="96" spans="1:25" ht="21" hidden="1" customHeight="1">
      <c r="B96" s="36"/>
    </row>
    <row r="97" spans="2:2" ht="21" hidden="1" customHeight="1">
      <c r="B97" s="36"/>
    </row>
    <row r="98" spans="2:2" ht="21" hidden="1" customHeight="1">
      <c r="B98" s="36" t="s">
        <v>827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0663A-46B0-4C85-8757-3CA7A2E7EBC7}">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463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1132</v>
      </c>
      <c r="D7" s="82"/>
      <c r="E7" s="82"/>
      <c r="F7" s="82"/>
      <c r="G7" s="82"/>
      <c r="H7" s="82"/>
      <c r="I7" s="82"/>
      <c r="J7" s="82"/>
      <c r="K7" s="82"/>
      <c r="L7" s="82"/>
      <c r="M7" s="82"/>
      <c r="N7" s="82"/>
      <c r="O7" s="82"/>
      <c r="P7" s="82"/>
      <c r="Q7" s="82"/>
      <c r="R7" s="82"/>
      <c r="S7" s="82"/>
      <c r="T7" s="82"/>
      <c r="U7" s="82"/>
      <c r="V7" s="82"/>
      <c r="W7" s="82"/>
      <c r="X7" s="83"/>
      <c r="Y7" s="23"/>
    </row>
    <row r="8" spans="1:25" ht="54.75" customHeight="1">
      <c r="A8" s="79" t="s">
        <v>10</v>
      </c>
      <c r="B8" s="80"/>
      <c r="C8" s="84" t="s">
        <v>1134</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1900</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1134</v>
      </c>
      <c r="D11" s="85"/>
      <c r="E11" s="132"/>
      <c r="F11" s="133" t="s">
        <v>1901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1899</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442</v>
      </c>
      <c r="B16" s="192">
        <v>1</v>
      </c>
      <c r="C16" s="193"/>
      <c r="D16" s="192">
        <v>0.9</v>
      </c>
      <c r="E16" s="193"/>
      <c r="F16" s="169" t="s">
        <v>135</v>
      </c>
      <c r="G16" s="170"/>
      <c r="H16" s="170"/>
      <c r="I16" s="170"/>
      <c r="J16" s="178" t="s">
        <v>37</v>
      </c>
      <c r="K16" s="178"/>
      <c r="L16" s="178"/>
      <c r="M16" s="178"/>
      <c r="N16" s="179" t="s">
        <v>136</v>
      </c>
      <c r="O16" s="180"/>
      <c r="P16" s="180"/>
      <c r="Q16" s="180"/>
      <c r="R16" s="181"/>
      <c r="S16" s="169" t="s">
        <v>443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5</v>
      </c>
      <c r="K23" s="202"/>
      <c r="L23" s="203"/>
      <c r="M23" s="4"/>
      <c r="N23" s="201"/>
      <c r="O23" s="203"/>
      <c r="P23" s="201"/>
      <c r="Q23" s="202"/>
      <c r="R23" s="203"/>
      <c r="S23" s="201"/>
      <c r="T23" s="203"/>
      <c r="U23" s="201"/>
      <c r="V23" s="203"/>
      <c r="W23" s="5"/>
      <c r="X23" s="5">
        <f>SUM(C23:W23)</f>
        <v>5</v>
      </c>
      <c r="Y23" s="23"/>
    </row>
    <row r="24" spans="1:25" ht="19" customHeight="1" thickBot="1">
      <c r="A24" s="224" t="s">
        <v>76</v>
      </c>
      <c r="B24" s="225"/>
      <c r="C24" s="19"/>
      <c r="D24" s="19"/>
      <c r="E24" s="19"/>
      <c r="F24" s="210"/>
      <c r="G24" s="210"/>
      <c r="H24" s="210"/>
      <c r="I24" s="19"/>
      <c r="J24" s="210">
        <v>5</v>
      </c>
      <c r="K24" s="210"/>
      <c r="L24" s="210"/>
      <c r="M24" s="19"/>
      <c r="N24" s="210"/>
      <c r="O24" s="210"/>
      <c r="P24" s="210"/>
      <c r="Q24" s="210"/>
      <c r="R24" s="210"/>
      <c r="S24" s="210"/>
      <c r="T24" s="210"/>
      <c r="U24" s="210"/>
      <c r="V24" s="210"/>
      <c r="W24" s="6"/>
      <c r="X24" s="6">
        <f>SUM(C24:W24)</f>
        <v>5</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2341</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465</v>
      </c>
    </row>
    <row r="95" spans="1:25" ht="21" hidden="1" customHeight="1">
      <c r="B95" s="36" t="s">
        <v>466</v>
      </c>
    </row>
    <row r="96" spans="1:25" ht="21" hidden="1" customHeight="1">
      <c r="B96" s="36"/>
    </row>
    <row r="97" spans="2:2" ht="21" hidden="1" customHeight="1">
      <c r="B97" s="36"/>
    </row>
    <row r="98" spans="2:2" ht="21" hidden="1" customHeight="1">
      <c r="B98" s="36" t="s">
        <v>501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8568-6AA7-4DD4-8540-39ED5008BE0D}">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6.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463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478</v>
      </c>
      <c r="D7" s="82"/>
      <c r="E7" s="82"/>
      <c r="F7" s="82"/>
      <c r="G7" s="82"/>
      <c r="H7" s="82"/>
      <c r="I7" s="82"/>
      <c r="J7" s="82"/>
      <c r="K7" s="82"/>
      <c r="L7" s="82"/>
      <c r="M7" s="82"/>
      <c r="N7" s="82"/>
      <c r="O7" s="82"/>
      <c r="P7" s="82"/>
      <c r="Q7" s="82"/>
      <c r="R7" s="82"/>
      <c r="S7" s="82"/>
      <c r="T7" s="82"/>
      <c r="U7" s="82"/>
      <c r="V7" s="82"/>
      <c r="W7" s="82"/>
      <c r="X7" s="83"/>
      <c r="Y7" s="23"/>
    </row>
    <row r="8" spans="1:25" ht="54" customHeight="1">
      <c r="A8" s="79" t="s">
        <v>10</v>
      </c>
      <c r="B8" s="80"/>
      <c r="C8" s="84" t="str">
        <f>B94&amp;B95&amp;B96</f>
        <v>Elaborar respuestas a derechos de petición de la entidad, gestionar las quejas, reclamos, denuncias, y solicitudes de información, mediante análisis, clasificación, interpretación y aplicación de acciones como medidas cautelares y la metodología de evaluación de desempeño de las EPS en la atención al Usuario; y el envío de respuestas a las partes interesadas conforme a la ley, para brindar al ciudadano un servicio de calidad y satisfacer eficientemente sus necesidades y requerimientos.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Tramitar, gestionar y evaluar a través de la Metodología de Evaluación de desempeño las PQRD recibidas contra las EPS.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480</v>
      </c>
      <c r="D11" s="85"/>
      <c r="E11" s="132"/>
      <c r="F11" s="133" t="s">
        <v>482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481</v>
      </c>
      <c r="D13" s="159"/>
      <c r="E13" s="159"/>
      <c r="F13" s="139"/>
      <c r="G13" s="140"/>
      <c r="H13" s="140"/>
      <c r="I13" s="140"/>
      <c r="J13" s="140"/>
      <c r="K13" s="140"/>
      <c r="L13" s="140"/>
      <c r="M13" s="141"/>
      <c r="N13" s="160" t="s">
        <v>132</v>
      </c>
      <c r="O13" s="161"/>
      <c r="P13" s="161"/>
      <c r="Q13" s="162"/>
      <c r="R13" s="163" t="s">
        <v>483</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1</v>
      </c>
      <c r="C16" s="193"/>
      <c r="D16" s="192">
        <v>0.9</v>
      </c>
      <c r="E16" s="193"/>
      <c r="F16" s="169" t="s">
        <v>244</v>
      </c>
      <c r="G16" s="170"/>
      <c r="H16" s="170"/>
      <c r="I16" s="170"/>
      <c r="J16" s="178" t="s">
        <v>37</v>
      </c>
      <c r="K16" s="178"/>
      <c r="L16" s="178"/>
      <c r="M16" s="178"/>
      <c r="N16" s="179" t="s">
        <v>136</v>
      </c>
      <c r="O16" s="180"/>
      <c r="P16" s="180"/>
      <c r="Q16" s="180"/>
      <c r="R16" s="181"/>
      <c r="S16" s="169" t="s">
        <v>443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100</v>
      </c>
      <c r="F23" s="201"/>
      <c r="G23" s="202"/>
      <c r="H23" s="203"/>
      <c r="I23" s="4"/>
      <c r="J23" s="201">
        <v>100</v>
      </c>
      <c r="K23" s="202"/>
      <c r="L23" s="203"/>
      <c r="M23" s="4"/>
      <c r="N23" s="201"/>
      <c r="O23" s="203"/>
      <c r="P23" s="201">
        <v>100</v>
      </c>
      <c r="Q23" s="202"/>
      <c r="R23" s="203"/>
      <c r="S23" s="201"/>
      <c r="T23" s="203"/>
      <c r="U23" s="201"/>
      <c r="V23" s="203"/>
      <c r="W23" s="5">
        <v>100</v>
      </c>
      <c r="X23" s="5">
        <f>SUM(C23:W23)</f>
        <v>400</v>
      </c>
      <c r="Y23" s="23"/>
    </row>
    <row r="24" spans="1:25" ht="19" customHeight="1" thickBot="1">
      <c r="A24" s="224" t="s">
        <v>76</v>
      </c>
      <c r="B24" s="225"/>
      <c r="C24" s="19"/>
      <c r="D24" s="19"/>
      <c r="E24" s="19">
        <v>100</v>
      </c>
      <c r="F24" s="210"/>
      <c r="G24" s="210"/>
      <c r="H24" s="210"/>
      <c r="I24" s="19"/>
      <c r="J24" s="210">
        <v>100</v>
      </c>
      <c r="K24" s="210"/>
      <c r="L24" s="210"/>
      <c r="M24" s="19"/>
      <c r="N24" s="210"/>
      <c r="O24" s="210"/>
      <c r="P24" s="210">
        <v>100</v>
      </c>
      <c r="Q24" s="210"/>
      <c r="R24" s="210"/>
      <c r="S24" s="210"/>
      <c r="T24" s="210"/>
      <c r="U24" s="210"/>
      <c r="V24" s="210"/>
      <c r="W24" s="6">
        <v>100</v>
      </c>
      <c r="X24" s="6">
        <f>SUM(C24:W24)</f>
        <v>400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2075</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36.7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2076</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33"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2077</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2078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1.2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465</v>
      </c>
    </row>
    <row r="95" spans="1:25" ht="21" hidden="1" customHeight="1">
      <c r="B95" s="36" t="s">
        <v>466</v>
      </c>
    </row>
    <row r="96" spans="1:25" ht="21" hidden="1" customHeight="1">
      <c r="B96" s="36"/>
    </row>
    <row r="97" spans="2:2" ht="21" hidden="1" customHeight="1">
      <c r="B97" s="36"/>
    </row>
    <row r="98" spans="2:2" ht="21" hidden="1" customHeight="1">
      <c r="B98" s="36" t="s">
        <v>479</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874C2-451C-4831-9B64-16C97E04C387}">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463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2072</v>
      </c>
      <c r="D7" s="82"/>
      <c r="E7" s="82"/>
      <c r="F7" s="82"/>
      <c r="G7" s="82"/>
      <c r="H7" s="82"/>
      <c r="I7" s="82"/>
      <c r="J7" s="82"/>
      <c r="K7" s="82"/>
      <c r="L7" s="82"/>
      <c r="M7" s="82"/>
      <c r="N7" s="82"/>
      <c r="O7" s="82"/>
      <c r="P7" s="82"/>
      <c r="Q7" s="82"/>
      <c r="R7" s="82"/>
      <c r="S7" s="82"/>
      <c r="T7" s="82"/>
      <c r="U7" s="82"/>
      <c r="V7" s="82"/>
      <c r="W7" s="82"/>
      <c r="X7" s="83"/>
      <c r="Y7" s="23"/>
    </row>
    <row r="8" spans="1:25" ht="56.25" customHeight="1">
      <c r="A8" s="79" t="s">
        <v>10</v>
      </c>
      <c r="B8" s="80"/>
      <c r="C8" s="84" t="str">
        <f>B94&amp;B95&amp;B96</f>
        <v>Elaborar respuestas a derechos de petición de la entidad, gestionar las quejas, reclamos, denuncias, y solicitudes de información, mediante análisis, clasificación, interpretación y aplicación de acciones como medidas cautelares y la metodología de evaluación de desempeño de las EPS en la atención al Usuario; y el envío de respuestas a las partes interesadas conforme a la ley, para brindar al ciudadano un servicio de calidad y satisfacer eficientemente sus necesidades y requerimientos.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Aplicar instrumento de medición de la calidad en protocolos de atención telefónica y/o canal personalizado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474</v>
      </c>
      <c r="D11" s="85"/>
      <c r="E11" s="132"/>
      <c r="F11" s="133" t="s">
        <v>476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475</v>
      </c>
      <c r="D13" s="159"/>
      <c r="E13" s="159"/>
      <c r="F13" s="139"/>
      <c r="G13" s="140"/>
      <c r="H13" s="140"/>
      <c r="I13" s="140"/>
      <c r="J13" s="140"/>
      <c r="K13" s="140"/>
      <c r="L13" s="140"/>
      <c r="M13" s="141"/>
      <c r="N13" s="160" t="s">
        <v>284</v>
      </c>
      <c r="O13" s="161"/>
      <c r="P13" s="161"/>
      <c r="Q13" s="162"/>
      <c r="R13" s="163" t="s">
        <v>477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0.85</v>
      </c>
      <c r="C16" s="193"/>
      <c r="D16" s="192">
        <v>0.9</v>
      </c>
      <c r="E16" s="193"/>
      <c r="F16" s="169" t="s">
        <v>244</v>
      </c>
      <c r="G16" s="170"/>
      <c r="H16" s="170"/>
      <c r="I16" s="170"/>
      <c r="J16" s="178" t="s">
        <v>37</v>
      </c>
      <c r="K16" s="178"/>
      <c r="L16" s="178"/>
      <c r="M16" s="178"/>
      <c r="N16" s="179" t="s">
        <v>136</v>
      </c>
      <c r="O16" s="180"/>
      <c r="P16" s="180"/>
      <c r="Q16" s="180"/>
      <c r="R16" s="181"/>
      <c r="S16" s="169" t="s">
        <v>443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89</v>
      </c>
      <c r="F23" s="201"/>
      <c r="G23" s="202"/>
      <c r="H23" s="203"/>
      <c r="I23" s="4"/>
      <c r="J23" s="201">
        <v>91</v>
      </c>
      <c r="K23" s="202"/>
      <c r="L23" s="203"/>
      <c r="M23" s="4"/>
      <c r="N23" s="201"/>
      <c r="O23" s="203"/>
      <c r="P23" s="201">
        <v>88</v>
      </c>
      <c r="Q23" s="202"/>
      <c r="R23" s="203"/>
      <c r="S23" s="201"/>
      <c r="T23" s="203"/>
      <c r="U23" s="201"/>
      <c r="V23" s="203"/>
      <c r="W23" s="5">
        <v>89</v>
      </c>
      <c r="X23" s="5">
        <f>SUM(C23:W23)</f>
        <v>357</v>
      </c>
      <c r="Y23" s="23"/>
    </row>
    <row r="24" spans="1:25" ht="19" customHeight="1" thickBot="1">
      <c r="A24" s="224" t="s">
        <v>76</v>
      </c>
      <c r="B24" s="225"/>
      <c r="C24" s="19"/>
      <c r="D24" s="19"/>
      <c r="E24" s="19">
        <v>89</v>
      </c>
      <c r="F24" s="210"/>
      <c r="G24" s="210"/>
      <c r="H24" s="210"/>
      <c r="I24" s="19"/>
      <c r="J24" s="210">
        <v>85</v>
      </c>
      <c r="K24" s="210"/>
      <c r="L24" s="210"/>
      <c r="M24" s="19"/>
      <c r="N24" s="210"/>
      <c r="O24" s="210"/>
      <c r="P24" s="210">
        <v>85</v>
      </c>
      <c r="Q24" s="210"/>
      <c r="R24" s="210"/>
      <c r="S24" s="210"/>
      <c r="T24" s="210"/>
      <c r="U24" s="210"/>
      <c r="V24" s="210"/>
      <c r="W24" s="6">
        <v>85</v>
      </c>
      <c r="X24" s="6">
        <f>SUM(C24:W24)</f>
        <v>344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1.0705882352941176</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1.0352941176470589</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1.0470588235294118</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1.0377906976744187</v>
      </c>
      <c r="C39" s="30">
        <v>0.85</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1646</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1647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2073</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2074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8.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465</v>
      </c>
    </row>
    <row r="95" spans="1:25" ht="21" hidden="1" customHeight="1">
      <c r="B95" s="36" t="s">
        <v>466</v>
      </c>
    </row>
    <row r="96" spans="1:25" ht="21" hidden="1" customHeight="1">
      <c r="B96" s="36"/>
    </row>
    <row r="97" spans="2:2" ht="21" hidden="1" customHeight="1">
      <c r="B97" s="36"/>
    </row>
    <row r="98" spans="2:2" ht="21" hidden="1" customHeight="1">
      <c r="B98" s="36" t="s">
        <v>473</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4715F-A0CD-45FC-9606-3422EF216EA8}">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6.5" style="1" customWidth="1"/>
    <col min="24" max="24" width="6" style="1" customWidth="1"/>
    <col min="25" max="25" width="1.58203125" style="1" customWidth="1"/>
    <col min="26" max="16384" width="4.58203125" style="1" hidden="1"/>
  </cols>
  <sheetData>
    <row r="1" spans="1:25" ht="13.5" customHeight="1">
      <c r="A1" s="87" t="s">
        <v>1404</v>
      </c>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463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495</v>
      </c>
      <c r="D7" s="82"/>
      <c r="E7" s="82"/>
      <c r="F7" s="82"/>
      <c r="G7" s="82"/>
      <c r="H7" s="82"/>
      <c r="I7" s="82"/>
      <c r="J7" s="82"/>
      <c r="K7" s="82"/>
      <c r="L7" s="82"/>
      <c r="M7" s="82"/>
      <c r="N7" s="82"/>
      <c r="O7" s="82"/>
      <c r="P7" s="82"/>
      <c r="Q7" s="82"/>
      <c r="R7" s="82"/>
      <c r="S7" s="82"/>
      <c r="T7" s="82"/>
      <c r="U7" s="82"/>
      <c r="V7" s="82"/>
      <c r="W7" s="82"/>
      <c r="X7" s="83"/>
      <c r="Y7" s="23"/>
    </row>
    <row r="8" spans="1:25" ht="57" customHeight="1">
      <c r="A8" s="79" t="s">
        <v>10</v>
      </c>
      <c r="B8" s="80"/>
      <c r="C8" s="84" t="str">
        <f>B94&amp;B95&amp;B96</f>
        <v>Elaborar respuestas a derechos de petición de la entidad, gestionar las quejas, reclamos, denuncias, y solicitudes de información, mediante análisis, clasificación, interpretación y aplicación de acciones como medidas cautelares y la metodología de evaluación de desempeño de las EPS en la atención al Usuario; y el envío de respuestas a las partes interesadas conforme a la ley, para brindar al ciudadano un servicio de calidad y satisfacer eficientemente sus necesidades y requerimientos.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Responder a los usuarios del Sistema General de Seguridad Social en Salud-SGSSS, las PQRD recibidas.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497</v>
      </c>
      <c r="D11" s="85"/>
      <c r="E11" s="132"/>
      <c r="F11" s="133" t="s">
        <v>498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499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442</v>
      </c>
      <c r="B16" s="192">
        <v>1</v>
      </c>
      <c r="C16" s="193"/>
      <c r="D16" s="192">
        <v>0.9</v>
      </c>
      <c r="E16" s="193"/>
      <c r="F16" s="169" t="s">
        <v>244</v>
      </c>
      <c r="G16" s="170"/>
      <c r="H16" s="170"/>
      <c r="I16" s="170"/>
      <c r="J16" s="178" t="s">
        <v>37</v>
      </c>
      <c r="K16" s="178"/>
      <c r="L16" s="178"/>
      <c r="M16" s="178"/>
      <c r="N16" s="179" t="s">
        <v>136</v>
      </c>
      <c r="O16" s="180"/>
      <c r="P16" s="180"/>
      <c r="Q16" s="180"/>
      <c r="R16" s="181"/>
      <c r="S16" s="169" t="s">
        <v>443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290867</v>
      </c>
      <c r="F23" s="201"/>
      <c r="G23" s="202"/>
      <c r="H23" s="203"/>
      <c r="I23" s="4"/>
      <c r="J23" s="201">
        <v>312348</v>
      </c>
      <c r="K23" s="202"/>
      <c r="L23" s="203"/>
      <c r="M23" s="4"/>
      <c r="N23" s="201"/>
      <c r="O23" s="203"/>
      <c r="P23" s="201">
        <v>334471</v>
      </c>
      <c r="Q23" s="202"/>
      <c r="R23" s="203"/>
      <c r="S23" s="201"/>
      <c r="T23" s="203"/>
      <c r="U23" s="201"/>
      <c r="V23" s="203"/>
      <c r="W23" s="5">
        <v>309451</v>
      </c>
      <c r="X23" s="5">
        <f>SUM(C23:W23)</f>
        <v>1247137</v>
      </c>
      <c r="Y23" s="23"/>
    </row>
    <row r="24" spans="1:25" ht="19" customHeight="1" thickBot="1">
      <c r="A24" s="224" t="s">
        <v>76</v>
      </c>
      <c r="B24" s="225"/>
      <c r="C24" s="19"/>
      <c r="D24" s="19"/>
      <c r="E24" s="19">
        <v>290867</v>
      </c>
      <c r="F24" s="210"/>
      <c r="G24" s="210"/>
      <c r="H24" s="210"/>
      <c r="I24" s="19"/>
      <c r="J24" s="210">
        <v>312348</v>
      </c>
      <c r="K24" s="210"/>
      <c r="L24" s="210"/>
      <c r="M24" s="19"/>
      <c r="N24" s="210"/>
      <c r="O24" s="210"/>
      <c r="P24" s="210">
        <v>334471</v>
      </c>
      <c r="Q24" s="210"/>
      <c r="R24" s="210"/>
      <c r="S24" s="210"/>
      <c r="T24" s="210"/>
      <c r="U24" s="210"/>
      <c r="V24" s="210"/>
      <c r="W24" s="6">
        <v>309451</v>
      </c>
      <c r="X24" s="6">
        <f>SUM(C24:W24)</f>
        <v>1247137</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1659</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1660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2084</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2085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465</v>
      </c>
    </row>
    <row r="95" spans="1:25" ht="21" hidden="1" customHeight="1">
      <c r="B95" s="36" t="s">
        <v>466</v>
      </c>
    </row>
    <row r="96" spans="1:25" ht="21" hidden="1" customHeight="1">
      <c r="B96" s="36"/>
    </row>
    <row r="97" spans="2:2" ht="21" hidden="1" customHeight="1">
      <c r="B97" s="36"/>
    </row>
    <row r="98" spans="2:2" ht="21" hidden="1" customHeight="1">
      <c r="B98" s="36" t="s">
        <v>496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70847-1FF5-4BAC-A7A1-FCE93956F178}">
  <dimension ref="A1:I41"/>
  <sheetViews>
    <sheetView workbookViewId="0">
      <pane ySplit="9" topLeftCell="A10" activePane="bottomLeft" state="frozen"/>
      <selection pane="bottomLeft"/>
    </sheetView>
  </sheetViews>
  <sheetFormatPr baseColWidth="10" defaultColWidth="0" defaultRowHeight="0" customHeight="1" zeroHeight="1"/>
  <cols>
    <col min="1" max="2" width="11" customWidth="1"/>
    <col min="3" max="3" width="11" style="61" customWidth="1"/>
    <col min="4" max="4" width="50.25" customWidth="1"/>
    <col min="5" max="6" width="11" customWidth="1"/>
    <col min="7" max="9" width="0" hidden="1" customWidth="1"/>
    <col min="10" max="16384" width="11" hidden="1"/>
  </cols>
  <sheetData>
    <row r="1" spans="1:7" ht="14">
      <c r="A1" s="38"/>
      <c r="B1" s="38"/>
      <c r="C1" s="57"/>
      <c r="D1" s="38"/>
      <c r="E1" s="38"/>
      <c r="F1" s="38"/>
      <c r="G1" s="38"/>
    </row>
    <row r="2" spans="1:7" ht="14">
      <c r="A2" s="38"/>
      <c r="B2" s="38"/>
      <c r="C2" s="57"/>
      <c r="D2" s="38"/>
      <c r="E2" s="38"/>
      <c r="F2" s="38"/>
      <c r="G2" s="38"/>
    </row>
    <row r="3" spans="1:7" ht="14">
      <c r="A3" s="38"/>
      <c r="B3" s="38"/>
      <c r="C3" s="57"/>
      <c r="D3" s="38"/>
      <c r="E3" s="38"/>
      <c r="F3" s="38"/>
      <c r="G3" s="38"/>
    </row>
    <row r="4" spans="1:7" ht="14">
      <c r="A4" s="38"/>
      <c r="B4" s="38"/>
      <c r="C4" s="57"/>
      <c r="D4" s="38"/>
      <c r="E4" s="38"/>
      <c r="F4" s="38"/>
      <c r="G4" s="38"/>
    </row>
    <row r="5" spans="1:7" ht="14.5" thickBot="1">
      <c r="A5" s="38"/>
      <c r="B5" s="38"/>
      <c r="C5" s="57"/>
      <c r="D5" s="38"/>
      <c r="E5" s="38"/>
      <c r="F5" s="38"/>
      <c r="G5" s="38"/>
    </row>
    <row r="6" spans="1:7" ht="14">
      <c r="A6" s="38"/>
      <c r="B6" s="40"/>
      <c r="C6" s="58"/>
      <c r="D6" s="41"/>
      <c r="E6" s="42"/>
      <c r="F6" s="38"/>
      <c r="G6" s="38"/>
    </row>
    <row r="7" spans="1:7" ht="14">
      <c r="A7" s="38"/>
      <c r="B7" s="43"/>
      <c r="C7" s="57"/>
      <c r="D7" s="38"/>
      <c r="E7" s="44"/>
      <c r="F7" s="38"/>
      <c r="G7" s="38"/>
    </row>
    <row r="8" spans="1:7" ht="20">
      <c r="A8" s="38"/>
      <c r="B8" s="43"/>
      <c r="C8" s="59" t="s">
        <v>328</v>
      </c>
      <c r="D8" s="38"/>
      <c r="E8" s="44"/>
      <c r="F8" s="38"/>
      <c r="G8" s="38"/>
    </row>
    <row r="9" spans="1:7" ht="14">
      <c r="A9" s="38"/>
      <c r="B9" s="43"/>
      <c r="C9" s="57"/>
      <c r="D9" s="38"/>
      <c r="E9" s="44"/>
      <c r="F9" s="38"/>
      <c r="G9" s="38"/>
    </row>
    <row r="10" spans="1:7" ht="14">
      <c r="A10" s="38"/>
      <c r="B10" s="43"/>
      <c r="C10" s="62" t="s">
        <v>271</v>
      </c>
      <c r="D10" s="63" t="s">
        <v>266</v>
      </c>
      <c r="E10" s="44"/>
      <c r="F10" s="38"/>
      <c r="G10" s="38"/>
    </row>
    <row r="11" spans="1:7" ht="14">
      <c r="A11" s="38"/>
      <c r="B11" s="43"/>
      <c r="C11" s="62" t="s">
        <v>274</v>
      </c>
      <c r="D11" s="63" t="s">
        <v>266</v>
      </c>
      <c r="E11" s="44"/>
      <c r="F11" s="38"/>
      <c r="G11" s="38"/>
    </row>
    <row r="12" spans="1:7" ht="28">
      <c r="A12" s="38"/>
      <c r="B12" s="43"/>
      <c r="C12" s="62" t="s">
        <v>297</v>
      </c>
      <c r="D12" s="63" t="s">
        <v>293</v>
      </c>
      <c r="E12" s="44"/>
      <c r="F12" s="38"/>
      <c r="G12" s="38"/>
    </row>
    <row r="13" spans="1:7" ht="28">
      <c r="A13" s="38"/>
      <c r="B13" s="43"/>
      <c r="C13" s="62" t="s">
        <v>315</v>
      </c>
      <c r="D13" s="63" t="s">
        <v>309</v>
      </c>
      <c r="E13" s="44"/>
      <c r="F13" s="38"/>
      <c r="G13" s="38"/>
    </row>
    <row r="14" spans="1:7" ht="14">
      <c r="A14" s="38"/>
      <c r="B14" s="43"/>
      <c r="C14" s="62" t="s">
        <v>327</v>
      </c>
      <c r="D14" s="63" t="s">
        <v>321</v>
      </c>
      <c r="E14" s="44"/>
      <c r="F14" s="38"/>
      <c r="G14" s="38"/>
    </row>
    <row r="15" spans="1:7" ht="14">
      <c r="A15" s="38"/>
      <c r="B15" s="43"/>
      <c r="C15" s="62" t="s">
        <v>357</v>
      </c>
      <c r="D15" s="63" t="s">
        <v>353</v>
      </c>
      <c r="E15" s="44"/>
      <c r="F15" s="38"/>
      <c r="G15" s="38"/>
    </row>
    <row r="16" spans="1:7" ht="28">
      <c r="A16" s="38"/>
      <c r="B16" s="43"/>
      <c r="C16" s="62" t="s">
        <v>362</v>
      </c>
      <c r="D16" s="63" t="s">
        <v>358</v>
      </c>
      <c r="E16" s="44"/>
      <c r="F16" s="38"/>
      <c r="G16" s="38"/>
    </row>
    <row r="17" spans="1:6" s="38" customFormat="1" ht="14">
      <c r="B17" s="43"/>
      <c r="C17" s="62" t="s">
        <v>367</v>
      </c>
      <c r="D17" s="63" t="s">
        <v>363</v>
      </c>
      <c r="E17" s="44"/>
    </row>
    <row r="18" spans="1:6" ht="28">
      <c r="A18" s="38"/>
      <c r="B18" s="43"/>
      <c r="C18" s="62" t="s">
        <v>372</v>
      </c>
      <c r="D18" s="63" t="s">
        <v>368</v>
      </c>
      <c r="E18" s="44"/>
      <c r="F18" s="38"/>
    </row>
    <row r="19" spans="1:6" ht="28">
      <c r="A19" s="38"/>
      <c r="B19" s="43"/>
      <c r="C19" s="62" t="s">
        <v>377</v>
      </c>
      <c r="D19" s="63" t="s">
        <v>373</v>
      </c>
      <c r="E19" s="44"/>
      <c r="F19" s="38"/>
    </row>
    <row r="20" spans="1:6" ht="28">
      <c r="A20" s="38"/>
      <c r="B20" s="43"/>
      <c r="C20" s="62" t="s">
        <v>382</v>
      </c>
      <c r="D20" s="63" t="s">
        <v>378</v>
      </c>
      <c r="E20" s="44"/>
      <c r="F20" s="38"/>
    </row>
    <row r="21" spans="1:6" ht="42">
      <c r="A21" s="38"/>
      <c r="B21" s="43"/>
      <c r="C21" s="62" t="s">
        <v>387</v>
      </c>
      <c r="D21" s="63" t="s">
        <v>383</v>
      </c>
      <c r="E21" s="44"/>
      <c r="F21" s="38"/>
    </row>
    <row r="22" spans="1:6" ht="42">
      <c r="A22" s="38"/>
      <c r="B22" s="43"/>
      <c r="C22" s="62" t="s">
        <v>392</v>
      </c>
      <c r="D22" s="63" t="s">
        <v>388</v>
      </c>
      <c r="E22" s="44"/>
      <c r="F22" s="38"/>
    </row>
    <row r="23" spans="1:6" ht="28">
      <c r="A23" s="38"/>
      <c r="B23" s="43"/>
      <c r="C23" s="62" t="s">
        <v>415</v>
      </c>
      <c r="D23" s="63" t="s">
        <v>410</v>
      </c>
      <c r="E23" s="44"/>
      <c r="F23" s="38"/>
    </row>
    <row r="24" spans="1:6" ht="28">
      <c r="A24" s="38"/>
      <c r="B24" s="43"/>
      <c r="C24" s="62" t="s">
        <v>427</v>
      </c>
      <c r="D24" s="63" t="s">
        <v>422</v>
      </c>
      <c r="E24" s="44"/>
      <c r="F24" s="38"/>
    </row>
    <row r="25" spans="1:6" ht="42">
      <c r="A25" s="38"/>
      <c r="B25" s="43"/>
      <c r="C25" s="62" t="s">
        <v>556</v>
      </c>
      <c r="D25" s="63" t="s">
        <v>549</v>
      </c>
      <c r="E25" s="44"/>
      <c r="F25" s="38"/>
    </row>
    <row r="26" spans="1:6" ht="28">
      <c r="A26" s="38"/>
      <c r="B26" s="43"/>
      <c r="C26" s="62" t="s">
        <v>562</v>
      </c>
      <c r="D26" s="63" t="s">
        <v>558</v>
      </c>
      <c r="E26" s="44"/>
      <c r="F26" s="38"/>
    </row>
    <row r="27" spans="1:6" ht="42">
      <c r="A27" s="38"/>
      <c r="B27" s="43"/>
      <c r="C27" s="62" t="s">
        <v>568</v>
      </c>
      <c r="D27" s="63" t="s">
        <v>564</v>
      </c>
      <c r="E27" s="44"/>
      <c r="F27" s="38"/>
    </row>
    <row r="28" spans="1:6" ht="14">
      <c r="A28" s="38"/>
      <c r="B28" s="43"/>
      <c r="C28" s="62" t="s">
        <v>573</v>
      </c>
      <c r="D28" s="63" t="s">
        <v>569</v>
      </c>
      <c r="E28" s="44"/>
      <c r="F28" s="38"/>
    </row>
    <row r="29" spans="1:6" ht="14">
      <c r="A29" s="38"/>
      <c r="B29" s="43"/>
      <c r="C29" s="62" t="s">
        <v>2052</v>
      </c>
      <c r="D29" s="63" t="s">
        <v>2053</v>
      </c>
      <c r="E29" s="44"/>
      <c r="F29" s="38"/>
    </row>
    <row r="30" spans="1:6" ht="14">
      <c r="A30" s="38"/>
      <c r="B30" s="43"/>
      <c r="C30" s="62" t="s">
        <v>2059</v>
      </c>
      <c r="D30" s="63" t="s">
        <v>2058</v>
      </c>
      <c r="E30" s="44"/>
      <c r="F30" s="38"/>
    </row>
    <row r="31" spans="1:6" ht="42">
      <c r="A31" s="38"/>
      <c r="B31" s="43"/>
      <c r="C31" s="62" t="s">
        <v>648</v>
      </c>
      <c r="D31" s="63" t="s">
        <v>2060</v>
      </c>
      <c r="E31" s="44"/>
      <c r="F31" s="38"/>
    </row>
    <row r="32" spans="1:6" ht="56">
      <c r="A32" s="38"/>
      <c r="B32" s="43"/>
      <c r="C32" s="62" t="s">
        <v>578</v>
      </c>
      <c r="D32" s="63" t="s">
        <v>574</v>
      </c>
      <c r="E32" s="44"/>
      <c r="F32" s="38"/>
    </row>
    <row r="33" spans="1:6" ht="28">
      <c r="A33" s="38"/>
      <c r="B33" s="43"/>
      <c r="C33" s="62" t="s">
        <v>585</v>
      </c>
      <c r="D33" s="63" t="s">
        <v>580</v>
      </c>
      <c r="E33" s="44"/>
      <c r="F33" s="38"/>
    </row>
    <row r="34" spans="1:6" ht="14">
      <c r="A34" s="38"/>
      <c r="B34" s="43"/>
      <c r="C34" s="57"/>
      <c r="D34" s="38"/>
      <c r="E34" s="44"/>
      <c r="F34" s="38"/>
    </row>
    <row r="35" spans="1:6" ht="14.5" thickBot="1">
      <c r="A35" s="38"/>
      <c r="B35" s="45"/>
      <c r="C35" s="60"/>
      <c r="D35" s="46"/>
      <c r="E35" s="47"/>
      <c r="F35" s="38"/>
    </row>
    <row r="36" spans="1:6" ht="14.25" customHeight="1">
      <c r="A36" s="38"/>
      <c r="B36" s="38"/>
      <c r="C36" s="57"/>
      <c r="D36" s="38"/>
      <c r="E36" s="38"/>
      <c r="F36" s="38"/>
    </row>
    <row r="37" spans="1:6" ht="14.25" customHeight="1">
      <c r="A37" s="38"/>
    </row>
    <row r="38" spans="1:6" ht="14.25" customHeight="1"/>
    <row r="39" spans="1:6" ht="14.25" customHeight="1"/>
    <row r="40" spans="1:6" ht="14.25" customHeight="1"/>
    <row r="41" spans="1:6" ht="14.25" hidden="1" customHeight="1"/>
  </sheetData>
  <hyperlinks>
    <hyperlink ref="C10" location="SU10_A!A1" display="SU10_A" xr:uid="{DE4376F4-642E-4160-B3A0-A22EF82BADB2}"/>
    <hyperlink ref="C11" location="SU10_B!A1" display="SU10_B" xr:uid="{196C24E7-65D1-4049-ABF4-23BDFBF42609}"/>
    <hyperlink ref="C12" location="'SU13'!A1" display="SU13" xr:uid="{F26B7111-9593-43CD-AB11-18A339A9123B}"/>
    <hyperlink ref="C13" location="'RI07'!A1" display="RI07" xr:uid="{BCBEDE08-E373-46F2-AA63-3A6E19FF4FE4}"/>
    <hyperlink ref="C14" location="RI25_A!A1" display="RI25" xr:uid="{418A7DA4-7194-45FA-A85D-87CFCC738184}"/>
    <hyperlink ref="C15" location="'RI08'!A1" display="RI08" xr:uid="{545524A0-663F-4936-AD51-834B64071402}"/>
    <hyperlink ref="C16" location="'RI09'!A1" display="RI09" xr:uid="{1A670FB2-A5FB-4D65-AB0A-5F9949BB0646}"/>
    <hyperlink ref="C17" location="'RI26'!A1" display="RI26" xr:uid="{B84CD291-DF67-451A-A63A-E18D4C1CBBE9}"/>
    <hyperlink ref="C18" location="'RI11'!A1" display="RI11" xr:uid="{56906756-1593-440A-9D30-72A241134F8E}"/>
    <hyperlink ref="C19" location="'RI12'!A1" display="RI12" xr:uid="{AF6812D9-BB12-40B2-BF77-D2E66416C46E}"/>
    <hyperlink ref="C20" location="'RI01'!A1" display="RI01" xr:uid="{AACB82A7-EB24-461C-8145-B9AAC5A2A9E9}"/>
    <hyperlink ref="C21" location="'RI02'!A1" display="RI02" xr:uid="{D3DEE91C-8F14-4B1F-90A6-DE20D57A3744}"/>
    <hyperlink ref="C22" location="'RI03'!A1" display="RI03" xr:uid="{258AC742-C7BD-469B-A1F6-1A4D051E8B31}"/>
    <hyperlink ref="C23" location="'RI13'!A1" display="RI13" xr:uid="{8ADC3AAB-AE2C-48D1-8E57-C487F9880915}"/>
    <hyperlink ref="C24" location="'RI15'!A1" display="RI15" xr:uid="{0CE9A751-9264-4991-A98E-9D80C042A874}"/>
    <hyperlink ref="C25" location="'ME01'!A1" display="ME01" xr:uid="{E65CDE60-B257-46D3-8354-A99583B523FA}"/>
    <hyperlink ref="C26" location="'AI05'!A1" display="AI05" xr:uid="{150A5249-C94D-4358-9AEE-8626308535C2}"/>
    <hyperlink ref="C27" location="'ME04'!A1" display="ME04" xr:uid="{26536F49-C7F4-49B6-98BD-709F21F79F19}"/>
    <hyperlink ref="C28" location="'ME10'!A1" display="ME10" xr:uid="{DAE2478D-395A-4013-927B-F7D231246BC6}"/>
    <hyperlink ref="C32" location="'ME14'!A1" display="ME14" xr:uid="{7DEC3EA2-5549-46A5-BE70-0738A939BEE4}"/>
    <hyperlink ref="C33" location="'ME17'!A1" display="ME17" xr:uid="{9203AC25-CBA4-4A6C-BA77-013337740703}"/>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928D0-EA7C-4271-9A30-ECEE33B1DC9C}">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6.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463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489</v>
      </c>
      <c r="D7" s="82"/>
      <c r="E7" s="82"/>
      <c r="F7" s="82"/>
      <c r="G7" s="82"/>
      <c r="H7" s="82"/>
      <c r="I7" s="82"/>
      <c r="J7" s="82"/>
      <c r="K7" s="82"/>
      <c r="L7" s="82"/>
      <c r="M7" s="82"/>
      <c r="N7" s="82"/>
      <c r="O7" s="82"/>
      <c r="P7" s="82"/>
      <c r="Q7" s="82"/>
      <c r="R7" s="82"/>
      <c r="S7" s="82"/>
      <c r="T7" s="82"/>
      <c r="U7" s="82"/>
      <c r="V7" s="82"/>
      <c r="W7" s="82"/>
      <c r="X7" s="83"/>
      <c r="Y7" s="23"/>
    </row>
    <row r="8" spans="1:25" ht="54.75" customHeight="1">
      <c r="A8" s="79" t="s">
        <v>10</v>
      </c>
      <c r="B8" s="80"/>
      <c r="C8" s="84" t="str">
        <f>B94&amp;B95&amp;B96</f>
        <v>Elaborar respuestas a derechos de petición de la entidad, gestionar las quejas, reclamos, denuncias, y solicitudes de información, mediante análisis, clasificación, interpretación y aplicación de acciones como medidas cautelares y la metodología de evaluación de desempeño de las EPS en la atención al Usuario; y el envío de respuestas a las partes interesadas conforme a la ley, para brindar al ciudadano un servicio de calidad y satisfacer eficientemente sus necesidades y requerimientos.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Gestionar a los usuarios del Sistema General de Seguridad Social en Salud-SGSSS, las solicitudes de soluciones inmediatas recibidas.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491</v>
      </c>
      <c r="D11" s="85"/>
      <c r="E11" s="132"/>
      <c r="F11" s="133" t="s">
        <v>493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492</v>
      </c>
      <c r="D13" s="159"/>
      <c r="E13" s="159"/>
      <c r="F13" s="139"/>
      <c r="G13" s="140"/>
      <c r="H13" s="140"/>
      <c r="I13" s="140"/>
      <c r="J13" s="140"/>
      <c r="K13" s="140"/>
      <c r="L13" s="140"/>
      <c r="M13" s="141"/>
      <c r="N13" s="160" t="s">
        <v>197</v>
      </c>
      <c r="O13" s="161"/>
      <c r="P13" s="161"/>
      <c r="Q13" s="162"/>
      <c r="R13" s="163" t="s">
        <v>494</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1</v>
      </c>
      <c r="C16" s="193"/>
      <c r="D16" s="192">
        <v>0.9</v>
      </c>
      <c r="E16" s="193"/>
      <c r="F16" s="169" t="s">
        <v>244</v>
      </c>
      <c r="G16" s="170"/>
      <c r="H16" s="170"/>
      <c r="I16" s="170"/>
      <c r="J16" s="178" t="s">
        <v>37</v>
      </c>
      <c r="K16" s="178"/>
      <c r="L16" s="178"/>
      <c r="M16" s="178"/>
      <c r="N16" s="179" t="s">
        <v>136</v>
      </c>
      <c r="O16" s="180"/>
      <c r="P16" s="180"/>
      <c r="Q16" s="180"/>
      <c r="R16" s="181"/>
      <c r="S16" s="169" t="s">
        <v>443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104617</v>
      </c>
      <c r="F23" s="201"/>
      <c r="G23" s="202"/>
      <c r="H23" s="203"/>
      <c r="I23" s="4"/>
      <c r="J23" s="201">
        <v>108159</v>
      </c>
      <c r="K23" s="202"/>
      <c r="L23" s="203"/>
      <c r="M23" s="4"/>
      <c r="N23" s="201"/>
      <c r="O23" s="203"/>
      <c r="P23" s="201">
        <v>108517</v>
      </c>
      <c r="Q23" s="202"/>
      <c r="R23" s="203"/>
      <c r="S23" s="201"/>
      <c r="T23" s="203"/>
      <c r="U23" s="201"/>
      <c r="V23" s="203"/>
      <c r="W23" s="5">
        <v>99871</v>
      </c>
      <c r="X23" s="5">
        <f>SUM(C23:W23)</f>
        <v>421164</v>
      </c>
      <c r="Y23" s="23"/>
    </row>
    <row r="24" spans="1:25" ht="19" customHeight="1" thickBot="1">
      <c r="A24" s="224" t="s">
        <v>76</v>
      </c>
      <c r="B24" s="225"/>
      <c r="C24" s="19"/>
      <c r="D24" s="19"/>
      <c r="E24" s="19">
        <v>104617</v>
      </c>
      <c r="F24" s="210"/>
      <c r="G24" s="210"/>
      <c r="H24" s="210"/>
      <c r="I24" s="19"/>
      <c r="J24" s="210">
        <v>108159</v>
      </c>
      <c r="K24" s="210"/>
      <c r="L24" s="210"/>
      <c r="M24" s="19"/>
      <c r="N24" s="210"/>
      <c r="O24" s="210"/>
      <c r="P24" s="210">
        <v>108517</v>
      </c>
      <c r="Q24" s="210"/>
      <c r="R24" s="210"/>
      <c r="S24" s="210"/>
      <c r="T24" s="210"/>
      <c r="U24" s="210"/>
      <c r="V24" s="210"/>
      <c r="W24" s="6">
        <v>99871</v>
      </c>
      <c r="X24" s="6">
        <f>SUM(C24:W24)</f>
        <v>421164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1657</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1658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30"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2082</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2083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465</v>
      </c>
    </row>
    <row r="95" spans="1:25" ht="21" hidden="1" customHeight="1">
      <c r="B95" s="36" t="s">
        <v>466</v>
      </c>
    </row>
    <row r="96" spans="1:25" ht="21" hidden="1" customHeight="1">
      <c r="B96" s="36"/>
    </row>
    <row r="97" spans="2:2" ht="21" hidden="1" customHeight="1">
      <c r="B97" s="36"/>
    </row>
    <row r="98" spans="2:2" ht="21" hidden="1" customHeight="1">
      <c r="B98" s="36" t="s">
        <v>490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1E73A-CEDB-43AC-A65A-327B1A92E7AC}">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463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1661</v>
      </c>
      <c r="D7" s="82"/>
      <c r="E7" s="82"/>
      <c r="F7" s="82"/>
      <c r="G7" s="82"/>
      <c r="H7" s="82"/>
      <c r="I7" s="82"/>
      <c r="J7" s="82"/>
      <c r="K7" s="82"/>
      <c r="L7" s="82"/>
      <c r="M7" s="82"/>
      <c r="N7" s="82"/>
      <c r="O7" s="82"/>
      <c r="P7" s="82"/>
      <c r="Q7" s="82"/>
      <c r="R7" s="82"/>
      <c r="S7" s="82"/>
      <c r="T7" s="82"/>
      <c r="U7" s="82"/>
      <c r="V7" s="82"/>
      <c r="W7" s="82"/>
      <c r="X7" s="83"/>
      <c r="Y7" s="23"/>
    </row>
    <row r="8" spans="1:25" ht="54.75" customHeight="1">
      <c r="A8" s="79" t="s">
        <v>10</v>
      </c>
      <c r="B8" s="80"/>
      <c r="C8" s="84" t="str">
        <f>B94&amp;B95&amp;B96</f>
        <v>Elaborar respuestas a derechos de petición de la entidad, gestionar las quejas, reclamos, denuncias, y solicitudes de información, mediante análisis, clasificación, interpretación y aplicación de acciones como medidas cautelares y la metodología de evaluación de desempeño de las EPS en la atención al Usuario; y el envío de respuestas a las partes interesadas conforme a la ley, para brindar al ciudadano un servicio de calidad y satisfacer eficientemente sus necesidades y requerimientos.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1662</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1663</v>
      </c>
      <c r="D11" s="85"/>
      <c r="E11" s="132"/>
      <c r="F11" s="133" t="s">
        <v>503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504</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442</v>
      </c>
      <c r="B16" s="192">
        <v>1</v>
      </c>
      <c r="C16" s="193"/>
      <c r="D16" s="192">
        <v>0.9</v>
      </c>
      <c r="E16" s="193"/>
      <c r="F16" s="169" t="s">
        <v>135</v>
      </c>
      <c r="G16" s="170"/>
      <c r="H16" s="170"/>
      <c r="I16" s="170"/>
      <c r="J16" s="178" t="s">
        <v>37</v>
      </c>
      <c r="K16" s="178"/>
      <c r="L16" s="178"/>
      <c r="M16" s="178"/>
      <c r="N16" s="179" t="s">
        <v>136</v>
      </c>
      <c r="O16" s="180"/>
      <c r="P16" s="180"/>
      <c r="Q16" s="180"/>
      <c r="R16" s="181"/>
      <c r="S16" s="169" t="s">
        <v>443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84</v>
      </c>
      <c r="G23" s="202"/>
      <c r="H23" s="203"/>
      <c r="I23" s="4"/>
      <c r="J23" s="201">
        <v>76</v>
      </c>
      <c r="K23" s="202"/>
      <c r="L23" s="203"/>
      <c r="M23" s="4"/>
      <c r="N23" s="201"/>
      <c r="O23" s="203"/>
      <c r="P23" s="201"/>
      <c r="Q23" s="202"/>
      <c r="R23" s="203"/>
      <c r="S23" s="201"/>
      <c r="T23" s="203"/>
      <c r="U23" s="201"/>
      <c r="V23" s="203"/>
      <c r="W23" s="5"/>
      <c r="X23" s="5">
        <f>SUM(C23:W23)</f>
        <v>160</v>
      </c>
      <c r="Y23" s="23"/>
    </row>
    <row r="24" spans="1:25" ht="19" customHeight="1" thickBot="1">
      <c r="A24" s="224" t="s">
        <v>76</v>
      </c>
      <c r="B24" s="225"/>
      <c r="C24" s="19"/>
      <c r="D24" s="19"/>
      <c r="E24" s="19"/>
      <c r="F24" s="210">
        <v>25</v>
      </c>
      <c r="G24" s="210"/>
      <c r="H24" s="210"/>
      <c r="I24" s="19"/>
      <c r="J24" s="210">
        <v>51</v>
      </c>
      <c r="K24" s="210"/>
      <c r="L24" s="210"/>
      <c r="M24" s="19"/>
      <c r="N24" s="210"/>
      <c r="O24" s="210"/>
      <c r="P24" s="210"/>
      <c r="Q24" s="210"/>
      <c r="R24" s="210"/>
      <c r="S24" s="210"/>
      <c r="T24" s="210"/>
      <c r="U24" s="210"/>
      <c r="V24" s="210"/>
      <c r="W24" s="6"/>
      <c r="X24" s="6">
        <f>SUM(C24:W24)</f>
        <v>76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3.36</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1.4901960784313726</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2.1052631578947367</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1665</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1664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465</v>
      </c>
    </row>
    <row r="95" spans="1:25" ht="21" hidden="1" customHeight="1">
      <c r="B95" s="36" t="s">
        <v>466</v>
      </c>
    </row>
    <row r="96" spans="1:25" ht="21" hidden="1" customHeight="1">
      <c r="B96" s="36"/>
    </row>
    <row r="97" spans="2:2" ht="21" hidden="1" customHeight="1">
      <c r="B97" s="36"/>
    </row>
    <row r="98" spans="2:2" ht="21" hidden="1" customHeight="1">
      <c r="B98" s="36" t="s">
        <v>501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BC18-CF99-4926-92B4-461C6F4C5561}">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463</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464</v>
      </c>
      <c r="D7" s="82"/>
      <c r="E7" s="82"/>
      <c r="F7" s="82"/>
      <c r="G7" s="82"/>
      <c r="H7" s="82"/>
      <c r="I7" s="82"/>
      <c r="J7" s="82"/>
      <c r="K7" s="82"/>
      <c r="L7" s="82"/>
      <c r="M7" s="82"/>
      <c r="N7" s="82"/>
      <c r="O7" s="82"/>
      <c r="P7" s="82"/>
      <c r="Q7" s="82"/>
      <c r="R7" s="82"/>
      <c r="S7" s="82"/>
      <c r="T7" s="82"/>
      <c r="U7" s="82"/>
      <c r="V7" s="82"/>
      <c r="W7" s="82"/>
      <c r="X7" s="83"/>
      <c r="Y7" s="23"/>
    </row>
    <row r="8" spans="1:25" ht="54.75" customHeight="1">
      <c r="A8" s="79" t="s">
        <v>10</v>
      </c>
      <c r="B8" s="80"/>
      <c r="C8" s="84" t="str">
        <f>B94&amp;B95&amp;B96</f>
        <v>Elaborar respuestas a derechos de petición de la entidad, gestionar las quejas, reclamos, denuncias, y solicitudes de información, mediante análisis, clasificación, interpretación y aplicación de acciones como medidas cautelares y la metodología de evaluación de desempeño de las EPS en la atención al Usuario; y el envío de respuestas a las partes interesadas conforme a la ley, para brindar al ciudadano un servicio de calidad y satisfacer eficientemente sus necesidades y requerimientos.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Aplicar instrumentos de medición de la calidad a los actores del Sistema General de Seguridad Social en Salud-SGSSS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468</v>
      </c>
      <c r="D11" s="85"/>
      <c r="E11" s="132"/>
      <c r="F11" s="133" t="s">
        <v>470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469</v>
      </c>
      <c r="D13" s="159"/>
      <c r="E13" s="159"/>
      <c r="F13" s="139"/>
      <c r="G13" s="140"/>
      <c r="H13" s="140"/>
      <c r="I13" s="140"/>
      <c r="J13" s="140"/>
      <c r="K13" s="140"/>
      <c r="L13" s="140"/>
      <c r="M13" s="141"/>
      <c r="N13" s="160" t="s">
        <v>132</v>
      </c>
      <c r="O13" s="161"/>
      <c r="P13" s="161"/>
      <c r="Q13" s="162"/>
      <c r="R13" s="163" t="s">
        <v>471</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1</v>
      </c>
      <c r="C16" s="193"/>
      <c r="D16" s="192">
        <v>0.9</v>
      </c>
      <c r="E16" s="193"/>
      <c r="F16" s="169" t="s">
        <v>135</v>
      </c>
      <c r="G16" s="170"/>
      <c r="H16" s="170"/>
      <c r="I16" s="170"/>
      <c r="J16" s="178" t="s">
        <v>37</v>
      </c>
      <c r="K16" s="178"/>
      <c r="L16" s="178"/>
      <c r="M16" s="178"/>
      <c r="N16" s="179" t="s">
        <v>136</v>
      </c>
      <c r="O16" s="180"/>
      <c r="P16" s="180"/>
      <c r="Q16" s="180"/>
      <c r="R16" s="181"/>
      <c r="S16" s="169" t="s">
        <v>443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c r="N23" s="201"/>
      <c r="O23" s="203"/>
      <c r="P23" s="201"/>
      <c r="Q23" s="202"/>
      <c r="R23" s="203"/>
      <c r="S23" s="201">
        <v>1</v>
      </c>
      <c r="T23" s="203"/>
      <c r="U23" s="201"/>
      <c r="V23" s="203"/>
      <c r="W23" s="5">
        <v>4</v>
      </c>
      <c r="X23" s="5">
        <f>SUM(C23:W23)</f>
        <v>5</v>
      </c>
      <c r="Y23" s="23"/>
    </row>
    <row r="24" spans="1:25" ht="19" customHeight="1" thickBot="1">
      <c r="A24" s="224" t="s">
        <v>76</v>
      </c>
      <c r="B24" s="225"/>
      <c r="C24" s="19"/>
      <c r="D24" s="19"/>
      <c r="E24" s="19"/>
      <c r="F24" s="210"/>
      <c r="G24" s="210"/>
      <c r="H24" s="210"/>
      <c r="I24" s="19"/>
      <c r="J24" s="210"/>
      <c r="K24" s="210"/>
      <c r="L24" s="210"/>
      <c r="M24" s="19"/>
      <c r="N24" s="210"/>
      <c r="O24" s="210"/>
      <c r="P24" s="210"/>
      <c r="Q24" s="210"/>
      <c r="R24" s="210"/>
      <c r="S24" s="210">
        <v>1</v>
      </c>
      <c r="T24" s="210"/>
      <c r="U24" s="210"/>
      <c r="V24" s="210"/>
      <c r="W24" s="6">
        <v>4</v>
      </c>
      <c r="X24" s="6">
        <f>SUM(C24:W24)</f>
        <v>5</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1</v>
      </c>
      <c r="C36" s="10">
        <f t="shared" si="0"/>
        <v>1</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t="s">
        <v>1405</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1406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465</v>
      </c>
    </row>
    <row r="95" spans="1:25" ht="21" hidden="1" customHeight="1">
      <c r="B95" s="36" t="s">
        <v>466</v>
      </c>
    </row>
    <row r="96" spans="1:25" ht="21" hidden="1" customHeight="1">
      <c r="B96" s="36"/>
    </row>
    <row r="97" spans="2:2" ht="21" hidden="1" customHeight="1">
      <c r="B97" s="36"/>
    </row>
    <row r="98" spans="2:2" ht="21" hidden="1" customHeight="1">
      <c r="B98" s="36" t="s">
        <v>467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6DC15-2569-4C13-8B93-8246FE0AA240}">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1099</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1100</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Promocionar estrategias de participación e integración que estimulen a los funcionarios, mediante la implementación de actividades orientadas al bienestar y los incentivos, con el fin de contribuir con el mejoramiento de la calidad de vida de los mismos.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el Cronograma del plan de bienestar social y estímulos (Componente Gestión de la Relaciones Humanas)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1095</v>
      </c>
      <c r="D11" s="85"/>
      <c r="E11" s="132"/>
      <c r="F11" s="133" t="s">
        <v>1105</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1104</v>
      </c>
      <c r="D13" s="159"/>
      <c r="E13" s="159"/>
      <c r="F13" s="139"/>
      <c r="G13" s="140"/>
      <c r="H13" s="140"/>
      <c r="I13" s="140"/>
      <c r="J13" s="140"/>
      <c r="K13" s="140"/>
      <c r="L13" s="140"/>
      <c r="M13" s="141"/>
      <c r="N13" s="160" t="s">
        <v>132</v>
      </c>
      <c r="O13" s="161"/>
      <c r="P13" s="161"/>
      <c r="Q13" s="162"/>
      <c r="R13" s="163" t="s">
        <v>1106</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1090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17</v>
      </c>
      <c r="F23" s="201"/>
      <c r="G23" s="202"/>
      <c r="H23" s="203"/>
      <c r="I23" s="4"/>
      <c r="J23" s="201">
        <v>25</v>
      </c>
      <c r="K23" s="202"/>
      <c r="L23" s="203"/>
      <c r="M23" s="4"/>
      <c r="N23" s="201"/>
      <c r="O23" s="203"/>
      <c r="P23" s="201">
        <v>63</v>
      </c>
      <c r="Q23" s="202"/>
      <c r="R23" s="203"/>
      <c r="S23" s="201"/>
      <c r="T23" s="203"/>
      <c r="U23" s="201"/>
      <c r="V23" s="203"/>
      <c r="W23" s="5">
        <v>89</v>
      </c>
      <c r="X23" s="5">
        <f>SUM(C23:W23)</f>
        <v>194</v>
      </c>
      <c r="Y23" s="23"/>
    </row>
    <row r="24" spans="1:25" ht="19" customHeight="1" thickBot="1">
      <c r="A24" s="224" t="s">
        <v>76</v>
      </c>
      <c r="B24" s="225"/>
      <c r="C24" s="19"/>
      <c r="D24" s="19"/>
      <c r="E24" s="19">
        <v>17</v>
      </c>
      <c r="F24" s="210"/>
      <c r="G24" s="210"/>
      <c r="H24" s="210"/>
      <c r="I24" s="19"/>
      <c r="J24" s="210">
        <v>25</v>
      </c>
      <c r="K24" s="210"/>
      <c r="L24" s="210"/>
      <c r="M24" s="19"/>
      <c r="N24" s="210"/>
      <c r="O24" s="210"/>
      <c r="P24" s="210">
        <v>63</v>
      </c>
      <c r="Q24" s="210"/>
      <c r="R24" s="210"/>
      <c r="S24" s="210"/>
      <c r="T24" s="210"/>
      <c r="U24" s="210"/>
      <c r="V24" s="210"/>
      <c r="W24" s="6">
        <v>89</v>
      </c>
      <c r="X24" s="6">
        <f>SUM(C24:W24)</f>
        <v>194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1839</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1840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2333</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2334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1101</v>
      </c>
    </row>
    <row r="95" spans="1:25" ht="21" hidden="1" customHeight="1">
      <c r="B95" s="36" t="s">
        <v>1102</v>
      </c>
    </row>
    <row r="96" spans="1:25" ht="21" hidden="1" customHeight="1">
      <c r="B96" s="36"/>
    </row>
    <row r="97" spans="2:2" ht="21" hidden="1" customHeight="1">
      <c r="B97" s="36"/>
    </row>
    <row r="98" spans="2:2" ht="21" hidden="1" customHeight="1">
      <c r="B98" s="36" t="s">
        <v>1103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05FCE-F11B-400A-B5A3-B0C979E9B573}">
  <dimension ref="A1:Y101"/>
  <sheetViews>
    <sheetView zoomScaleNormal="100" zoomScaleSheetLayoutView="130" workbookViewId="0">
      <selection activeCell="C8" sqref="C8:X8"/>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1317</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1322</v>
      </c>
      <c r="D7" s="82"/>
      <c r="E7" s="82"/>
      <c r="F7" s="82"/>
      <c r="G7" s="82"/>
      <c r="H7" s="82"/>
      <c r="I7" s="82"/>
      <c r="J7" s="82"/>
      <c r="K7" s="82"/>
      <c r="L7" s="82"/>
      <c r="M7" s="82"/>
      <c r="N7" s="82"/>
      <c r="O7" s="82"/>
      <c r="P7" s="82"/>
      <c r="Q7" s="82"/>
      <c r="R7" s="82"/>
      <c r="S7" s="82"/>
      <c r="T7" s="82"/>
      <c r="U7" s="82"/>
      <c r="V7" s="82"/>
      <c r="W7" s="82"/>
      <c r="X7" s="83"/>
      <c r="Y7" s="23"/>
    </row>
    <row r="8" spans="1:25" ht="58.5" customHeight="1">
      <c r="A8" s="79" t="s">
        <v>10</v>
      </c>
      <c r="B8" s="80"/>
      <c r="C8" s="84" t="str">
        <f>B94&amp;B95&amp;B96</f>
        <v>Consolidar la información financiera mediante el registro, la validación, la depuración y la conciliación a nivel interno y externo, de las variables que afectan las Cuentas por Cobrar (recaudo, causación, deterioro, recursos, revocatoria, depuraciónentre otras) por concepto de Tasa, Sanción y 0.2% Régimen Subsidiado, con el fin de generar información cualitativa y cuantitativa base para la solución de consultas sobre el estado de la cartera y del reporte de los hechos económicos de la Superintendencia Nacional de Salud en los estados financieros.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1890</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63" customHeight="1">
      <c r="A11" s="124"/>
      <c r="B11" s="125"/>
      <c r="C11" s="84" t="s">
        <v>1323</v>
      </c>
      <c r="D11" s="85"/>
      <c r="E11" s="132"/>
      <c r="F11" s="133" t="s">
        <v>1324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1325</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442</v>
      </c>
      <c r="B16" s="192">
        <v>1</v>
      </c>
      <c r="C16" s="193"/>
      <c r="D16" s="192">
        <v>0.9</v>
      </c>
      <c r="E16" s="193"/>
      <c r="F16" s="169" t="s">
        <v>839</v>
      </c>
      <c r="G16" s="170"/>
      <c r="H16" s="170"/>
      <c r="I16" s="170"/>
      <c r="J16" s="178" t="s">
        <v>37</v>
      </c>
      <c r="K16" s="178"/>
      <c r="L16" s="178"/>
      <c r="M16" s="178"/>
      <c r="N16" s="179" t="s">
        <v>136</v>
      </c>
      <c r="O16" s="180"/>
      <c r="P16" s="180"/>
      <c r="Q16" s="180"/>
      <c r="R16" s="181"/>
      <c r="S16" s="169" t="s">
        <v>1271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v>1</v>
      </c>
      <c r="D23" s="4">
        <v>1</v>
      </c>
      <c r="E23" s="4">
        <v>1</v>
      </c>
      <c r="F23" s="201">
        <v>1</v>
      </c>
      <c r="G23" s="202"/>
      <c r="H23" s="203"/>
      <c r="I23" s="4">
        <v>1</v>
      </c>
      <c r="J23" s="201">
        <v>1</v>
      </c>
      <c r="K23" s="202"/>
      <c r="L23" s="203"/>
      <c r="M23" s="4">
        <v>1</v>
      </c>
      <c r="N23" s="201">
        <v>1</v>
      </c>
      <c r="O23" s="203"/>
      <c r="P23" s="201">
        <v>1</v>
      </c>
      <c r="Q23" s="203"/>
      <c r="R23" s="201">
        <v>1</v>
      </c>
      <c r="S23" s="203"/>
      <c r="T23" s="201">
        <v>1</v>
      </c>
      <c r="U23" s="203"/>
      <c r="V23" s="201">
        <v>1</v>
      </c>
      <c r="W23" s="203"/>
      <c r="X23" s="5">
        <f>SUM(C23:W23)</f>
        <v>12</v>
      </c>
      <c r="Y23" s="23"/>
    </row>
    <row r="24" spans="1:25" ht="19" customHeight="1" thickBot="1">
      <c r="A24" s="224" t="s">
        <v>76</v>
      </c>
      <c r="B24" s="225"/>
      <c r="C24" s="19">
        <v>1</v>
      </c>
      <c r="D24" s="19">
        <v>1</v>
      </c>
      <c r="E24" s="19">
        <v>1</v>
      </c>
      <c r="F24" s="210">
        <v>1</v>
      </c>
      <c r="G24" s="210"/>
      <c r="H24" s="210"/>
      <c r="I24" s="19">
        <v>1</v>
      </c>
      <c r="J24" s="210">
        <v>1</v>
      </c>
      <c r="K24" s="210"/>
      <c r="L24" s="210"/>
      <c r="M24" s="19">
        <v>1</v>
      </c>
      <c r="N24" s="210">
        <v>1</v>
      </c>
      <c r="O24" s="210"/>
      <c r="P24" s="210">
        <v>1</v>
      </c>
      <c r="Q24" s="210"/>
      <c r="R24" s="210">
        <v>1</v>
      </c>
      <c r="S24" s="210"/>
      <c r="T24" s="210">
        <v>1</v>
      </c>
      <c r="U24" s="210"/>
      <c r="V24" s="210">
        <v>1</v>
      </c>
      <c r="W24" s="210"/>
      <c r="X24" s="6">
        <f>SUM(C24:W24)</f>
        <v>12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1</v>
      </c>
      <c r="C27" s="10">
        <f t="shared" ref="C27:C38" si="0">IF(B27=0,0,100%)</f>
        <v>1</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1</v>
      </c>
      <c r="C28" s="10">
        <f t="shared" si="0"/>
        <v>1</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1</v>
      </c>
      <c r="C31" s="10">
        <f t="shared" si="0"/>
        <v>1</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235" t="s">
        <v>1891</v>
      </c>
      <c r="B42" s="236"/>
      <c r="C42" s="236"/>
      <c r="D42" s="236"/>
      <c r="E42" s="236"/>
      <c r="F42" s="236"/>
      <c r="G42" s="236"/>
      <c r="H42" s="236"/>
      <c r="I42" s="236"/>
      <c r="J42" s="236"/>
      <c r="K42" s="236"/>
      <c r="L42" s="236"/>
      <c r="M42" s="236"/>
      <c r="N42" s="236"/>
      <c r="O42" s="236"/>
      <c r="P42" s="236"/>
      <c r="Q42" s="236"/>
      <c r="R42" s="236"/>
      <c r="S42" s="236"/>
      <c r="T42" s="236"/>
      <c r="U42" s="236"/>
      <c r="V42" s="236"/>
      <c r="W42" s="236"/>
      <c r="X42" s="237"/>
      <c r="Y42" s="23"/>
    </row>
    <row r="43" spans="1:25" ht="23.25" customHeight="1">
      <c r="A43" s="253"/>
      <c r="B43" s="254"/>
      <c r="C43" s="254"/>
      <c r="D43" s="254"/>
      <c r="E43" s="254"/>
      <c r="F43" s="254"/>
      <c r="G43" s="254"/>
      <c r="H43" s="254"/>
      <c r="I43" s="254"/>
      <c r="J43" s="254"/>
      <c r="K43" s="254"/>
      <c r="L43" s="254"/>
      <c r="M43" s="254"/>
      <c r="N43" s="254"/>
      <c r="O43" s="254"/>
      <c r="P43" s="254"/>
      <c r="Q43" s="254"/>
      <c r="R43" s="254"/>
      <c r="S43" s="254"/>
      <c r="T43" s="254"/>
      <c r="U43" s="254"/>
      <c r="V43" s="254"/>
      <c r="W43" s="254"/>
      <c r="X43" s="255"/>
      <c r="Y43" s="23"/>
    </row>
    <row r="44" spans="1:25" ht="2.25" customHeight="1" thickBot="1">
      <c r="A44" s="265"/>
      <c r="B44" s="266"/>
      <c r="C44" s="266"/>
      <c r="D44" s="266"/>
      <c r="E44" s="266"/>
      <c r="F44" s="266"/>
      <c r="G44" s="266"/>
      <c r="H44" s="266"/>
      <c r="I44" s="266"/>
      <c r="J44" s="266"/>
      <c r="K44" s="266"/>
      <c r="L44" s="266"/>
      <c r="M44" s="266"/>
      <c r="N44" s="266"/>
      <c r="O44" s="266"/>
      <c r="P44" s="266"/>
      <c r="Q44" s="266"/>
      <c r="R44" s="266"/>
      <c r="S44" s="266"/>
      <c r="T44" s="266"/>
      <c r="U44" s="266"/>
      <c r="V44" s="266"/>
      <c r="W44" s="266"/>
      <c r="X44" s="267"/>
      <c r="Y44" s="23"/>
    </row>
    <row r="45" spans="1:25" ht="11.5">
      <c r="A45" s="262" t="s">
        <v>109</v>
      </c>
      <c r="B45" s="263"/>
      <c r="C45" s="263"/>
      <c r="D45" s="263"/>
      <c r="E45" s="263"/>
      <c r="F45" s="263"/>
      <c r="G45" s="263"/>
      <c r="H45" s="263"/>
      <c r="I45" s="263"/>
      <c r="J45" s="263"/>
      <c r="K45" s="263"/>
      <c r="L45" s="263"/>
      <c r="M45" s="263"/>
      <c r="N45" s="263"/>
      <c r="O45" s="263"/>
      <c r="P45" s="263"/>
      <c r="Q45" s="263"/>
      <c r="R45" s="263"/>
      <c r="S45" s="263"/>
      <c r="T45" s="263"/>
      <c r="U45" s="263"/>
      <c r="V45" s="263"/>
      <c r="W45" s="263"/>
      <c r="X45" s="264"/>
      <c r="Y45" s="23"/>
    </row>
    <row r="46" spans="1:25" s="16" customFormat="1" ht="24" customHeight="1">
      <c r="A46" s="235" t="s">
        <v>1892</v>
      </c>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5"/>
    </row>
    <row r="47" spans="1:25" s="16" customFormat="1" ht="23.25" customHeight="1">
      <c r="A47" s="253"/>
      <c r="B47" s="254"/>
      <c r="C47" s="254"/>
      <c r="D47" s="254"/>
      <c r="E47" s="254"/>
      <c r="F47" s="254"/>
      <c r="G47" s="254"/>
      <c r="H47" s="254"/>
      <c r="I47" s="254"/>
      <c r="J47" s="254"/>
      <c r="K47" s="254"/>
      <c r="L47" s="254"/>
      <c r="M47" s="254"/>
      <c r="N47" s="254"/>
      <c r="O47" s="254"/>
      <c r="P47" s="254"/>
      <c r="Q47" s="254"/>
      <c r="R47" s="254"/>
      <c r="S47" s="254"/>
      <c r="T47" s="254"/>
      <c r="U47" s="254"/>
      <c r="V47" s="254"/>
      <c r="W47" s="254"/>
      <c r="X47" s="255"/>
      <c r="Y47" s="25"/>
    </row>
    <row r="48" spans="1:25" s="16" customFormat="1" ht="2.25" customHeight="1" thickBot="1">
      <c r="A48" s="235"/>
      <c r="B48" s="236"/>
      <c r="C48" s="236"/>
      <c r="D48" s="236"/>
      <c r="E48" s="236"/>
      <c r="F48" s="236"/>
      <c r="G48" s="236"/>
      <c r="H48" s="236"/>
      <c r="I48" s="236"/>
      <c r="J48" s="236"/>
      <c r="K48" s="236"/>
      <c r="L48" s="236"/>
      <c r="M48" s="236"/>
      <c r="N48" s="236"/>
      <c r="O48" s="236"/>
      <c r="P48" s="236"/>
      <c r="Q48" s="236"/>
      <c r="R48" s="236"/>
      <c r="S48" s="236"/>
      <c r="T48" s="236"/>
      <c r="U48" s="236"/>
      <c r="V48" s="236"/>
      <c r="W48" s="236"/>
      <c r="X48" s="237"/>
      <c r="Y48" s="25"/>
    </row>
    <row r="49" spans="1:25" ht="11.5">
      <c r="A49" s="262" t="s">
        <v>110</v>
      </c>
      <c r="B49" s="263"/>
      <c r="C49" s="263"/>
      <c r="D49" s="263"/>
      <c r="E49" s="263"/>
      <c r="F49" s="263"/>
      <c r="G49" s="263"/>
      <c r="H49" s="263"/>
      <c r="I49" s="263"/>
      <c r="J49" s="263"/>
      <c r="K49" s="263"/>
      <c r="L49" s="263"/>
      <c r="M49" s="263"/>
      <c r="N49" s="263"/>
      <c r="O49" s="263"/>
      <c r="P49" s="263"/>
      <c r="Q49" s="263"/>
      <c r="R49" s="263"/>
      <c r="S49" s="263"/>
      <c r="T49" s="263"/>
      <c r="U49" s="263"/>
      <c r="V49" s="263"/>
      <c r="W49" s="263"/>
      <c r="X49" s="264"/>
      <c r="Y49" s="23"/>
    </row>
    <row r="50" spans="1:25" s="16" customFormat="1" ht="30.75" customHeight="1">
      <c r="A50" s="235" t="s">
        <v>1893</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235"/>
      <c r="B52" s="236"/>
      <c r="C52" s="236"/>
      <c r="D52" s="236"/>
      <c r="E52" s="236"/>
      <c r="F52" s="236"/>
      <c r="G52" s="236"/>
      <c r="H52" s="236"/>
      <c r="I52" s="236"/>
      <c r="J52" s="236"/>
      <c r="K52" s="236"/>
      <c r="L52" s="236"/>
      <c r="M52" s="236"/>
      <c r="N52" s="236"/>
      <c r="O52" s="236"/>
      <c r="P52" s="236"/>
      <c r="Q52" s="236"/>
      <c r="R52" s="236"/>
      <c r="S52" s="236"/>
      <c r="T52" s="236"/>
      <c r="U52" s="236"/>
      <c r="V52" s="236"/>
      <c r="W52" s="236"/>
      <c r="X52" s="237"/>
      <c r="Y52" s="25"/>
    </row>
    <row r="53" spans="1:25" ht="11.5">
      <c r="A53" s="262" t="s">
        <v>111</v>
      </c>
      <c r="B53" s="263"/>
      <c r="C53" s="263"/>
      <c r="D53" s="263"/>
      <c r="E53" s="263"/>
      <c r="F53" s="263"/>
      <c r="G53" s="263"/>
      <c r="H53" s="263"/>
      <c r="I53" s="263"/>
      <c r="J53" s="263"/>
      <c r="K53" s="263"/>
      <c r="L53" s="263"/>
      <c r="M53" s="263"/>
      <c r="N53" s="263"/>
      <c r="O53" s="263"/>
      <c r="P53" s="263"/>
      <c r="Q53" s="263"/>
      <c r="R53" s="263"/>
      <c r="S53" s="263"/>
      <c r="T53" s="263"/>
      <c r="U53" s="263"/>
      <c r="V53" s="263"/>
      <c r="W53" s="263"/>
      <c r="X53" s="264"/>
      <c r="Y53" s="23"/>
    </row>
    <row r="54" spans="1:25" s="16" customFormat="1" ht="27.75" customHeight="1">
      <c r="A54" s="235" t="s">
        <v>1894</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235"/>
      <c r="B56" s="236"/>
      <c r="C56" s="236"/>
      <c r="D56" s="236"/>
      <c r="E56" s="236"/>
      <c r="F56" s="236"/>
      <c r="G56" s="236"/>
      <c r="H56" s="236"/>
      <c r="I56" s="236"/>
      <c r="J56" s="236"/>
      <c r="K56" s="236"/>
      <c r="L56" s="236"/>
      <c r="M56" s="236"/>
      <c r="N56" s="236"/>
      <c r="O56" s="236"/>
      <c r="P56" s="236"/>
      <c r="Q56" s="236"/>
      <c r="R56" s="236"/>
      <c r="S56" s="236"/>
      <c r="T56" s="236"/>
      <c r="U56" s="236"/>
      <c r="V56" s="236"/>
      <c r="W56" s="236"/>
      <c r="X56" s="237"/>
      <c r="Y56" s="25"/>
    </row>
    <row r="57" spans="1:25" ht="11.5">
      <c r="A57" s="262" t="s">
        <v>112</v>
      </c>
      <c r="B57" s="263"/>
      <c r="C57" s="263"/>
      <c r="D57" s="263"/>
      <c r="E57" s="263"/>
      <c r="F57" s="263"/>
      <c r="G57" s="263"/>
      <c r="H57" s="263"/>
      <c r="I57" s="263"/>
      <c r="J57" s="263"/>
      <c r="K57" s="263"/>
      <c r="L57" s="263"/>
      <c r="M57" s="263"/>
      <c r="N57" s="263"/>
      <c r="O57" s="263"/>
      <c r="P57" s="263"/>
      <c r="Q57" s="263"/>
      <c r="R57" s="263"/>
      <c r="S57" s="263"/>
      <c r="T57" s="263"/>
      <c r="U57" s="263"/>
      <c r="V57" s="263"/>
      <c r="W57" s="263"/>
      <c r="X57" s="264"/>
      <c r="Y57" s="23"/>
    </row>
    <row r="58" spans="1:25" s="16" customFormat="1" ht="27.75" customHeight="1">
      <c r="A58" s="235" t="s">
        <v>1895</v>
      </c>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5"/>
    </row>
    <row r="59" spans="1:25" s="16" customFormat="1" ht="18.75" customHeight="1">
      <c r="A59" s="253"/>
      <c r="B59" s="254"/>
      <c r="C59" s="254"/>
      <c r="D59" s="254"/>
      <c r="E59" s="254"/>
      <c r="F59" s="254"/>
      <c r="G59" s="254"/>
      <c r="H59" s="254"/>
      <c r="I59" s="254"/>
      <c r="J59" s="254"/>
      <c r="K59" s="254"/>
      <c r="L59" s="254"/>
      <c r="M59" s="254"/>
      <c r="N59" s="254"/>
      <c r="O59" s="254"/>
      <c r="P59" s="254"/>
      <c r="Q59" s="254"/>
      <c r="R59" s="254"/>
      <c r="S59" s="254"/>
      <c r="T59" s="254"/>
      <c r="U59" s="254"/>
      <c r="V59" s="254"/>
      <c r="W59" s="254"/>
      <c r="X59" s="255"/>
      <c r="Y59" s="25"/>
    </row>
    <row r="60" spans="1:25" s="16" customFormat="1" ht="2.25" customHeight="1" thickBot="1">
      <c r="A60" s="235"/>
      <c r="B60" s="236"/>
      <c r="C60" s="236"/>
      <c r="D60" s="236"/>
      <c r="E60" s="236"/>
      <c r="F60" s="236"/>
      <c r="G60" s="236"/>
      <c r="H60" s="236"/>
      <c r="I60" s="236"/>
      <c r="J60" s="236"/>
      <c r="K60" s="236"/>
      <c r="L60" s="236"/>
      <c r="M60" s="236"/>
      <c r="N60" s="236"/>
      <c r="O60" s="236"/>
      <c r="P60" s="236"/>
      <c r="Q60" s="236"/>
      <c r="R60" s="236"/>
      <c r="S60" s="236"/>
      <c r="T60" s="236"/>
      <c r="U60" s="236"/>
      <c r="V60" s="236"/>
      <c r="W60" s="236"/>
      <c r="X60" s="237"/>
      <c r="Y60" s="25"/>
    </row>
    <row r="61" spans="1:25" s="16" customFormat="1" ht="11.5">
      <c r="A61" s="262" t="s">
        <v>113</v>
      </c>
      <c r="B61" s="263"/>
      <c r="C61" s="263"/>
      <c r="D61" s="263"/>
      <c r="E61" s="263"/>
      <c r="F61" s="263"/>
      <c r="G61" s="263"/>
      <c r="H61" s="263"/>
      <c r="I61" s="263"/>
      <c r="J61" s="263"/>
      <c r="K61" s="263"/>
      <c r="L61" s="263"/>
      <c r="M61" s="263"/>
      <c r="N61" s="263"/>
      <c r="O61" s="263"/>
      <c r="P61" s="263"/>
      <c r="Q61" s="263"/>
      <c r="R61" s="263"/>
      <c r="S61" s="263"/>
      <c r="T61" s="263"/>
      <c r="U61" s="263"/>
      <c r="V61" s="263"/>
      <c r="W61" s="263"/>
      <c r="X61" s="264"/>
      <c r="Y61" s="25"/>
    </row>
    <row r="62" spans="1:25" s="16" customFormat="1" ht="25.5" customHeight="1">
      <c r="A62" s="235" t="s">
        <v>1896</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235"/>
      <c r="B64" s="236"/>
      <c r="C64" s="236"/>
      <c r="D64" s="236"/>
      <c r="E64" s="236"/>
      <c r="F64" s="236"/>
      <c r="G64" s="236"/>
      <c r="H64" s="236"/>
      <c r="I64" s="236"/>
      <c r="J64" s="236"/>
      <c r="K64" s="236"/>
      <c r="L64" s="236"/>
      <c r="M64" s="236"/>
      <c r="N64" s="236"/>
      <c r="O64" s="236"/>
      <c r="P64" s="236"/>
      <c r="Q64" s="236"/>
      <c r="R64" s="236"/>
      <c r="S64" s="236"/>
      <c r="T64" s="236"/>
      <c r="U64" s="236"/>
      <c r="V64" s="236"/>
      <c r="W64" s="236"/>
      <c r="X64" s="237"/>
      <c r="Y64" s="25"/>
    </row>
    <row r="65" spans="1:25" ht="11.5">
      <c r="A65" s="262" t="s">
        <v>114</v>
      </c>
      <c r="B65" s="263"/>
      <c r="C65" s="263"/>
      <c r="D65" s="263"/>
      <c r="E65" s="263"/>
      <c r="F65" s="263"/>
      <c r="G65" s="263"/>
      <c r="H65" s="263"/>
      <c r="I65" s="263"/>
      <c r="J65" s="263"/>
      <c r="K65" s="263"/>
      <c r="L65" s="263"/>
      <c r="M65" s="263"/>
      <c r="N65" s="263"/>
      <c r="O65" s="263"/>
      <c r="P65" s="263"/>
      <c r="Q65" s="263"/>
      <c r="R65" s="263"/>
      <c r="S65" s="263"/>
      <c r="T65" s="263"/>
      <c r="U65" s="263"/>
      <c r="V65" s="263"/>
      <c r="W65" s="263"/>
      <c r="X65" s="264"/>
      <c r="Y65" s="23"/>
    </row>
    <row r="66" spans="1:25" s="16" customFormat="1" ht="25.5" customHeight="1">
      <c r="A66" s="235" t="s">
        <v>1897</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235"/>
      <c r="B68" s="236"/>
      <c r="C68" s="236"/>
      <c r="D68" s="236"/>
      <c r="E68" s="236"/>
      <c r="F68" s="236"/>
      <c r="G68" s="236"/>
      <c r="H68" s="236"/>
      <c r="I68" s="236"/>
      <c r="J68" s="236"/>
      <c r="K68" s="236"/>
      <c r="L68" s="236"/>
      <c r="M68" s="236"/>
      <c r="N68" s="236"/>
      <c r="O68" s="236"/>
      <c r="P68" s="236"/>
      <c r="Q68" s="236"/>
      <c r="R68" s="236"/>
      <c r="S68" s="236"/>
      <c r="T68" s="236"/>
      <c r="U68" s="236"/>
      <c r="V68" s="236"/>
      <c r="W68" s="236"/>
      <c r="X68" s="237"/>
      <c r="Y68" s="25"/>
    </row>
    <row r="69" spans="1:25" ht="11.5">
      <c r="A69" s="262" t="s">
        <v>115</v>
      </c>
      <c r="B69" s="263"/>
      <c r="C69" s="263"/>
      <c r="D69" s="263"/>
      <c r="E69" s="263"/>
      <c r="F69" s="263"/>
      <c r="G69" s="263"/>
      <c r="H69" s="263"/>
      <c r="I69" s="263"/>
      <c r="J69" s="263"/>
      <c r="K69" s="263"/>
      <c r="L69" s="263"/>
      <c r="M69" s="263"/>
      <c r="N69" s="263"/>
      <c r="O69" s="263"/>
      <c r="P69" s="263"/>
      <c r="Q69" s="263"/>
      <c r="R69" s="263"/>
      <c r="S69" s="263"/>
      <c r="T69" s="263"/>
      <c r="U69" s="263"/>
      <c r="V69" s="263"/>
      <c r="W69" s="263"/>
      <c r="X69" s="264"/>
      <c r="Y69" s="23"/>
    </row>
    <row r="70" spans="1:25" s="16" customFormat="1" ht="27" customHeight="1">
      <c r="A70" s="235" t="s">
        <v>1898</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235"/>
      <c r="B72" s="236"/>
      <c r="C72" s="236"/>
      <c r="D72" s="236"/>
      <c r="E72" s="236"/>
      <c r="F72" s="236"/>
      <c r="G72" s="236"/>
      <c r="H72" s="236"/>
      <c r="I72" s="236"/>
      <c r="J72" s="236"/>
      <c r="K72" s="236"/>
      <c r="L72" s="236"/>
      <c r="M72" s="236"/>
      <c r="N72" s="236"/>
      <c r="O72" s="236"/>
      <c r="P72" s="236"/>
      <c r="Q72" s="236"/>
      <c r="R72" s="236"/>
      <c r="S72" s="236"/>
      <c r="T72" s="236"/>
      <c r="U72" s="236"/>
      <c r="V72" s="236"/>
      <c r="W72" s="236"/>
      <c r="X72" s="237"/>
      <c r="Y72" s="25"/>
    </row>
    <row r="73" spans="1:25" s="16" customFormat="1" ht="11.5">
      <c r="A73" s="262" t="s">
        <v>116</v>
      </c>
      <c r="B73" s="263"/>
      <c r="C73" s="263"/>
      <c r="D73" s="263"/>
      <c r="E73" s="263"/>
      <c r="F73" s="263"/>
      <c r="G73" s="263"/>
      <c r="H73" s="263"/>
      <c r="I73" s="263"/>
      <c r="J73" s="263"/>
      <c r="K73" s="263"/>
      <c r="L73" s="263"/>
      <c r="M73" s="263"/>
      <c r="N73" s="263"/>
      <c r="O73" s="263"/>
      <c r="P73" s="263"/>
      <c r="Q73" s="263"/>
      <c r="R73" s="263"/>
      <c r="S73" s="263"/>
      <c r="T73" s="263"/>
      <c r="U73" s="263"/>
      <c r="V73" s="263"/>
      <c r="W73" s="263"/>
      <c r="X73" s="264"/>
      <c r="Y73" s="25"/>
    </row>
    <row r="74" spans="1:25" s="17" customFormat="1" ht="27" customHeight="1">
      <c r="A74" s="235" t="s">
        <v>2459</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38"/>
      <c r="B76" s="239"/>
      <c r="C76" s="239"/>
      <c r="D76" s="239"/>
      <c r="E76" s="239"/>
      <c r="F76" s="239"/>
      <c r="G76" s="239"/>
      <c r="H76" s="239"/>
      <c r="I76" s="239"/>
      <c r="J76" s="239"/>
      <c r="K76" s="239"/>
      <c r="L76" s="239"/>
      <c r="M76" s="239"/>
      <c r="N76" s="239"/>
      <c r="O76" s="239"/>
      <c r="P76" s="239"/>
      <c r="Q76" s="239"/>
      <c r="R76" s="239"/>
      <c r="S76" s="239"/>
      <c r="T76" s="239"/>
      <c r="U76" s="239"/>
      <c r="V76" s="239"/>
      <c r="W76" s="239"/>
      <c r="X76" s="240"/>
      <c r="Y76" s="25"/>
    </row>
    <row r="77" spans="1:25" s="16" customFormat="1" ht="11.5">
      <c r="A77" s="262" t="s">
        <v>117</v>
      </c>
      <c r="B77" s="263"/>
      <c r="C77" s="263"/>
      <c r="D77" s="263"/>
      <c r="E77" s="263"/>
      <c r="F77" s="263"/>
      <c r="G77" s="263"/>
      <c r="H77" s="263"/>
      <c r="I77" s="263"/>
      <c r="J77" s="263"/>
      <c r="K77" s="263"/>
      <c r="L77" s="263"/>
      <c r="M77" s="263"/>
      <c r="N77" s="263"/>
      <c r="O77" s="263"/>
      <c r="P77" s="263"/>
      <c r="Q77" s="263"/>
      <c r="R77" s="263"/>
      <c r="S77" s="263"/>
      <c r="T77" s="263"/>
      <c r="U77" s="263"/>
      <c r="V77" s="263"/>
      <c r="W77" s="263"/>
      <c r="X77" s="264"/>
      <c r="Y77" s="25"/>
    </row>
    <row r="78" spans="1:25" s="16" customFormat="1" ht="27.75" customHeight="1">
      <c r="A78" s="235" t="s">
        <v>2460</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235"/>
      <c r="B80" s="236"/>
      <c r="C80" s="236"/>
      <c r="D80" s="236"/>
      <c r="E80" s="236"/>
      <c r="F80" s="236"/>
      <c r="G80" s="236"/>
      <c r="H80" s="236"/>
      <c r="I80" s="236"/>
      <c r="J80" s="236"/>
      <c r="K80" s="236"/>
      <c r="L80" s="236"/>
      <c r="M80" s="236"/>
      <c r="N80" s="236"/>
      <c r="O80" s="236"/>
      <c r="P80" s="236"/>
      <c r="Q80" s="236"/>
      <c r="R80" s="236"/>
      <c r="S80" s="236"/>
      <c r="T80" s="236"/>
      <c r="U80" s="236"/>
      <c r="V80" s="236"/>
      <c r="W80" s="236"/>
      <c r="X80" s="237"/>
      <c r="Y80" s="25"/>
    </row>
    <row r="81" spans="1:25" ht="11.5">
      <c r="A81" s="262" t="s">
        <v>118</v>
      </c>
      <c r="B81" s="263"/>
      <c r="C81" s="263"/>
      <c r="D81" s="263"/>
      <c r="E81" s="263"/>
      <c r="F81" s="263"/>
      <c r="G81" s="263"/>
      <c r="H81" s="263"/>
      <c r="I81" s="263"/>
      <c r="J81" s="263"/>
      <c r="K81" s="263"/>
      <c r="L81" s="263"/>
      <c r="M81" s="263"/>
      <c r="N81" s="263"/>
      <c r="O81" s="263"/>
      <c r="P81" s="263"/>
      <c r="Q81" s="263"/>
      <c r="R81" s="263"/>
      <c r="S81" s="263"/>
      <c r="T81" s="263"/>
      <c r="U81" s="263"/>
      <c r="V81" s="263"/>
      <c r="W81" s="263"/>
      <c r="X81" s="264"/>
      <c r="Y81" s="23"/>
    </row>
    <row r="82" spans="1:25" s="16" customFormat="1" ht="24" customHeight="1">
      <c r="A82" s="235" t="s">
        <v>2461</v>
      </c>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2462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1319</v>
      </c>
    </row>
    <row r="95" spans="1:25" ht="21" hidden="1" customHeight="1">
      <c r="B95" s="36" t="s">
        <v>1320</v>
      </c>
    </row>
    <row r="96" spans="1:25" ht="21" hidden="1" customHeight="1">
      <c r="B96" s="36" t="s">
        <v>1321</v>
      </c>
    </row>
    <row r="97" spans="2:2" ht="21" hidden="1" customHeight="1">
      <c r="B97" s="36"/>
    </row>
    <row r="98" spans="2:2" ht="21" hidden="1" customHeight="1">
      <c r="B98" s="36" t="s">
        <v>1322</v>
      </c>
    </row>
    <row r="99" spans="2:2" ht="21" hidden="1" customHeight="1">
      <c r="B99" s="36"/>
    </row>
    <row r="100" spans="2:2" ht="21" hidden="1" customHeight="1">
      <c r="B100" s="36"/>
    </row>
    <row r="101" spans="2:2" ht="21" hidden="1" customHeight="1"/>
  </sheetData>
  <mergeCells count="166">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24:B24"/>
    <mergeCell ref="F24:H24"/>
    <mergeCell ref="J24:L24"/>
    <mergeCell ref="N24:O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A25:X25"/>
    <mergeCell ref="G26:H27"/>
    <mergeCell ref="I26:L26"/>
    <mergeCell ref="M26:N27"/>
    <mergeCell ref="O26:Q27"/>
    <mergeCell ref="R26:X26"/>
    <mergeCell ref="I27:J27"/>
    <mergeCell ref="R27:X39"/>
    <mergeCell ref="G28:H28"/>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U22:V22"/>
    <mergeCell ref="A23:B23"/>
    <mergeCell ref="F23:H23"/>
    <mergeCell ref="J23:L23"/>
    <mergeCell ref="N23:O23"/>
    <mergeCell ref="A20:E20"/>
    <mergeCell ref="F20:N20"/>
    <mergeCell ref="O20:X20"/>
    <mergeCell ref="A21:X21"/>
    <mergeCell ref="A22:B22"/>
    <mergeCell ref="F22:H22"/>
    <mergeCell ref="J22:L22"/>
    <mergeCell ref="N22:O22"/>
    <mergeCell ref="P22:R22"/>
    <mergeCell ref="S22:T22"/>
    <mergeCell ref="P23:Q23"/>
    <mergeCell ref="R23:S23"/>
    <mergeCell ref="T23:U23"/>
    <mergeCell ref="V23:W23"/>
    <mergeCell ref="S16:X18"/>
    <mergeCell ref="J17:M17"/>
    <mergeCell ref="N17:R17"/>
    <mergeCell ref="J18:M18"/>
    <mergeCell ref="N18:R18"/>
    <mergeCell ref="A19:X19"/>
    <mergeCell ref="A16:A18"/>
    <mergeCell ref="B16:C18"/>
    <mergeCell ref="D16:E18"/>
    <mergeCell ref="F16:I18"/>
    <mergeCell ref="J16:M16"/>
    <mergeCell ref="N16:R16"/>
    <mergeCell ref="F15:I15"/>
    <mergeCell ref="J15:R15"/>
    <mergeCell ref="S15:X15"/>
    <mergeCell ref="U11:X12"/>
    <mergeCell ref="C12:E12"/>
    <mergeCell ref="C13:E13"/>
    <mergeCell ref="N13:Q13"/>
    <mergeCell ref="R13:T13"/>
    <mergeCell ref="U13:X13"/>
    <mergeCell ref="A1:B4"/>
    <mergeCell ref="C1:D2"/>
    <mergeCell ref="E1:Q2"/>
    <mergeCell ref="R1:T2"/>
    <mergeCell ref="U1:X2"/>
    <mergeCell ref="C3:D4"/>
    <mergeCell ref="E3:Q4"/>
    <mergeCell ref="R3:T4"/>
    <mergeCell ref="U3:X4"/>
    <mergeCell ref="P24:Q24"/>
    <mergeCell ref="R24:S24"/>
    <mergeCell ref="T24:U24"/>
    <mergeCell ref="V24:W24"/>
    <mergeCell ref="A5:X5"/>
    <mergeCell ref="A6:B6"/>
    <mergeCell ref="C6:X6"/>
    <mergeCell ref="A7:B7"/>
    <mergeCell ref="C7:X7"/>
    <mergeCell ref="A8:B8"/>
    <mergeCell ref="C8:X8"/>
    <mergeCell ref="A9:B9"/>
    <mergeCell ref="C9:X9"/>
    <mergeCell ref="A10:B13"/>
    <mergeCell ref="C10:E10"/>
    <mergeCell ref="F10:M10"/>
    <mergeCell ref="N10:X10"/>
    <mergeCell ref="C11:E11"/>
    <mergeCell ref="F11:M13"/>
    <mergeCell ref="N11:Q12"/>
    <mergeCell ref="R11:T12"/>
    <mergeCell ref="A14:X14"/>
    <mergeCell ref="B15:C15"/>
    <mergeCell ref="D15:E1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A296D-E8D6-4F76-82D2-ADA2B896FC95}">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940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956</v>
      </c>
      <c r="D7" s="82"/>
      <c r="E7" s="82"/>
      <c r="F7" s="82"/>
      <c r="G7" s="82"/>
      <c r="H7" s="82"/>
      <c r="I7" s="82"/>
      <c r="J7" s="82"/>
      <c r="K7" s="82"/>
      <c r="L7" s="82"/>
      <c r="M7" s="82"/>
      <c r="N7" s="82"/>
      <c r="O7" s="82"/>
      <c r="P7" s="82"/>
      <c r="Q7" s="82"/>
      <c r="R7" s="82"/>
      <c r="S7" s="82"/>
      <c r="T7" s="82"/>
      <c r="U7" s="82"/>
      <c r="V7" s="82"/>
      <c r="W7" s="82"/>
      <c r="X7" s="83"/>
      <c r="Y7" s="23"/>
    </row>
    <row r="8" spans="1:25" ht="69" customHeight="1">
      <c r="A8" s="79" t="s">
        <v>10</v>
      </c>
      <c r="B8" s="80"/>
      <c r="C8" s="84" t="str">
        <f>B94&amp;B95&amp;B96</f>
        <v>Informar a nuestros públicos objetivos tanto internos como externos así como a los actores  del Sistema General de Seguridad Social en Salud (SGSSS), sobre las políticas, programas,  acciones de IVC y directrices adoptadas por la Superintendencia Nacional de Salud, definidas dentro la política de comunicaciones, con el propósito de fomentar en los servidores un sentido de pertenencia y una cultura organizacional en torno a una gestión ética, eficiente y eficaz y generar confianza en la entidad atodos los actores que hacen parte del SGSSS.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seguimiento a través de la  herramienta metodológica del comportamiento de los canales digitales de la entidad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958</v>
      </c>
      <c r="D11" s="85"/>
      <c r="E11" s="132"/>
      <c r="F11" s="133" t="s">
        <v>959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960</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135</v>
      </c>
      <c r="G16" s="170"/>
      <c r="H16" s="170"/>
      <c r="I16" s="170"/>
      <c r="J16" s="178" t="s">
        <v>37</v>
      </c>
      <c r="K16" s="178"/>
      <c r="L16" s="178"/>
      <c r="M16" s="178"/>
      <c r="N16" s="179" t="s">
        <v>136</v>
      </c>
      <c r="O16" s="180"/>
      <c r="P16" s="180"/>
      <c r="Q16" s="180"/>
      <c r="R16" s="181"/>
      <c r="S16" s="169" t="s">
        <v>950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1</v>
      </c>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1765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2180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942</v>
      </c>
    </row>
    <row r="95" spans="1:25" ht="21" hidden="1" customHeight="1">
      <c r="B95" s="36" t="s">
        <v>943</v>
      </c>
    </row>
    <row r="96" spans="1:25" ht="21" hidden="1" customHeight="1">
      <c r="B96" s="36" t="s">
        <v>944</v>
      </c>
    </row>
    <row r="97" spans="2:2" ht="21" hidden="1" customHeight="1">
      <c r="B97" s="36"/>
    </row>
    <row r="98" spans="2:2" ht="21" hidden="1" customHeight="1">
      <c r="B98" s="36" t="s">
        <v>957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63DD4-F6BF-416C-B170-E89984FA8DAA}">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940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961</v>
      </c>
      <c r="D7" s="82"/>
      <c r="E7" s="82"/>
      <c r="F7" s="82"/>
      <c r="G7" s="82"/>
      <c r="H7" s="82"/>
      <c r="I7" s="82"/>
      <c r="J7" s="82"/>
      <c r="K7" s="82"/>
      <c r="L7" s="82"/>
      <c r="M7" s="82"/>
      <c r="N7" s="82"/>
      <c r="O7" s="82"/>
      <c r="P7" s="82"/>
      <c r="Q7" s="82"/>
      <c r="R7" s="82"/>
      <c r="S7" s="82"/>
      <c r="T7" s="82"/>
      <c r="U7" s="82"/>
      <c r="V7" s="82"/>
      <c r="W7" s="82"/>
      <c r="X7" s="83"/>
      <c r="Y7" s="23"/>
    </row>
    <row r="8" spans="1:25" ht="60.75" customHeight="1">
      <c r="A8" s="79" t="s">
        <v>10</v>
      </c>
      <c r="B8" s="80"/>
      <c r="C8" s="84" t="str">
        <f>B94&amp;B95&amp;B96</f>
        <v>Informar a nuestros públicos objetivos tanto internos como externos así como a los actores  del Sistema General de Seguridad Social en Salud (SGSSS), sobre las políticas, programas,  acciones de IVC y directrices adoptadas por la Superintendencia Nacional de Salud, definidas dentro la política de comunicaciones, con el propósito de fomentar en los servidores un sentido de pertenencia y una cultura organizacional en torno a una gestión ética, eficiente y eficaz y generar confianza en la entidad atodos los actores que hacen parte del SGSSS.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actividades de relacionamiento con los medios de comunicación para mostrar la gestión institucional</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963</v>
      </c>
      <c r="D11" s="85"/>
      <c r="E11" s="132"/>
      <c r="F11" s="133" t="s">
        <v>964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965</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839</v>
      </c>
      <c r="G16" s="170"/>
      <c r="H16" s="170"/>
      <c r="I16" s="170"/>
      <c r="J16" s="178" t="s">
        <v>37</v>
      </c>
      <c r="K16" s="178"/>
      <c r="L16" s="178"/>
      <c r="M16" s="178"/>
      <c r="N16" s="179" t="s">
        <v>136</v>
      </c>
      <c r="O16" s="180"/>
      <c r="P16" s="180"/>
      <c r="Q16" s="180"/>
      <c r="R16" s="181"/>
      <c r="S16" s="169" t="s">
        <v>950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v>1</v>
      </c>
      <c r="D23" s="4">
        <v>1</v>
      </c>
      <c r="E23" s="4">
        <v>1</v>
      </c>
      <c r="F23" s="201">
        <v>1</v>
      </c>
      <c r="G23" s="202"/>
      <c r="H23" s="203"/>
      <c r="I23" s="4">
        <v>1</v>
      </c>
      <c r="J23" s="201">
        <v>1</v>
      </c>
      <c r="K23" s="202"/>
      <c r="L23" s="203"/>
      <c r="M23" s="4">
        <v>1</v>
      </c>
      <c r="N23" s="201">
        <v>1</v>
      </c>
      <c r="O23" s="203"/>
      <c r="P23" s="201">
        <v>1</v>
      </c>
      <c r="Q23" s="202"/>
      <c r="R23" s="203"/>
      <c r="S23" s="201">
        <v>1</v>
      </c>
      <c r="T23" s="203"/>
      <c r="U23" s="201">
        <v>1</v>
      </c>
      <c r="V23" s="203"/>
      <c r="W23" s="5">
        <v>1</v>
      </c>
      <c r="X23" s="5">
        <f>SUM(C23:W23)</f>
        <v>12</v>
      </c>
      <c r="Y23" s="23"/>
    </row>
    <row r="24" spans="1:25" ht="19" customHeight="1" thickBot="1">
      <c r="A24" s="224" t="s">
        <v>76</v>
      </c>
      <c r="B24" s="225"/>
      <c r="C24" s="19">
        <v>1</v>
      </c>
      <c r="D24" s="19">
        <v>1</v>
      </c>
      <c r="E24" s="19">
        <v>1</v>
      </c>
      <c r="F24" s="210">
        <v>1</v>
      </c>
      <c r="G24" s="210"/>
      <c r="H24" s="210"/>
      <c r="I24" s="19">
        <v>1</v>
      </c>
      <c r="J24" s="210">
        <v>1</v>
      </c>
      <c r="K24" s="210"/>
      <c r="L24" s="210"/>
      <c r="M24" s="19">
        <v>1</v>
      </c>
      <c r="N24" s="210">
        <v>1</v>
      </c>
      <c r="O24" s="210"/>
      <c r="P24" s="210">
        <v>1</v>
      </c>
      <c r="Q24" s="210"/>
      <c r="R24" s="210"/>
      <c r="S24" s="210">
        <v>1</v>
      </c>
      <c r="T24" s="210"/>
      <c r="U24" s="210">
        <v>1</v>
      </c>
      <c r="V24" s="210"/>
      <c r="W24" s="6">
        <v>1</v>
      </c>
      <c r="X24" s="6">
        <f>SUM(C24:W24)</f>
        <v>12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1</v>
      </c>
      <c r="C27" s="10">
        <f t="shared" ref="C27:C38" si="0">IF(B27=0,0,100%)</f>
        <v>1</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1</v>
      </c>
      <c r="C28" s="10">
        <f t="shared" si="0"/>
        <v>1</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1</v>
      </c>
      <c r="C31" s="10">
        <f t="shared" si="0"/>
        <v>1</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1</v>
      </c>
      <c r="C36" s="10">
        <f t="shared" si="0"/>
        <v>1</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1</v>
      </c>
      <c r="C37" s="10">
        <f t="shared" si="0"/>
        <v>1</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235" t="s">
        <v>1766</v>
      </c>
      <c r="B42" s="236"/>
      <c r="C42" s="236"/>
      <c r="D42" s="236"/>
      <c r="E42" s="236"/>
      <c r="F42" s="236"/>
      <c r="G42" s="236"/>
      <c r="H42" s="236"/>
      <c r="I42" s="236"/>
      <c r="J42" s="236"/>
      <c r="K42" s="236"/>
      <c r="L42" s="236"/>
      <c r="M42" s="236"/>
      <c r="N42" s="236"/>
      <c r="O42" s="236"/>
      <c r="P42" s="236"/>
      <c r="Q42" s="236"/>
      <c r="R42" s="236"/>
      <c r="S42" s="236"/>
      <c r="T42" s="236"/>
      <c r="U42" s="236"/>
      <c r="V42" s="236"/>
      <c r="W42" s="236"/>
      <c r="X42" s="237"/>
      <c r="Y42" s="23"/>
    </row>
    <row r="43" spans="1:25" ht="23.25" customHeight="1">
      <c r="A43" s="253"/>
      <c r="B43" s="254"/>
      <c r="C43" s="254"/>
      <c r="D43" s="254"/>
      <c r="E43" s="254"/>
      <c r="F43" s="254"/>
      <c r="G43" s="254"/>
      <c r="H43" s="254"/>
      <c r="I43" s="254"/>
      <c r="J43" s="254"/>
      <c r="K43" s="254"/>
      <c r="L43" s="254"/>
      <c r="M43" s="254"/>
      <c r="N43" s="254"/>
      <c r="O43" s="254"/>
      <c r="P43" s="254"/>
      <c r="Q43" s="254"/>
      <c r="R43" s="254"/>
      <c r="S43" s="254"/>
      <c r="T43" s="254"/>
      <c r="U43" s="254"/>
      <c r="V43" s="254"/>
      <c r="W43" s="254"/>
      <c r="X43" s="255"/>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235" t="s">
        <v>1767</v>
      </c>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5"/>
    </row>
    <row r="47" spans="1:25" s="16" customFormat="1" ht="23.25" customHeight="1">
      <c r="A47" s="253"/>
      <c r="B47" s="254"/>
      <c r="C47" s="254"/>
      <c r="D47" s="254"/>
      <c r="E47" s="254"/>
      <c r="F47" s="254"/>
      <c r="G47" s="254"/>
      <c r="H47" s="254"/>
      <c r="I47" s="254"/>
      <c r="J47" s="254"/>
      <c r="K47" s="254"/>
      <c r="L47" s="254"/>
      <c r="M47" s="254"/>
      <c r="N47" s="254"/>
      <c r="O47" s="254"/>
      <c r="P47" s="254"/>
      <c r="Q47" s="254"/>
      <c r="R47" s="254"/>
      <c r="S47" s="254"/>
      <c r="T47" s="254"/>
      <c r="U47" s="254"/>
      <c r="V47" s="254"/>
      <c r="W47" s="254"/>
      <c r="X47" s="255"/>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1768</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1769</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235" t="s">
        <v>1770</v>
      </c>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5"/>
    </row>
    <row r="59" spans="1:25" s="16" customFormat="1" ht="18.75" customHeight="1">
      <c r="A59" s="253"/>
      <c r="B59" s="254"/>
      <c r="C59" s="254"/>
      <c r="D59" s="254"/>
      <c r="E59" s="254"/>
      <c r="F59" s="254"/>
      <c r="G59" s="254"/>
      <c r="H59" s="254"/>
      <c r="I59" s="254"/>
      <c r="J59" s="254"/>
      <c r="K59" s="254"/>
      <c r="L59" s="254"/>
      <c r="M59" s="254"/>
      <c r="N59" s="254"/>
      <c r="O59" s="254"/>
      <c r="P59" s="254"/>
      <c r="Q59" s="254"/>
      <c r="R59" s="254"/>
      <c r="S59" s="254"/>
      <c r="T59" s="254"/>
      <c r="U59" s="254"/>
      <c r="V59" s="254"/>
      <c r="W59" s="254"/>
      <c r="X59" s="255"/>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1771</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1772</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1773</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2181</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t="s">
        <v>2182</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235" t="s">
        <v>2183</v>
      </c>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5"/>
    </row>
    <row r="83" spans="1:25" s="16" customFormat="1" ht="24.75" customHeight="1">
      <c r="A83" s="253"/>
      <c r="B83" s="254"/>
      <c r="C83" s="254"/>
      <c r="D83" s="254"/>
      <c r="E83" s="254"/>
      <c r="F83" s="254"/>
      <c r="G83" s="254"/>
      <c r="H83" s="254"/>
      <c r="I83" s="254"/>
      <c r="J83" s="254"/>
      <c r="K83" s="254"/>
      <c r="L83" s="254"/>
      <c r="M83" s="254"/>
      <c r="N83" s="254"/>
      <c r="O83" s="254"/>
      <c r="P83" s="254"/>
      <c r="Q83" s="254"/>
      <c r="R83" s="254"/>
      <c r="S83" s="254"/>
      <c r="T83" s="254"/>
      <c r="U83" s="254"/>
      <c r="V83" s="254"/>
      <c r="W83" s="254"/>
      <c r="X83" s="255"/>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2184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942</v>
      </c>
    </row>
    <row r="95" spans="1:25" ht="21" hidden="1" customHeight="1">
      <c r="B95" s="36" t="s">
        <v>943</v>
      </c>
    </row>
    <row r="96" spans="1:25" ht="21" hidden="1" customHeight="1">
      <c r="B96" s="36" t="s">
        <v>944</v>
      </c>
    </row>
    <row r="97" spans="2:2" ht="21" hidden="1" customHeight="1">
      <c r="B97" s="36"/>
    </row>
    <row r="98" spans="2:2" ht="21" hidden="1" customHeight="1">
      <c r="B98" s="36" t="s">
        <v>962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039E-97C3-4BEB-B9FF-5C2B63A514FC}">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940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966</v>
      </c>
      <c r="D7" s="82"/>
      <c r="E7" s="82"/>
      <c r="F7" s="82"/>
      <c r="G7" s="82"/>
      <c r="H7" s="82"/>
      <c r="I7" s="82"/>
      <c r="J7" s="82"/>
      <c r="K7" s="82"/>
      <c r="L7" s="82"/>
      <c r="M7" s="82"/>
      <c r="N7" s="82"/>
      <c r="O7" s="82"/>
      <c r="P7" s="82"/>
      <c r="Q7" s="82"/>
      <c r="R7" s="82"/>
      <c r="S7" s="82"/>
      <c r="T7" s="82"/>
      <c r="U7" s="82"/>
      <c r="V7" s="82"/>
      <c r="W7" s="82"/>
      <c r="X7" s="83"/>
      <c r="Y7" s="23"/>
    </row>
    <row r="8" spans="1:25" ht="60.75" customHeight="1">
      <c r="A8" s="79" t="s">
        <v>10</v>
      </c>
      <c r="B8" s="80"/>
      <c r="C8" s="84" t="str">
        <f>B94&amp;B95&amp;B96</f>
        <v>Informar a nuestros públicos objetivos tanto internos como externos así como a los actores  del Sistema General de Seguridad Social en Salud (SGSSS), sobre las políticas, programas,  acciones de IVC y directrices adoptadas por la Superintendencia Nacional de Salud, definidas dentro la política de comunicaciones, con el propósito de fomentar en los servidores un sentido de pertenencia y una cultura organizacional en torno a una gestión ética, eficiente y eficaz y generar confianza en la entidad atodos los actores que hacen parte del SGSSS.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Audiencia Pública de Rendición de Cuentas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968</v>
      </c>
      <c r="D11" s="85"/>
      <c r="E11" s="132"/>
      <c r="F11" s="133" t="s">
        <v>969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970</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971</v>
      </c>
      <c r="G16" s="170"/>
      <c r="H16" s="170"/>
      <c r="I16" s="170"/>
      <c r="J16" s="178" t="s">
        <v>37</v>
      </c>
      <c r="K16" s="178"/>
      <c r="L16" s="178"/>
      <c r="M16" s="178"/>
      <c r="N16" s="179" t="s">
        <v>136</v>
      </c>
      <c r="O16" s="180"/>
      <c r="P16" s="180"/>
      <c r="Q16" s="180"/>
      <c r="R16" s="181"/>
      <c r="S16" s="169" t="s">
        <v>950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v>1</v>
      </c>
      <c r="N23" s="201"/>
      <c r="O23" s="203"/>
      <c r="P23" s="201"/>
      <c r="Q23" s="202"/>
      <c r="R23" s="203"/>
      <c r="S23" s="201"/>
      <c r="T23" s="203"/>
      <c r="U23" s="201"/>
      <c r="V23" s="203"/>
      <c r="W23" s="5"/>
      <c r="X23" s="5">
        <f>SUM(C23:W23)</f>
        <v>1</v>
      </c>
      <c r="Y23" s="23"/>
    </row>
    <row r="24" spans="1:25" ht="19" customHeight="1" thickBot="1">
      <c r="A24" s="224" t="s">
        <v>76</v>
      </c>
      <c r="B24" s="225"/>
      <c r="C24" s="19"/>
      <c r="D24" s="19"/>
      <c r="E24" s="19"/>
      <c r="F24" s="210"/>
      <c r="G24" s="210"/>
      <c r="H24" s="210"/>
      <c r="I24" s="19"/>
      <c r="J24" s="210"/>
      <c r="K24" s="210"/>
      <c r="L24" s="210"/>
      <c r="M24" s="19">
        <v>1</v>
      </c>
      <c r="N24" s="210"/>
      <c r="O24" s="210"/>
      <c r="P24" s="210"/>
      <c r="Q24" s="210"/>
      <c r="R24" s="210"/>
      <c r="S24" s="210"/>
      <c r="T24" s="210"/>
      <c r="U24" s="210"/>
      <c r="V24" s="210"/>
      <c r="W24" s="6"/>
      <c r="X24" s="6">
        <f>SUM(C24:W24)</f>
        <v>1</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1774</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12.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235"/>
      <c r="B68" s="236"/>
      <c r="C68" s="236"/>
      <c r="D68" s="236"/>
      <c r="E68" s="236"/>
      <c r="F68" s="236"/>
      <c r="G68" s="236"/>
      <c r="H68" s="236"/>
      <c r="I68" s="236"/>
      <c r="J68" s="236"/>
      <c r="K68" s="236"/>
      <c r="L68" s="236"/>
      <c r="M68" s="236"/>
      <c r="N68" s="236"/>
      <c r="O68" s="236"/>
      <c r="P68" s="236"/>
      <c r="Q68" s="236"/>
      <c r="R68" s="236"/>
      <c r="S68" s="236"/>
      <c r="T68" s="236"/>
      <c r="U68" s="236"/>
      <c r="V68" s="236"/>
      <c r="W68" s="236"/>
      <c r="X68" s="237"/>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942</v>
      </c>
    </row>
    <row r="95" spans="1:25" ht="21" hidden="1" customHeight="1">
      <c r="B95" s="36" t="s">
        <v>943</v>
      </c>
    </row>
    <row r="96" spans="1:25" ht="21" hidden="1" customHeight="1">
      <c r="B96" s="36" t="s">
        <v>944</v>
      </c>
    </row>
    <row r="97" spans="2:2" ht="21" hidden="1" customHeight="1">
      <c r="B97" s="36"/>
    </row>
    <row r="98" spans="2:2" ht="21" hidden="1" customHeight="1">
      <c r="B98" s="36" t="s">
        <v>967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70847-4630-49DE-844C-0D45C018308E}">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5.83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940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941</v>
      </c>
      <c r="D7" s="82"/>
      <c r="E7" s="82"/>
      <c r="F7" s="82"/>
      <c r="G7" s="82"/>
      <c r="H7" s="82"/>
      <c r="I7" s="82"/>
      <c r="J7" s="82"/>
      <c r="K7" s="82"/>
      <c r="L7" s="82"/>
      <c r="M7" s="82"/>
      <c r="N7" s="82"/>
      <c r="O7" s="82"/>
      <c r="P7" s="82"/>
      <c r="Q7" s="82"/>
      <c r="R7" s="82"/>
      <c r="S7" s="82"/>
      <c r="T7" s="82"/>
      <c r="U7" s="82"/>
      <c r="V7" s="82"/>
      <c r="W7" s="82"/>
      <c r="X7" s="83"/>
      <c r="Y7" s="23"/>
    </row>
    <row r="8" spans="1:25" ht="60" customHeight="1">
      <c r="A8" s="79" t="s">
        <v>10</v>
      </c>
      <c r="B8" s="80"/>
      <c r="C8" s="84" t="str">
        <f>B94&amp;B95&amp;B96</f>
        <v>Informar a nuestros públicos objetivos tanto internos como externos así como a los actores  del Sistema General de Seguridad Social en Salud (SGSSS), sobre las políticas, programas,  acciones de IVC y directrices adoptadas por la Superintendencia Nacional de Salud, definidas dentro la política de comunicaciones, con el propósito de fomentar en los servidores un sentido de pertenencia y una cultura organizacional en torno a una gestión ética, eficiente y eficaz y generar confianza en la entidad atodos los actores que hacen parte del SGSSS.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Evaluar las campañas y mensajes de comunicación interna de acuerdo con la muestra seleccionada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946</v>
      </c>
      <c r="D11" s="85"/>
      <c r="E11" s="132"/>
      <c r="F11" s="133" t="s">
        <v>948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947</v>
      </c>
      <c r="D13" s="159"/>
      <c r="E13" s="159"/>
      <c r="F13" s="139"/>
      <c r="G13" s="140"/>
      <c r="H13" s="140"/>
      <c r="I13" s="140"/>
      <c r="J13" s="140"/>
      <c r="K13" s="140"/>
      <c r="L13" s="140"/>
      <c r="M13" s="141"/>
      <c r="N13" s="160" t="s">
        <v>284</v>
      </c>
      <c r="O13" s="161"/>
      <c r="P13" s="161"/>
      <c r="Q13" s="162"/>
      <c r="R13" s="163" t="s">
        <v>949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0.8</v>
      </c>
      <c r="C16" s="193"/>
      <c r="D16" s="192">
        <v>0.9</v>
      </c>
      <c r="E16" s="193"/>
      <c r="F16" s="169" t="s">
        <v>244</v>
      </c>
      <c r="G16" s="170"/>
      <c r="H16" s="170"/>
      <c r="I16" s="170"/>
      <c r="J16" s="178" t="s">
        <v>37</v>
      </c>
      <c r="K16" s="178"/>
      <c r="L16" s="178"/>
      <c r="M16" s="178"/>
      <c r="N16" s="179" t="s">
        <v>136</v>
      </c>
      <c r="O16" s="180"/>
      <c r="P16" s="180"/>
      <c r="Q16" s="180"/>
      <c r="R16" s="181"/>
      <c r="S16" s="169" t="s">
        <v>950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61525</v>
      </c>
      <c r="F23" s="201"/>
      <c r="G23" s="202"/>
      <c r="H23" s="203"/>
      <c r="I23" s="4"/>
      <c r="J23" s="201">
        <v>76725</v>
      </c>
      <c r="K23" s="202"/>
      <c r="L23" s="203"/>
      <c r="M23" s="4"/>
      <c r="N23" s="201"/>
      <c r="O23" s="203"/>
      <c r="P23" s="201">
        <v>45818</v>
      </c>
      <c r="Q23" s="202"/>
      <c r="R23" s="203"/>
      <c r="S23" s="201"/>
      <c r="T23" s="203"/>
      <c r="U23" s="201"/>
      <c r="V23" s="203"/>
      <c r="W23" s="5">
        <v>316</v>
      </c>
      <c r="X23" s="5">
        <f>SUM(C23:W23)</f>
        <v>184384</v>
      </c>
      <c r="Y23" s="23"/>
    </row>
    <row r="24" spans="1:25" ht="19" customHeight="1" thickBot="1">
      <c r="A24" s="224" t="s">
        <v>76</v>
      </c>
      <c r="B24" s="225"/>
      <c r="C24" s="19"/>
      <c r="D24" s="19"/>
      <c r="E24" s="19">
        <v>85697</v>
      </c>
      <c r="F24" s="210"/>
      <c r="G24" s="210"/>
      <c r="H24" s="210"/>
      <c r="I24" s="19"/>
      <c r="J24" s="210">
        <v>51257</v>
      </c>
      <c r="K24" s="210"/>
      <c r="L24" s="210"/>
      <c r="M24" s="19"/>
      <c r="N24" s="210"/>
      <c r="O24" s="210"/>
      <c r="P24" s="210">
        <v>64860</v>
      </c>
      <c r="Q24" s="210"/>
      <c r="R24" s="210"/>
      <c r="S24" s="210"/>
      <c r="T24" s="210"/>
      <c r="U24" s="210"/>
      <c r="V24" s="210"/>
      <c r="W24" s="6">
        <v>322</v>
      </c>
      <c r="X24" s="6">
        <f>SUM(C24:W24)</f>
        <v>202136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0.71793645051752109</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1.4968687203699007</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0.70641381436941109</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0.98136645962732916</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0.91217793960501836</v>
      </c>
      <c r="C39" s="30">
        <v>0.8</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1763</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2176</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2177</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2178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21.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942</v>
      </c>
    </row>
    <row r="95" spans="1:25" ht="21" hidden="1" customHeight="1">
      <c r="B95" s="36" t="s">
        <v>943</v>
      </c>
    </row>
    <row r="96" spans="1:25" ht="21" hidden="1" customHeight="1">
      <c r="B96" s="36" t="s">
        <v>944</v>
      </c>
    </row>
    <row r="97" spans="2:2" ht="21" hidden="1" customHeight="1">
      <c r="B97" s="36"/>
    </row>
    <row r="98" spans="2:2" ht="21" hidden="1" customHeight="1">
      <c r="B98" s="36" t="s">
        <v>945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0DE76-4DEF-4D81-AA22-C9373D0323EE}">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940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951</v>
      </c>
      <c r="D7" s="82"/>
      <c r="E7" s="82"/>
      <c r="F7" s="82"/>
      <c r="G7" s="82"/>
      <c r="H7" s="82"/>
      <c r="I7" s="82"/>
      <c r="J7" s="82"/>
      <c r="K7" s="82"/>
      <c r="L7" s="82"/>
      <c r="M7" s="82"/>
      <c r="N7" s="82"/>
      <c r="O7" s="82"/>
      <c r="P7" s="82"/>
      <c r="Q7" s="82"/>
      <c r="R7" s="82"/>
      <c r="S7" s="82"/>
      <c r="T7" s="82"/>
      <c r="U7" s="82"/>
      <c r="V7" s="82"/>
      <c r="W7" s="82"/>
      <c r="X7" s="83"/>
      <c r="Y7" s="23"/>
    </row>
    <row r="8" spans="1:25" ht="58.5" customHeight="1">
      <c r="A8" s="79" t="s">
        <v>10</v>
      </c>
      <c r="B8" s="80"/>
      <c r="C8" s="84" t="str">
        <f>B94&amp;B95&amp;B96</f>
        <v>Informar a nuestros públicos objetivos tanto internos como externos así como a los actores  del Sistema General de Seguridad Social en Salud (SGSSS), sobre las políticas, programas,  acciones de IVC y directrices adoptadas por la Superintendencia Nacional de Salud, definidas dentro la política de comunicaciones, con el propósito de fomentar en los servidores un sentido de pertenencia y una cultura organizacional en torno a una gestión ética, eficiente y eficaz y generar confianza en la entidad atodos los actores que hacen parte del SGSSS.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encuesta de percepción de la comunicación interna ( mensajes, campañas, videos, notas, piezas gráficas, entrevistas)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953</v>
      </c>
      <c r="D11" s="85"/>
      <c r="E11" s="132"/>
      <c r="F11" s="133" t="s">
        <v>954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284</v>
      </c>
      <c r="O13" s="161"/>
      <c r="P13" s="161"/>
      <c r="Q13" s="162"/>
      <c r="R13" s="163" t="s">
        <v>955</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256" t="s">
        <v>256</v>
      </c>
      <c r="E16" s="193"/>
      <c r="F16" s="169" t="s">
        <v>135</v>
      </c>
      <c r="G16" s="170"/>
      <c r="H16" s="170"/>
      <c r="I16" s="170"/>
      <c r="J16" s="178" t="s">
        <v>37</v>
      </c>
      <c r="K16" s="178"/>
      <c r="L16" s="178"/>
      <c r="M16" s="178"/>
      <c r="N16" s="179" t="s">
        <v>257</v>
      </c>
      <c r="O16" s="180"/>
      <c r="P16" s="180"/>
      <c r="Q16" s="180"/>
      <c r="R16" s="181"/>
      <c r="S16" s="169" t="s">
        <v>950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85</v>
      </c>
      <c r="K23" s="202"/>
      <c r="L23" s="203"/>
      <c r="M23" s="4"/>
      <c r="N23" s="201"/>
      <c r="O23" s="203"/>
      <c r="P23" s="201"/>
      <c r="Q23" s="202"/>
      <c r="R23" s="203"/>
      <c r="S23" s="201"/>
      <c r="T23" s="203"/>
      <c r="U23" s="201"/>
      <c r="V23" s="203"/>
      <c r="W23" s="5">
        <v>85</v>
      </c>
      <c r="X23" s="5">
        <f>SUM(C23:W23)</f>
        <v>170</v>
      </c>
      <c r="Y23" s="23"/>
    </row>
    <row r="24" spans="1:25" ht="19" customHeight="1" thickBot="1">
      <c r="A24" s="224" t="s">
        <v>76</v>
      </c>
      <c r="B24" s="225"/>
      <c r="C24" s="19"/>
      <c r="D24" s="19"/>
      <c r="E24" s="19"/>
      <c r="F24" s="210"/>
      <c r="G24" s="210"/>
      <c r="H24" s="210"/>
      <c r="I24" s="19"/>
      <c r="J24" s="210">
        <v>85</v>
      </c>
      <c r="K24" s="210"/>
      <c r="L24" s="210"/>
      <c r="M24" s="19"/>
      <c r="N24" s="210"/>
      <c r="O24" s="210"/>
      <c r="P24" s="210"/>
      <c r="Q24" s="210"/>
      <c r="R24" s="210"/>
      <c r="S24" s="210"/>
      <c r="T24" s="210"/>
      <c r="U24" s="210"/>
      <c r="V24" s="210"/>
      <c r="W24" s="6">
        <v>85</v>
      </c>
      <c r="X24" s="6">
        <f>SUM(C24:W24)</f>
        <v>170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1764</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2179</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942</v>
      </c>
    </row>
    <row r="95" spans="1:25" ht="21" hidden="1" customHeight="1">
      <c r="B95" s="36" t="s">
        <v>943</v>
      </c>
    </row>
    <row r="96" spans="1:25" ht="21" hidden="1" customHeight="1">
      <c r="B96" s="36" t="s">
        <v>944</v>
      </c>
    </row>
    <row r="97" spans="2:2" ht="21" hidden="1" customHeight="1">
      <c r="B97" s="36"/>
    </row>
    <row r="98" spans="2:2" ht="21" hidden="1" customHeight="1">
      <c r="B98" s="36" t="s">
        <v>952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6489F-C0EF-407C-8893-A8AF0A9ABF20}">
  <dimension ref="A1:I48"/>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61" customWidth="1"/>
    <col min="4" max="4" width="50.25" customWidth="1"/>
    <col min="5" max="6" width="11" customWidth="1"/>
    <col min="7" max="9" width="0" hidden="1" customWidth="1"/>
    <col min="10" max="16384" width="11" hidden="1"/>
  </cols>
  <sheetData>
    <row r="1" spans="1:7" ht="14">
      <c r="A1" s="38"/>
      <c r="B1" s="38"/>
      <c r="C1" s="57"/>
      <c r="D1" s="38"/>
      <c r="E1" s="38"/>
      <c r="F1" s="38"/>
      <c r="G1" s="38"/>
    </row>
    <row r="2" spans="1:7" ht="14">
      <c r="A2" s="38"/>
      <c r="B2" s="38"/>
      <c r="C2" s="57"/>
      <c r="D2" s="38"/>
      <c r="E2" s="38"/>
      <c r="F2" s="38"/>
      <c r="G2" s="38"/>
    </row>
    <row r="3" spans="1:7" ht="14">
      <c r="A3" s="38"/>
      <c r="B3" s="38"/>
      <c r="C3" s="57"/>
      <c r="D3" s="38"/>
      <c r="E3" s="38"/>
      <c r="F3" s="38"/>
      <c r="G3" s="38"/>
    </row>
    <row r="4" spans="1:7" ht="14">
      <c r="A4" s="38"/>
      <c r="B4" s="38"/>
      <c r="C4" s="57"/>
      <c r="D4" s="38"/>
      <c r="E4" s="38"/>
      <c r="F4" s="38"/>
      <c r="G4" s="38"/>
    </row>
    <row r="5" spans="1:7" ht="14.5" thickBot="1">
      <c r="A5" s="38"/>
      <c r="B5" s="38"/>
      <c r="C5" s="57"/>
      <c r="D5" s="38"/>
      <c r="E5" s="38"/>
      <c r="F5" s="38"/>
      <c r="G5" s="38"/>
    </row>
    <row r="6" spans="1:7" ht="14">
      <c r="A6" s="38"/>
      <c r="B6" s="40"/>
      <c r="C6" s="58"/>
      <c r="D6" s="41"/>
      <c r="E6" s="42"/>
      <c r="F6" s="38"/>
      <c r="G6" s="38"/>
    </row>
    <row r="7" spans="1:7" ht="14">
      <c r="A7" s="38"/>
      <c r="B7" s="43"/>
      <c r="C7" s="252" t="s">
        <v>1370</v>
      </c>
      <c r="D7" s="252"/>
      <c r="E7" s="44"/>
      <c r="F7" s="38"/>
      <c r="G7" s="38"/>
    </row>
    <row r="8" spans="1:7" ht="20.25" customHeight="1">
      <c r="A8" s="38"/>
      <c r="B8" s="43"/>
      <c r="C8" s="252"/>
      <c r="D8" s="252"/>
      <c r="E8" s="44"/>
      <c r="F8" s="38"/>
      <c r="G8" s="38"/>
    </row>
    <row r="9" spans="1:7" ht="14">
      <c r="A9" s="38"/>
      <c r="B9" s="43"/>
      <c r="C9" s="57"/>
      <c r="D9" s="38"/>
      <c r="E9" s="44"/>
      <c r="F9" s="38"/>
      <c r="G9" s="38"/>
    </row>
    <row r="10" spans="1:7" ht="28">
      <c r="A10" s="38"/>
      <c r="B10" s="43"/>
      <c r="C10" s="62" t="s">
        <v>1368</v>
      </c>
      <c r="D10" s="63" t="s">
        <v>1361</v>
      </c>
      <c r="E10" s="44"/>
      <c r="F10" s="38"/>
      <c r="G10" s="38"/>
    </row>
    <row r="11" spans="1:7" ht="28">
      <c r="A11" s="38"/>
      <c r="B11" s="43"/>
      <c r="C11" s="62" t="s">
        <v>1379</v>
      </c>
      <c r="D11" s="63" t="s">
        <v>1372</v>
      </c>
      <c r="E11" s="44"/>
      <c r="F11" s="38"/>
      <c r="G11" s="38"/>
    </row>
    <row r="12" spans="1:7" ht="28">
      <c r="A12" s="38"/>
      <c r="B12" s="43"/>
      <c r="C12" s="62" t="s">
        <v>1383</v>
      </c>
      <c r="D12" s="63" t="s">
        <v>1380</v>
      </c>
      <c r="E12" s="44"/>
      <c r="F12" s="38"/>
      <c r="G12" s="38"/>
    </row>
    <row r="13" spans="1:7" ht="14.5" thickBot="1">
      <c r="A13" s="38"/>
      <c r="B13" s="45"/>
      <c r="C13" s="60"/>
      <c r="D13" s="46"/>
      <c r="E13" s="47"/>
      <c r="F13" s="38"/>
    </row>
    <row r="14" spans="1:7" ht="14.25" customHeight="1">
      <c r="A14" s="38"/>
      <c r="B14" s="38"/>
      <c r="C14" s="57"/>
      <c r="D14" s="38"/>
      <c r="E14" s="38"/>
      <c r="F14" s="38"/>
    </row>
    <row r="15" spans="1:7" ht="14.25" customHeight="1"/>
    <row r="16" spans="1:7"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sheetData>
  <mergeCells count="1">
    <mergeCell ref="C7:D8"/>
  </mergeCells>
  <hyperlinks>
    <hyperlink ref="C10" location="'IG01'!A1" display="IG01" xr:uid="{EA737920-B82D-49A4-B03F-5B15B8E4270A}"/>
    <hyperlink ref="C11" location="'GI01'!A1" display="GI01" xr:uid="{497212B7-B019-4C09-804A-07E626F36B34}"/>
    <hyperlink ref="C12" location="'GI02'!A1" display="GI02" xr:uid="{2D1265D1-A87F-4C84-A4B1-B57DC3161BAB}"/>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A9E4-362E-497E-8071-F88D65E4DAAC}">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7.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9" style="1" customWidth="1"/>
    <col min="24" max="24" width="6" style="1" customWidth="1"/>
    <col min="25" max="25" width="1.58203125" style="1" customWidth="1"/>
    <col min="26" max="16384" width="4.58203125" style="1" hidden="1"/>
  </cols>
  <sheetData>
    <row r="1" spans="1:25" ht="13.5" customHeight="1">
      <c r="A1" s="87" t="s">
        <v>1407</v>
      </c>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886</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1830</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Adelantar la gestión de cobro coactivo para la recuperación de las obligaciones a favor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1831</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1832</v>
      </c>
      <c r="D11" s="85"/>
      <c r="E11" s="132"/>
      <c r="F11" s="133" t="s">
        <v>1834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1833</v>
      </c>
      <c r="D13" s="159"/>
      <c r="E13" s="159"/>
      <c r="F13" s="139"/>
      <c r="G13" s="140"/>
      <c r="H13" s="140"/>
      <c r="I13" s="140"/>
      <c r="J13" s="140"/>
      <c r="K13" s="140"/>
      <c r="L13" s="140"/>
      <c r="M13" s="141"/>
      <c r="N13" s="160" t="s">
        <v>132</v>
      </c>
      <c r="O13" s="161"/>
      <c r="P13" s="161"/>
      <c r="Q13" s="162"/>
      <c r="R13" s="163" t="s">
        <v>893</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0.15</v>
      </c>
      <c r="C16" s="193"/>
      <c r="D16" s="256" t="s">
        <v>256</v>
      </c>
      <c r="E16" s="193"/>
      <c r="F16" s="169" t="s">
        <v>200</v>
      </c>
      <c r="G16" s="170"/>
      <c r="H16" s="170"/>
      <c r="I16" s="170"/>
      <c r="J16" s="178" t="s">
        <v>37</v>
      </c>
      <c r="K16" s="178"/>
      <c r="L16" s="178"/>
      <c r="M16" s="178"/>
      <c r="N16" s="179" t="s">
        <v>257</v>
      </c>
      <c r="O16" s="180"/>
      <c r="P16" s="180"/>
      <c r="Q16" s="180"/>
      <c r="R16" s="181"/>
      <c r="S16" s="169" t="s">
        <v>894</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27</v>
      </c>
      <c r="F23" s="201"/>
      <c r="G23" s="202"/>
      <c r="H23" s="203"/>
      <c r="I23" s="4"/>
      <c r="J23" s="201">
        <v>48</v>
      </c>
      <c r="K23" s="202"/>
      <c r="L23" s="203"/>
      <c r="M23" s="4"/>
      <c r="N23" s="201"/>
      <c r="O23" s="203"/>
      <c r="P23" s="201"/>
      <c r="Q23" s="202"/>
      <c r="R23" s="203"/>
      <c r="S23" s="201"/>
      <c r="T23" s="203"/>
      <c r="U23" s="201"/>
      <c r="V23" s="203"/>
      <c r="W23" s="5">
        <v>93</v>
      </c>
      <c r="X23" s="5">
        <f>SUM(C23:W23)</f>
        <v>168</v>
      </c>
      <c r="Y23" s="23"/>
    </row>
    <row r="24" spans="1:25" ht="19" customHeight="1" thickBot="1">
      <c r="A24" s="224" t="s">
        <v>76</v>
      </c>
      <c r="B24" s="225"/>
      <c r="C24" s="19"/>
      <c r="D24" s="19"/>
      <c r="E24" s="19">
        <v>27</v>
      </c>
      <c r="F24" s="210"/>
      <c r="G24" s="210"/>
      <c r="H24" s="210"/>
      <c r="I24" s="19"/>
      <c r="J24" s="210">
        <v>48</v>
      </c>
      <c r="K24" s="210"/>
      <c r="L24" s="210"/>
      <c r="M24" s="19"/>
      <c r="N24" s="210"/>
      <c r="O24" s="210"/>
      <c r="P24" s="210"/>
      <c r="Q24" s="210"/>
      <c r="R24" s="210"/>
      <c r="S24" s="210"/>
      <c r="T24" s="210"/>
      <c r="U24" s="210"/>
      <c r="V24" s="210"/>
      <c r="W24" s="6">
        <v>101</v>
      </c>
      <c r="X24" s="6">
        <f>SUM(C24:W24)</f>
        <v>176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0.92079207920792083</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0.95454545454545459</v>
      </c>
      <c r="C39" s="30">
        <v>0.15</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1833</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1833</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2403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9.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888</v>
      </c>
    </row>
    <row r="95" spans="1:25" ht="21" hidden="1" customHeight="1">
      <c r="B95" s="36"/>
    </row>
    <row r="96" spans="1:25" ht="21" hidden="1" customHeight="1">
      <c r="B96" s="36"/>
    </row>
    <row r="97" spans="2:2" ht="21" hidden="1" customHeight="1">
      <c r="B97" s="36"/>
    </row>
    <row r="98" spans="2:2" ht="21" hidden="1" customHeight="1">
      <c r="B98" s="36" t="s">
        <v>889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DA69E-20D7-461B-9507-7585EAB1B82F}">
  <dimension ref="A1:Y101"/>
  <sheetViews>
    <sheetView zoomScale="90" zoomScaleNormal="9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4.08203125" style="1" customWidth="1"/>
    <col min="12" max="12" width="4.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9.75" style="1" customWidth="1"/>
    <col min="24" max="24" width="9.25"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886</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895</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Adelantar la gestión de cobro coactivo para la recuperación de las obligaciones a favor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Depurar la cartera a partir de la acción ejecutiva de cobro de la cartera a 31 de diciembre de 2019</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897</v>
      </c>
      <c r="D11" s="85"/>
      <c r="E11" s="132"/>
      <c r="F11" s="133" t="s">
        <v>898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899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256" t="s">
        <v>256</v>
      </c>
      <c r="E16" s="193"/>
      <c r="F16" s="169" t="s">
        <v>135</v>
      </c>
      <c r="G16" s="170"/>
      <c r="H16" s="170"/>
      <c r="I16" s="170"/>
      <c r="J16" s="178" t="s">
        <v>37</v>
      </c>
      <c r="K16" s="178"/>
      <c r="L16" s="178"/>
      <c r="M16" s="178"/>
      <c r="N16" s="179" t="s">
        <v>257</v>
      </c>
      <c r="O16" s="180"/>
      <c r="P16" s="180"/>
      <c r="Q16" s="180"/>
      <c r="R16" s="181"/>
      <c r="S16" s="169" t="s">
        <v>894</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7941549851</v>
      </c>
      <c r="K23" s="202"/>
      <c r="L23" s="203"/>
      <c r="M23" s="4"/>
      <c r="N23" s="201"/>
      <c r="O23" s="203"/>
      <c r="P23" s="201"/>
      <c r="Q23" s="202"/>
      <c r="R23" s="203"/>
      <c r="S23" s="201"/>
      <c r="T23" s="203"/>
      <c r="U23" s="201"/>
      <c r="V23" s="203"/>
      <c r="W23" s="5">
        <v>9336767423</v>
      </c>
      <c r="X23" s="5">
        <f>SUM(C23:W23)</f>
        <v>17278317274</v>
      </c>
      <c r="Y23" s="23"/>
    </row>
    <row r="24" spans="1:25" ht="19" customHeight="1" thickBot="1">
      <c r="A24" s="224" t="s">
        <v>76</v>
      </c>
      <c r="B24" s="225"/>
      <c r="C24" s="19"/>
      <c r="D24" s="19"/>
      <c r="E24" s="19"/>
      <c r="F24" s="210"/>
      <c r="G24" s="210"/>
      <c r="H24" s="210"/>
      <c r="I24" s="19"/>
      <c r="J24" s="210">
        <v>2500000000</v>
      </c>
      <c r="K24" s="210"/>
      <c r="L24" s="210"/>
      <c r="M24" s="19"/>
      <c r="N24" s="210"/>
      <c r="O24" s="210"/>
      <c r="P24" s="210"/>
      <c r="Q24" s="210"/>
      <c r="R24" s="210"/>
      <c r="S24" s="210"/>
      <c r="T24" s="210"/>
      <c r="U24" s="210"/>
      <c r="V24" s="210"/>
      <c r="W24" s="6">
        <v>2500000000</v>
      </c>
      <c r="X24" s="6">
        <f>SUM(C24:W24)</f>
        <v>5000000000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80%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80%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80%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80%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80%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3.1766199404000002</v>
      </c>
      <c r="C32" s="10">
        <f t="shared" si="0"/>
        <v>1</v>
      </c>
      <c r="D32" s="10" t="str">
        <f t="shared" si="1"/>
        <v xml:space="preserve">80%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80%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80%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80%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80%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80%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3.7347069691999999</v>
      </c>
      <c r="C38" s="28">
        <f t="shared" si="0"/>
        <v>1</v>
      </c>
      <c r="D38" s="28" t="str">
        <f t="shared" si="1"/>
        <v xml:space="preserve">80%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3.4556634547999998</v>
      </c>
      <c r="C39" s="30">
        <v>1</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1408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1409</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888</v>
      </c>
    </row>
    <row r="95" spans="1:25" ht="21" hidden="1" customHeight="1">
      <c r="B95" s="36"/>
    </row>
    <row r="96" spans="1:25" ht="21" hidden="1" customHeight="1">
      <c r="B96" s="36"/>
    </row>
    <row r="97" spans="2:2" ht="21" hidden="1" customHeight="1">
      <c r="B97" s="36"/>
    </row>
    <row r="98" spans="2:2" ht="21" hidden="1" customHeight="1">
      <c r="B98" s="36" t="s">
        <v>896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C8EB0-9B05-495A-8193-6482620F45EE}">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5.5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434</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1642</v>
      </c>
      <c r="D7" s="82"/>
      <c r="E7" s="82"/>
      <c r="F7" s="82"/>
      <c r="G7" s="82"/>
      <c r="H7" s="82"/>
      <c r="I7" s="82"/>
      <c r="J7" s="82"/>
      <c r="K7" s="82"/>
      <c r="L7" s="82"/>
      <c r="M7" s="82"/>
      <c r="N7" s="82"/>
      <c r="O7" s="82"/>
      <c r="P7" s="82"/>
      <c r="Q7" s="82"/>
      <c r="R7" s="82"/>
      <c r="S7" s="82"/>
      <c r="T7" s="82"/>
      <c r="U7" s="82"/>
      <c r="V7" s="82"/>
      <c r="W7" s="82"/>
      <c r="X7" s="83"/>
      <c r="Y7" s="23"/>
    </row>
    <row r="8" spans="1:25" ht="54.75" customHeight="1">
      <c r="A8" s="79" t="s">
        <v>10</v>
      </c>
      <c r="B8" s="80"/>
      <c r="C8" s="84" t="str">
        <f>B94&amp;B95&amp;B96</f>
        <v>Desarrollar y liderar estrategias de promoción de la participación ciudadana, protección al usuario y del ejercicio del control social en el Sistema General de Seguridad Social en Salud, incluidos los regímenes especiales y excepcionales en salud, contribuyendo al fortalecimiento de la participación ciudadana y los grupos de control social en el sector salud, así como verificar el cumplimiento de la normatividad vigente en materia de participación ciudadana por parte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1643</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1644</v>
      </c>
      <c r="D11" s="85"/>
      <c r="E11" s="132"/>
      <c r="F11" s="133" t="s">
        <v>454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284</v>
      </c>
      <c r="O13" s="161"/>
      <c r="P13" s="161"/>
      <c r="Q13" s="162"/>
      <c r="R13" s="163" t="s">
        <v>455</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442</v>
      </c>
      <c r="B16" s="192">
        <v>1</v>
      </c>
      <c r="C16" s="193"/>
      <c r="D16" s="192">
        <v>0.9</v>
      </c>
      <c r="E16" s="193"/>
      <c r="F16" s="169" t="s">
        <v>135</v>
      </c>
      <c r="G16" s="170"/>
      <c r="H16" s="170"/>
      <c r="I16" s="170"/>
      <c r="J16" s="178" t="s">
        <v>37</v>
      </c>
      <c r="K16" s="178"/>
      <c r="L16" s="178"/>
      <c r="M16" s="178"/>
      <c r="N16" s="179" t="s">
        <v>136</v>
      </c>
      <c r="O16" s="180"/>
      <c r="P16" s="180"/>
      <c r="Q16" s="180"/>
      <c r="R16" s="181"/>
      <c r="S16" s="169" t="s">
        <v>443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14476</v>
      </c>
      <c r="K23" s="202"/>
      <c r="L23" s="203"/>
      <c r="M23" s="4"/>
      <c r="N23" s="201"/>
      <c r="O23" s="203"/>
      <c r="P23" s="201"/>
      <c r="Q23" s="202"/>
      <c r="R23" s="203"/>
      <c r="S23" s="201"/>
      <c r="T23" s="203"/>
      <c r="U23" s="201"/>
      <c r="V23" s="203"/>
      <c r="W23" s="5">
        <v>13900</v>
      </c>
      <c r="X23" s="5">
        <f>SUM(C23:W23)</f>
        <v>28376</v>
      </c>
      <c r="Y23" s="23"/>
    </row>
    <row r="24" spans="1:25" ht="19" customHeight="1" thickBot="1">
      <c r="A24" s="224" t="s">
        <v>76</v>
      </c>
      <c r="B24" s="225"/>
      <c r="C24" s="19"/>
      <c r="D24" s="19"/>
      <c r="E24" s="19"/>
      <c r="F24" s="210"/>
      <c r="G24" s="210"/>
      <c r="H24" s="210"/>
      <c r="I24" s="19"/>
      <c r="J24" s="210">
        <v>12500</v>
      </c>
      <c r="K24" s="210"/>
      <c r="L24" s="210"/>
      <c r="M24" s="19"/>
      <c r="N24" s="210"/>
      <c r="O24" s="210"/>
      <c r="P24" s="210"/>
      <c r="Q24" s="210"/>
      <c r="R24" s="210"/>
      <c r="S24" s="210"/>
      <c r="T24" s="210"/>
      <c r="U24" s="210"/>
      <c r="V24" s="210"/>
      <c r="W24" s="6">
        <v>14500</v>
      </c>
      <c r="X24" s="6">
        <f>SUM(C24:W24)</f>
        <v>27000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1.15808</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0.95862068965517244</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1.0509629629629629</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1645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42"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2071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436</v>
      </c>
    </row>
    <row r="95" spans="1:25" ht="21" hidden="1" customHeight="1">
      <c r="B95" s="36" t="s">
        <v>437</v>
      </c>
    </row>
    <row r="96" spans="1:25" ht="21" hidden="1" customHeight="1">
      <c r="B96" s="36"/>
    </row>
    <row r="97" spans="2:2" ht="21" hidden="1" customHeight="1">
      <c r="B97" s="36"/>
    </row>
    <row r="98" spans="2:2" ht="21" hidden="1" customHeight="1">
      <c r="B98" s="36" t="s">
        <v>452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6A512-B747-467C-A77A-85890C94D517}">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434</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435</v>
      </c>
      <c r="D7" s="82"/>
      <c r="E7" s="82"/>
      <c r="F7" s="82"/>
      <c r="G7" s="82"/>
      <c r="H7" s="82"/>
      <c r="I7" s="82"/>
      <c r="J7" s="82"/>
      <c r="K7" s="82"/>
      <c r="L7" s="82"/>
      <c r="M7" s="82"/>
      <c r="N7" s="82"/>
      <c r="O7" s="82"/>
      <c r="P7" s="82"/>
      <c r="Q7" s="82"/>
      <c r="R7" s="82"/>
      <c r="S7" s="82"/>
      <c r="T7" s="82"/>
      <c r="U7" s="82"/>
      <c r="V7" s="82"/>
      <c r="W7" s="82"/>
      <c r="X7" s="83"/>
      <c r="Y7" s="23"/>
    </row>
    <row r="8" spans="1:25" ht="56.25" customHeight="1">
      <c r="A8" s="79" t="s">
        <v>10</v>
      </c>
      <c r="B8" s="80"/>
      <c r="C8" s="84" t="str">
        <f>B94&amp;B95&amp;B96</f>
        <v>Desarrollar y liderar estrategias de promoción de la participación ciudadana, protección al usuario y del ejercicio del control social en el Sistema General de Seguridad Social en Salud, incluidos los regímenes especiales y excepcionales en salud, contribuyendo al fortalecimiento de la participación ciudadana y los grupos de control social en el sector salud, así como verificar el cumplimiento de la normatividad vigente en materia de participación ciudadana por parte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Difundir carta de derechos y deberes traducidos a lenguas indígenas ( Embera - Katio - Chami - Siapidara - Dobida)</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439</v>
      </c>
      <c r="D11" s="85"/>
      <c r="E11" s="132"/>
      <c r="F11" s="133" t="s">
        <v>440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441</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442</v>
      </c>
      <c r="B16" s="192">
        <v>1</v>
      </c>
      <c r="C16" s="193"/>
      <c r="D16" s="192">
        <v>0.9</v>
      </c>
      <c r="E16" s="193"/>
      <c r="F16" s="169" t="s">
        <v>135</v>
      </c>
      <c r="G16" s="170"/>
      <c r="H16" s="170"/>
      <c r="I16" s="170"/>
      <c r="J16" s="178" t="s">
        <v>37</v>
      </c>
      <c r="K16" s="178"/>
      <c r="L16" s="178"/>
      <c r="M16" s="178"/>
      <c r="N16" s="179" t="s">
        <v>136</v>
      </c>
      <c r="O16" s="180"/>
      <c r="P16" s="180"/>
      <c r="Q16" s="180"/>
      <c r="R16" s="181"/>
      <c r="S16" s="169" t="s">
        <v>443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c r="N23" s="201"/>
      <c r="O23" s="203"/>
      <c r="P23" s="201"/>
      <c r="Q23" s="202"/>
      <c r="R23" s="203"/>
      <c r="S23" s="201">
        <v>1</v>
      </c>
      <c r="T23" s="203"/>
      <c r="U23" s="201"/>
      <c r="V23" s="203"/>
      <c r="W23" s="5">
        <v>3</v>
      </c>
      <c r="X23" s="5">
        <f>SUM(C23:W23)</f>
        <v>4</v>
      </c>
      <c r="Y23" s="23"/>
    </row>
    <row r="24" spans="1:25" ht="19" customHeight="1" thickBot="1">
      <c r="A24" s="224" t="s">
        <v>76</v>
      </c>
      <c r="B24" s="225"/>
      <c r="C24" s="19"/>
      <c r="D24" s="19"/>
      <c r="E24" s="19"/>
      <c r="F24" s="210"/>
      <c r="G24" s="210"/>
      <c r="H24" s="210"/>
      <c r="I24" s="19"/>
      <c r="J24" s="210"/>
      <c r="K24" s="210"/>
      <c r="L24" s="210"/>
      <c r="M24" s="19"/>
      <c r="N24" s="210"/>
      <c r="O24" s="210"/>
      <c r="P24" s="210"/>
      <c r="Q24" s="210"/>
      <c r="R24" s="210"/>
      <c r="S24" s="210">
        <v>3</v>
      </c>
      <c r="T24" s="210"/>
      <c r="U24" s="210"/>
      <c r="V24" s="210"/>
      <c r="W24" s="6">
        <v>1</v>
      </c>
      <c r="X24" s="6">
        <f>SUM(C24:W24)</f>
        <v>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0.33333333333333331</v>
      </c>
      <c r="C36" s="10">
        <f t="shared" si="0"/>
        <v>1</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3</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t="s">
        <v>1410</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1411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436</v>
      </c>
    </row>
    <row r="95" spans="1:25" ht="21" hidden="1" customHeight="1">
      <c r="B95" s="36" t="s">
        <v>437</v>
      </c>
    </row>
    <row r="96" spans="1:25" ht="21" hidden="1" customHeight="1">
      <c r="B96" s="36"/>
    </row>
    <row r="97" spans="2:2" ht="21" hidden="1" customHeight="1">
      <c r="B97" s="36"/>
    </row>
    <row r="98" spans="2:2" ht="21" hidden="1" customHeight="1">
      <c r="B98" s="36" t="s">
        <v>438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394B8-3216-4A2E-A232-961A929FBD5B}">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434</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456</v>
      </c>
      <c r="D7" s="82"/>
      <c r="E7" s="82"/>
      <c r="F7" s="82"/>
      <c r="G7" s="82"/>
      <c r="H7" s="82"/>
      <c r="I7" s="82"/>
      <c r="J7" s="82"/>
      <c r="K7" s="82"/>
      <c r="L7" s="82"/>
      <c r="M7" s="82"/>
      <c r="N7" s="82"/>
      <c r="O7" s="82"/>
      <c r="P7" s="82"/>
      <c r="Q7" s="82"/>
      <c r="R7" s="82"/>
      <c r="S7" s="82"/>
      <c r="T7" s="82"/>
      <c r="U7" s="82"/>
      <c r="V7" s="82"/>
      <c r="W7" s="82"/>
      <c r="X7" s="83"/>
      <c r="Y7" s="23"/>
    </row>
    <row r="8" spans="1:25" ht="60" customHeight="1">
      <c r="A8" s="79" t="s">
        <v>10</v>
      </c>
      <c r="B8" s="80"/>
      <c r="C8" s="84" t="str">
        <f>B94&amp;B95&amp;B96</f>
        <v>Desarrollar y liderar estrategias de promoción de la participación ciudadana, protección al usuario y del ejercicio del control social en el Sistema General de Seguridad Social en Salud, incluidos los regímenes especiales y excepcionales en salud, contribuyendo al fortalecimiento de la participación ciudadana y los grupos de control social en el sector salud, así como verificar el cumplimiento de la normatividad vigente en materia de participación ciudadana por parte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Realizar acciones de inspección y vigilancia a  las EAPB, ESE e IPS de naturaleza pública del cumplimiento de la Circular 008/2018 respecto del reporte de la fecha de audiencia pública de rendición de cuentas conforme la metodología definida por la Oficina de Metodologías y Análisis de Riesgos</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459</v>
      </c>
      <c r="D11" s="85"/>
      <c r="E11" s="132"/>
      <c r="F11" s="133" t="s">
        <v>461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460</v>
      </c>
      <c r="D13" s="159"/>
      <c r="E13" s="159"/>
      <c r="F13" s="139"/>
      <c r="G13" s="140"/>
      <c r="H13" s="140"/>
      <c r="I13" s="140"/>
      <c r="J13" s="140"/>
      <c r="K13" s="140"/>
      <c r="L13" s="140"/>
      <c r="M13" s="141"/>
      <c r="N13" s="160" t="s">
        <v>132</v>
      </c>
      <c r="O13" s="161"/>
      <c r="P13" s="161"/>
      <c r="Q13" s="162"/>
      <c r="R13" s="163" t="s">
        <v>462</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1</v>
      </c>
      <c r="C16" s="193"/>
      <c r="D16" s="192">
        <v>0.9</v>
      </c>
      <c r="E16" s="193"/>
      <c r="F16" s="169" t="s">
        <v>135</v>
      </c>
      <c r="G16" s="170"/>
      <c r="H16" s="170"/>
      <c r="I16" s="170"/>
      <c r="J16" s="178" t="s">
        <v>37</v>
      </c>
      <c r="K16" s="178"/>
      <c r="L16" s="178"/>
      <c r="M16" s="178"/>
      <c r="N16" s="179" t="s">
        <v>136</v>
      </c>
      <c r="O16" s="180"/>
      <c r="P16" s="180"/>
      <c r="Q16" s="180"/>
      <c r="R16" s="181"/>
      <c r="S16" s="169" t="s">
        <v>443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c r="N23" s="201"/>
      <c r="O23" s="203"/>
      <c r="P23" s="201"/>
      <c r="Q23" s="202"/>
      <c r="R23" s="203"/>
      <c r="S23" s="201">
        <v>956</v>
      </c>
      <c r="T23" s="203"/>
      <c r="U23" s="201"/>
      <c r="V23" s="203"/>
      <c r="W23" s="5">
        <v>82</v>
      </c>
      <c r="X23" s="5">
        <f>SUM(C23:W23)</f>
        <v>1038</v>
      </c>
      <c r="Y23" s="23"/>
    </row>
    <row r="24" spans="1:25" ht="19" customHeight="1" thickBot="1">
      <c r="A24" s="224" t="s">
        <v>76</v>
      </c>
      <c r="B24" s="225"/>
      <c r="C24" s="19"/>
      <c r="D24" s="19"/>
      <c r="E24" s="19"/>
      <c r="F24" s="210"/>
      <c r="G24" s="210"/>
      <c r="H24" s="210"/>
      <c r="I24" s="19"/>
      <c r="J24" s="210"/>
      <c r="K24" s="210"/>
      <c r="L24" s="210"/>
      <c r="M24" s="19"/>
      <c r="N24" s="210"/>
      <c r="O24" s="210"/>
      <c r="P24" s="210"/>
      <c r="Q24" s="210"/>
      <c r="R24" s="210"/>
      <c r="S24" s="210">
        <v>1038</v>
      </c>
      <c r="T24" s="210"/>
      <c r="U24" s="210"/>
      <c r="V24" s="210"/>
      <c r="W24" s="6">
        <v>82</v>
      </c>
      <c r="X24" s="6">
        <f>SUM(C24:W24)</f>
        <v>1120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0.92100192678227355</v>
      </c>
      <c r="C36" s="10">
        <f t="shared" si="0"/>
        <v>1</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0.92678571428571432</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67"/>
      <c r="B62" s="68"/>
      <c r="C62" s="68"/>
      <c r="D62" s="68"/>
      <c r="E62" s="68"/>
      <c r="F62" s="68"/>
      <c r="G62" s="68"/>
      <c r="H62" s="68"/>
      <c r="I62" s="68"/>
      <c r="J62" s="68"/>
      <c r="K62" s="68"/>
      <c r="L62" s="68"/>
      <c r="M62" s="68"/>
      <c r="N62" s="68"/>
      <c r="O62" s="68"/>
      <c r="P62" s="68"/>
      <c r="Q62" s="68"/>
      <c r="R62" s="68"/>
      <c r="S62" s="68"/>
      <c r="T62" s="68"/>
      <c r="U62" s="68"/>
      <c r="V62" s="68"/>
      <c r="W62" s="68"/>
      <c r="X62" s="69"/>
      <c r="Y62" s="25"/>
    </row>
    <row r="63" spans="1:25" s="16" customFormat="1" ht="17.25" customHeight="1">
      <c r="A63" s="70"/>
      <c r="B63" s="71"/>
      <c r="C63" s="71"/>
      <c r="D63" s="71"/>
      <c r="E63" s="71"/>
      <c r="F63" s="71"/>
      <c r="G63" s="71"/>
      <c r="H63" s="71"/>
      <c r="I63" s="71"/>
      <c r="J63" s="71"/>
      <c r="K63" s="71"/>
      <c r="L63" s="71"/>
      <c r="M63" s="71"/>
      <c r="N63" s="71"/>
      <c r="O63" s="71"/>
      <c r="P63" s="71"/>
      <c r="Q63" s="71"/>
      <c r="R63" s="71"/>
      <c r="S63" s="71"/>
      <c r="T63" s="71"/>
      <c r="U63" s="71"/>
      <c r="V63" s="71"/>
      <c r="W63" s="71"/>
      <c r="X63" s="72"/>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t="s">
        <v>1412</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1413</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436</v>
      </c>
    </row>
    <row r="95" spans="1:25" ht="21" hidden="1" customHeight="1">
      <c r="B95" s="36" t="s">
        <v>437</v>
      </c>
    </row>
    <row r="96" spans="1:25" ht="21" hidden="1" customHeight="1">
      <c r="B96" s="36"/>
    </row>
    <row r="97" spans="2:2" ht="21" hidden="1" customHeight="1">
      <c r="B97" s="36"/>
    </row>
    <row r="98" spans="2:2" ht="21" hidden="1" customHeight="1">
      <c r="B98" s="36" t="s">
        <v>457</v>
      </c>
    </row>
    <row r="99" spans="2:2" ht="21" hidden="1" customHeight="1">
      <c r="B99" s="36" t="s">
        <v>458</v>
      </c>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A6F57-97C1-4D7B-94A8-7E139BD030A7}">
  <dimension ref="A1:Y101"/>
  <sheetViews>
    <sheetView zoomScale="110" zoomScaleNormal="11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434</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1637</v>
      </c>
      <c r="D7" s="82"/>
      <c r="E7" s="82"/>
      <c r="F7" s="82"/>
      <c r="G7" s="82"/>
      <c r="H7" s="82"/>
      <c r="I7" s="82"/>
      <c r="J7" s="82"/>
      <c r="K7" s="82"/>
      <c r="L7" s="82"/>
      <c r="M7" s="82"/>
      <c r="N7" s="82"/>
      <c r="O7" s="82"/>
      <c r="P7" s="82"/>
      <c r="Q7" s="82"/>
      <c r="R7" s="82"/>
      <c r="S7" s="82"/>
      <c r="T7" s="82"/>
      <c r="U7" s="82"/>
      <c r="V7" s="82"/>
      <c r="W7" s="82"/>
      <c r="X7" s="83"/>
      <c r="Y7" s="23"/>
    </row>
    <row r="8" spans="1:25" ht="51.75" customHeight="1">
      <c r="A8" s="79" t="s">
        <v>10</v>
      </c>
      <c r="B8" s="80"/>
      <c r="C8" s="84" t="str">
        <f>B94&amp;B95&amp;B96</f>
        <v>Desarrollar y liderar estrategias de promoción de la participación ciudadana, protección al usuario y del ejercicio del control social en el Sistema General de Seguridad Social en Salud, incluidos los regímenes especiales y excepcionales en salud, contribuyendo al fortalecimiento de la participación ciudadana y los grupos de control social en el sector salud, así como verificar el cumplimiento de la normatividad vigente en materia de participación ciudadana por parte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1638</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65.25" customHeight="1">
      <c r="A11" s="124"/>
      <c r="B11" s="125"/>
      <c r="C11" s="84" t="s">
        <v>1639</v>
      </c>
      <c r="D11" s="85"/>
      <c r="E11" s="132"/>
      <c r="F11" s="133" t="s">
        <v>448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449</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1640</v>
      </c>
      <c r="B16" s="192">
        <v>1</v>
      </c>
      <c r="C16" s="193"/>
      <c r="D16" s="192">
        <v>0.9</v>
      </c>
      <c r="E16" s="193"/>
      <c r="F16" s="169" t="s">
        <v>135</v>
      </c>
      <c r="G16" s="170"/>
      <c r="H16" s="170"/>
      <c r="I16" s="170"/>
      <c r="J16" s="178" t="s">
        <v>37</v>
      </c>
      <c r="K16" s="178"/>
      <c r="L16" s="178"/>
      <c r="M16" s="178"/>
      <c r="N16" s="179" t="s">
        <v>136</v>
      </c>
      <c r="O16" s="180"/>
      <c r="P16" s="180"/>
      <c r="Q16" s="180"/>
      <c r="R16" s="181"/>
      <c r="S16" s="169" t="s">
        <v>443</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5</v>
      </c>
      <c r="K23" s="202"/>
      <c r="L23" s="203"/>
      <c r="M23" s="4"/>
      <c r="N23" s="201"/>
      <c r="O23" s="203"/>
      <c r="P23" s="201"/>
      <c r="Q23" s="202"/>
      <c r="R23" s="203"/>
      <c r="S23" s="201"/>
      <c r="T23" s="203"/>
      <c r="U23" s="201"/>
      <c r="V23" s="203"/>
      <c r="W23" s="5">
        <v>5</v>
      </c>
      <c r="X23" s="5">
        <f>SUM(C23:W23)</f>
        <v>10</v>
      </c>
      <c r="Y23" s="23"/>
    </row>
    <row r="24" spans="1:25" ht="19" customHeight="1" thickBot="1">
      <c r="A24" s="224" t="s">
        <v>76</v>
      </c>
      <c r="B24" s="225"/>
      <c r="C24" s="19"/>
      <c r="D24" s="19"/>
      <c r="E24" s="19"/>
      <c r="F24" s="210"/>
      <c r="G24" s="210"/>
      <c r="H24" s="210"/>
      <c r="I24" s="19"/>
      <c r="J24" s="210">
        <v>5</v>
      </c>
      <c r="K24" s="210"/>
      <c r="L24" s="210"/>
      <c r="M24" s="19"/>
      <c r="N24" s="210"/>
      <c r="O24" s="210"/>
      <c r="P24" s="210"/>
      <c r="Q24" s="210"/>
      <c r="R24" s="210"/>
      <c r="S24" s="210"/>
      <c r="T24" s="210"/>
      <c r="U24" s="210"/>
      <c r="V24" s="210"/>
      <c r="W24" s="6">
        <v>5</v>
      </c>
      <c r="X24" s="6">
        <f>SUM(C24:W24)</f>
        <v>10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67"/>
      <c r="B50" s="68"/>
      <c r="C50" s="68"/>
      <c r="D50" s="68"/>
      <c r="E50" s="68"/>
      <c r="F50" s="68"/>
      <c r="G50" s="68"/>
      <c r="H50" s="68"/>
      <c r="I50" s="68"/>
      <c r="J50" s="68"/>
      <c r="K50" s="68"/>
      <c r="L50" s="68"/>
      <c r="M50" s="68"/>
      <c r="N50" s="68"/>
      <c r="O50" s="68"/>
      <c r="P50" s="68"/>
      <c r="Q50" s="68"/>
      <c r="R50" s="68"/>
      <c r="S50" s="68"/>
      <c r="T50" s="68"/>
      <c r="U50" s="68"/>
      <c r="V50" s="68"/>
      <c r="W50" s="68"/>
      <c r="X50" s="69"/>
      <c r="Y50" s="25"/>
    </row>
    <row r="51" spans="1:25" s="16" customFormat="1" ht="18" customHeight="1">
      <c r="A51" s="70"/>
      <c r="B51" s="71"/>
      <c r="C51" s="71"/>
      <c r="D51" s="71"/>
      <c r="E51" s="71"/>
      <c r="F51" s="71"/>
      <c r="G51" s="71"/>
      <c r="H51" s="71"/>
      <c r="I51" s="71"/>
      <c r="J51" s="71"/>
      <c r="K51" s="71"/>
      <c r="L51" s="71"/>
      <c r="M51" s="71"/>
      <c r="N51" s="71"/>
      <c r="O51" s="71"/>
      <c r="P51" s="71"/>
      <c r="Q51" s="71"/>
      <c r="R51" s="71"/>
      <c r="S51" s="71"/>
      <c r="T51" s="71"/>
      <c r="U51" s="71"/>
      <c r="V51" s="71"/>
      <c r="W51" s="71"/>
      <c r="X51" s="72"/>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1641</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2070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436</v>
      </c>
    </row>
    <row r="95" spans="1:25" ht="21" hidden="1" customHeight="1">
      <c r="B95" s="36" t="s">
        <v>437</v>
      </c>
    </row>
    <row r="96" spans="1:25" ht="21" hidden="1" customHeight="1">
      <c r="B96" s="36"/>
    </row>
    <row r="97" spans="2:2" ht="21" hidden="1" customHeight="1">
      <c r="B97" s="36"/>
    </row>
    <row r="98" spans="2:2" ht="21" hidden="1" customHeight="1">
      <c r="B98" s="36" t="s">
        <v>445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F2E94-A193-467B-AB4D-31F4E7FD7B32}">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5.5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434</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2141</v>
      </c>
      <c r="D7" s="82"/>
      <c r="E7" s="82"/>
      <c r="F7" s="82"/>
      <c r="G7" s="82"/>
      <c r="H7" s="82"/>
      <c r="I7" s="82"/>
      <c r="J7" s="82"/>
      <c r="K7" s="82"/>
      <c r="L7" s="82"/>
      <c r="M7" s="82"/>
      <c r="N7" s="82"/>
      <c r="O7" s="82"/>
      <c r="P7" s="82"/>
      <c r="Q7" s="82"/>
      <c r="R7" s="82"/>
      <c r="S7" s="82"/>
      <c r="T7" s="82"/>
      <c r="U7" s="82"/>
      <c r="V7" s="82"/>
      <c r="W7" s="82"/>
      <c r="X7" s="83"/>
      <c r="Y7" s="23"/>
    </row>
    <row r="8" spans="1:25" ht="54.75" customHeight="1">
      <c r="A8" s="79" t="s">
        <v>10</v>
      </c>
      <c r="B8" s="80"/>
      <c r="C8" s="84" t="str">
        <f>B94&amp;B95&amp;B96</f>
        <v>Desarrollar y liderar estrategias de promoción de la participación ciudadana, protección al usuario y del ejercicio del control social en el Sistema General de Seguridad Social en Salud, incluidos los regímenes especiales y excepcionales en salud, contribuyendo al fortalecimiento de la participación ciudadana y los grupos de control social en el sector salud, así como verificar el cumplimiento de la normatividad vigente en materia de participación ciudadana por parte de los sujetos vigilados.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2142</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2142</v>
      </c>
      <c r="D11" s="85"/>
      <c r="E11" s="132"/>
      <c r="F11" s="133" t="s">
        <v>2143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2142</v>
      </c>
      <c r="D13" s="159"/>
      <c r="E13" s="159"/>
      <c r="F13" s="139"/>
      <c r="G13" s="140"/>
      <c r="H13" s="140"/>
      <c r="I13" s="140"/>
      <c r="J13" s="140"/>
      <c r="K13" s="140"/>
      <c r="L13" s="140"/>
      <c r="M13" s="141"/>
      <c r="N13" s="160" t="s">
        <v>132</v>
      </c>
      <c r="O13" s="161"/>
      <c r="P13" s="161"/>
      <c r="Q13" s="162"/>
      <c r="R13" s="163" t="s">
        <v>2140</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450</v>
      </c>
      <c r="B16" s="192">
        <v>1</v>
      </c>
      <c r="C16" s="193"/>
      <c r="D16" s="192">
        <v>1</v>
      </c>
      <c r="E16" s="193"/>
      <c r="F16" s="169" t="s">
        <v>244</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12</v>
      </c>
      <c r="F23" s="201"/>
      <c r="G23" s="202"/>
      <c r="H23" s="203"/>
      <c r="I23" s="4"/>
      <c r="J23" s="201">
        <v>8</v>
      </c>
      <c r="K23" s="202"/>
      <c r="L23" s="203"/>
      <c r="M23" s="4"/>
      <c r="N23" s="201"/>
      <c r="O23" s="203"/>
      <c r="P23" s="201">
        <v>10</v>
      </c>
      <c r="Q23" s="202"/>
      <c r="R23" s="203"/>
      <c r="S23" s="201"/>
      <c r="T23" s="203"/>
      <c r="U23" s="201"/>
      <c r="V23" s="203"/>
      <c r="W23" s="5">
        <v>27</v>
      </c>
      <c r="X23" s="5">
        <f>SUM(C23:W23)</f>
        <v>57</v>
      </c>
      <c r="Y23" s="23"/>
    </row>
    <row r="24" spans="1:25" ht="19" customHeight="1" thickBot="1">
      <c r="A24" s="224" t="s">
        <v>76</v>
      </c>
      <c r="B24" s="225"/>
      <c r="C24" s="19"/>
      <c r="D24" s="19"/>
      <c r="E24" s="19">
        <v>12</v>
      </c>
      <c r="F24" s="210"/>
      <c r="G24" s="210"/>
      <c r="H24" s="210"/>
      <c r="I24" s="19"/>
      <c r="J24" s="210">
        <v>8</v>
      </c>
      <c r="K24" s="210"/>
      <c r="L24" s="210"/>
      <c r="M24" s="19"/>
      <c r="N24" s="210"/>
      <c r="O24" s="210"/>
      <c r="P24" s="210">
        <v>10</v>
      </c>
      <c r="Q24" s="210"/>
      <c r="R24" s="210"/>
      <c r="S24" s="210"/>
      <c r="T24" s="210"/>
      <c r="U24" s="210"/>
      <c r="V24" s="210"/>
      <c r="W24" s="6">
        <v>27</v>
      </c>
      <c r="X24" s="6">
        <f>SUM(C24:W24)</f>
        <v>57</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1</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1</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1</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1</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1</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1</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1</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1</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1</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1</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1</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1</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1</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2144</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2145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7.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2146</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2147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436</v>
      </c>
    </row>
    <row r="95" spans="1:25" ht="21" hidden="1" customHeight="1">
      <c r="B95" s="36" t="s">
        <v>437</v>
      </c>
    </row>
    <row r="96" spans="1:25" ht="21" hidden="1" customHeight="1">
      <c r="B96" s="36"/>
    </row>
    <row r="97" spans="2:2" ht="21" hidden="1" customHeight="1">
      <c r="B97" s="36"/>
    </row>
    <row r="98" spans="2:2" ht="21" hidden="1" customHeight="1">
      <c r="B98" s="36" t="s">
        <v>452</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E3A77-55D7-4060-8E4A-C45E0FC4792A}">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831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832</v>
      </c>
      <c r="D7" s="82"/>
      <c r="E7" s="82"/>
      <c r="F7" s="82"/>
      <c r="G7" s="82"/>
      <c r="H7" s="82"/>
      <c r="I7" s="82"/>
      <c r="J7" s="82"/>
      <c r="K7" s="82"/>
      <c r="L7" s="82"/>
      <c r="M7" s="82"/>
      <c r="N7" s="82"/>
      <c r="O7" s="82"/>
      <c r="P7" s="82"/>
      <c r="Q7" s="82"/>
      <c r="R7" s="82"/>
      <c r="S7" s="82"/>
      <c r="T7" s="82"/>
      <c r="U7" s="82"/>
      <c r="V7" s="82"/>
      <c r="W7" s="82"/>
      <c r="X7" s="83"/>
      <c r="Y7" s="23"/>
    </row>
    <row r="8" spans="1:25" ht="56.25" customHeight="1">
      <c r="A8" s="79" t="s">
        <v>10</v>
      </c>
      <c r="B8" s="80"/>
      <c r="C8" s="84" t="str">
        <f>B94&amp;B95&amp;B96</f>
        <v>Formular, implementar y evaluar estudios y proyectos, así como diseñar, producir, administrar y publicar  información estadística institucional, mediante la aplicación de metodologías e instrumentos técnicos establecidos o adoptados por la Entidad yla elaboración, validación y divulgación de informes, reportes y/o documentos técnicos con el fin de brindar información oportuna para la toma de decisiones y apoyar el cumplimiento de los objetivos institucionales.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Elaborar y publicar informes de seguimiento frente a la ejecución de los proyectos de inversión</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836</v>
      </c>
      <c r="D11" s="85"/>
      <c r="E11" s="132"/>
      <c r="F11" s="133" t="s">
        <v>837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838</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839</v>
      </c>
      <c r="G16" s="170"/>
      <c r="H16" s="170"/>
      <c r="I16" s="170"/>
      <c r="J16" s="178" t="s">
        <v>37</v>
      </c>
      <c r="K16" s="178"/>
      <c r="L16" s="178"/>
      <c r="M16" s="178"/>
      <c r="N16" s="179" t="s">
        <v>136</v>
      </c>
      <c r="O16" s="180"/>
      <c r="P16" s="180"/>
      <c r="Q16" s="180"/>
      <c r="R16" s="181"/>
      <c r="S16" s="169" t="s">
        <v>772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v>1</v>
      </c>
      <c r="E23" s="4">
        <v>1</v>
      </c>
      <c r="F23" s="201">
        <v>2</v>
      </c>
      <c r="G23" s="202"/>
      <c r="H23" s="203"/>
      <c r="I23" s="4">
        <v>1</v>
      </c>
      <c r="J23" s="201">
        <v>1</v>
      </c>
      <c r="K23" s="202"/>
      <c r="L23" s="203"/>
      <c r="M23" s="4">
        <v>1</v>
      </c>
      <c r="N23" s="201">
        <v>1</v>
      </c>
      <c r="O23" s="203"/>
      <c r="P23" s="201">
        <v>1</v>
      </c>
      <c r="Q23" s="203"/>
      <c r="R23" s="201">
        <v>1</v>
      </c>
      <c r="S23" s="203"/>
      <c r="T23" s="201">
        <v>1</v>
      </c>
      <c r="U23" s="203"/>
      <c r="V23" s="201">
        <v>1</v>
      </c>
      <c r="W23" s="203"/>
      <c r="X23" s="5">
        <f>SUM(C23:W23)</f>
        <v>12</v>
      </c>
      <c r="Y23" s="23"/>
    </row>
    <row r="24" spans="1:25" ht="19" customHeight="1" thickBot="1">
      <c r="A24" s="224" t="s">
        <v>76</v>
      </c>
      <c r="B24" s="225"/>
      <c r="C24" s="19"/>
      <c r="D24" s="19">
        <v>1</v>
      </c>
      <c r="E24" s="19">
        <v>1</v>
      </c>
      <c r="F24" s="210">
        <v>2</v>
      </c>
      <c r="G24" s="210"/>
      <c r="H24" s="210"/>
      <c r="I24" s="19">
        <v>1</v>
      </c>
      <c r="J24" s="210">
        <v>1</v>
      </c>
      <c r="K24" s="210"/>
      <c r="L24" s="210"/>
      <c r="M24" s="19">
        <v>1</v>
      </c>
      <c r="N24" s="210">
        <v>1</v>
      </c>
      <c r="O24" s="210"/>
      <c r="P24" s="210">
        <v>1</v>
      </c>
      <c r="Q24" s="210"/>
      <c r="R24" s="210">
        <v>1</v>
      </c>
      <c r="S24" s="210"/>
      <c r="T24" s="210">
        <v>1</v>
      </c>
      <c r="U24" s="210"/>
      <c r="V24" s="210">
        <v>1</v>
      </c>
      <c r="W24" s="210"/>
      <c r="X24" s="6">
        <f>SUM(C24:W24)</f>
        <v>12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1</v>
      </c>
      <c r="C28" s="10">
        <f t="shared" si="0"/>
        <v>1</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1</v>
      </c>
      <c r="C31" s="10">
        <f t="shared" si="0"/>
        <v>1</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235" t="s">
        <v>1793</v>
      </c>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5"/>
    </row>
    <row r="47" spans="1:25" s="16" customFormat="1" ht="81.75" customHeight="1">
      <c r="A47" s="253"/>
      <c r="B47" s="254"/>
      <c r="C47" s="254"/>
      <c r="D47" s="254"/>
      <c r="E47" s="254"/>
      <c r="F47" s="254"/>
      <c r="G47" s="254"/>
      <c r="H47" s="254"/>
      <c r="I47" s="254"/>
      <c r="J47" s="254"/>
      <c r="K47" s="254"/>
      <c r="L47" s="254"/>
      <c r="M47" s="254"/>
      <c r="N47" s="254"/>
      <c r="O47" s="254"/>
      <c r="P47" s="254"/>
      <c r="Q47" s="254"/>
      <c r="R47" s="254"/>
      <c r="S47" s="254"/>
      <c r="T47" s="254"/>
      <c r="U47" s="254"/>
      <c r="V47" s="254"/>
      <c r="W47" s="254"/>
      <c r="X47" s="255"/>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1794</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1795</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37.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235" t="s">
        <v>1796</v>
      </c>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5"/>
    </row>
    <row r="59" spans="1:25" s="16" customFormat="1" ht="18.75" customHeight="1">
      <c r="A59" s="253"/>
      <c r="B59" s="254"/>
      <c r="C59" s="254"/>
      <c r="D59" s="254"/>
      <c r="E59" s="254"/>
      <c r="F59" s="254"/>
      <c r="G59" s="254"/>
      <c r="H59" s="254"/>
      <c r="I59" s="254"/>
      <c r="J59" s="254"/>
      <c r="K59" s="254"/>
      <c r="L59" s="254"/>
      <c r="M59" s="254"/>
      <c r="N59" s="254"/>
      <c r="O59" s="254"/>
      <c r="P59" s="254"/>
      <c r="Q59" s="254"/>
      <c r="R59" s="254"/>
      <c r="S59" s="254"/>
      <c r="T59" s="254"/>
      <c r="U59" s="254"/>
      <c r="V59" s="254"/>
      <c r="W59" s="254"/>
      <c r="X59" s="255"/>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1797</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1798</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1799</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69.7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2234</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t="s">
        <v>2236</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235" t="s">
        <v>2235</v>
      </c>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5"/>
    </row>
    <row r="83" spans="1:25" s="16" customFormat="1" ht="24.75" customHeight="1">
      <c r="A83" s="253"/>
      <c r="B83" s="254"/>
      <c r="C83" s="254"/>
      <c r="D83" s="254"/>
      <c r="E83" s="254"/>
      <c r="F83" s="254"/>
      <c r="G83" s="254"/>
      <c r="H83" s="254"/>
      <c r="I83" s="254"/>
      <c r="J83" s="254"/>
      <c r="K83" s="254"/>
      <c r="L83" s="254"/>
      <c r="M83" s="254"/>
      <c r="N83" s="254"/>
      <c r="O83" s="254"/>
      <c r="P83" s="254"/>
      <c r="Q83" s="254"/>
      <c r="R83" s="254"/>
      <c r="S83" s="254"/>
      <c r="T83" s="254"/>
      <c r="U83" s="254"/>
      <c r="V83" s="254"/>
      <c r="W83" s="254"/>
      <c r="X83" s="255"/>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2237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833</v>
      </c>
    </row>
    <row r="95" spans="1:25" ht="21" hidden="1" customHeight="1">
      <c r="B95" s="36" t="s">
        <v>834</v>
      </c>
    </row>
    <row r="96" spans="1:25" ht="21" hidden="1" customHeight="1">
      <c r="B96" s="36"/>
    </row>
    <row r="97" spans="2:2" ht="21" hidden="1" customHeight="1">
      <c r="B97" s="36"/>
    </row>
    <row r="98" spans="2:2" ht="21" hidden="1" customHeight="1">
      <c r="B98" s="36" t="s">
        <v>835</v>
      </c>
    </row>
    <row r="99" spans="2:2" ht="21" hidden="1" customHeight="1">
      <c r="B99" s="36"/>
    </row>
    <row r="100" spans="2:2" ht="21" hidden="1" customHeight="1">
      <c r="B100" s="36"/>
    </row>
    <row r="101" spans="2:2" ht="21" hidden="1" customHeight="1"/>
  </sheetData>
  <mergeCells count="166">
    <mergeCell ref="R24:S24"/>
    <mergeCell ref="T24:U24"/>
    <mergeCell ref="V24:W2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4:H34"/>
    <mergeCell ref="I34:J34"/>
    <mergeCell ref="M34:N34"/>
    <mergeCell ref="O34:Q34"/>
    <mergeCell ref="A25:X25"/>
    <mergeCell ref="G26:H27"/>
    <mergeCell ref="I26:L26"/>
    <mergeCell ref="M26:N27"/>
    <mergeCell ref="O26:Q27"/>
    <mergeCell ref="R26:X26"/>
    <mergeCell ref="I27:J27"/>
    <mergeCell ref="R27:X39"/>
    <mergeCell ref="G28:H28"/>
    <mergeCell ref="G32:H32"/>
    <mergeCell ref="I32:J32"/>
    <mergeCell ref="M32:N32"/>
    <mergeCell ref="O32:Q32"/>
    <mergeCell ref="G33:H33"/>
    <mergeCell ref="I33:J33"/>
    <mergeCell ref="M33:N33"/>
    <mergeCell ref="O33:Q33"/>
    <mergeCell ref="I28:J28"/>
    <mergeCell ref="M28:N28"/>
    <mergeCell ref="O28:Q28"/>
    <mergeCell ref="A24:B24"/>
    <mergeCell ref="F24:H24"/>
    <mergeCell ref="J24:L24"/>
    <mergeCell ref="N24:O24"/>
    <mergeCell ref="G30:H30"/>
    <mergeCell ref="I30:J30"/>
    <mergeCell ref="M30:N30"/>
    <mergeCell ref="O30:Q30"/>
    <mergeCell ref="G31:H31"/>
    <mergeCell ref="I31:J31"/>
    <mergeCell ref="M31:N31"/>
    <mergeCell ref="O31:Q31"/>
    <mergeCell ref="G29:H29"/>
    <mergeCell ref="I29:J29"/>
    <mergeCell ref="M29:N29"/>
    <mergeCell ref="O29:Q29"/>
    <mergeCell ref="P24:Q24"/>
    <mergeCell ref="U22:V22"/>
    <mergeCell ref="A23:B23"/>
    <mergeCell ref="F23:H23"/>
    <mergeCell ref="J23:L23"/>
    <mergeCell ref="N23:O23"/>
    <mergeCell ref="A20:E20"/>
    <mergeCell ref="F20:N20"/>
    <mergeCell ref="O20:X20"/>
    <mergeCell ref="A21:X21"/>
    <mergeCell ref="A22:B22"/>
    <mergeCell ref="F22:H22"/>
    <mergeCell ref="J22:L22"/>
    <mergeCell ref="N22:O22"/>
    <mergeCell ref="P22:R22"/>
    <mergeCell ref="S22:T22"/>
    <mergeCell ref="P23:Q23"/>
    <mergeCell ref="R23:S23"/>
    <mergeCell ref="T23:U23"/>
    <mergeCell ref="V23:W23"/>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2685C-AB5C-49D6-B020-CE169C22B558}">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831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1804</v>
      </c>
      <c r="D7" s="82"/>
      <c r="E7" s="82"/>
      <c r="F7" s="82"/>
      <c r="G7" s="82"/>
      <c r="H7" s="82"/>
      <c r="I7" s="82"/>
      <c r="J7" s="82"/>
      <c r="K7" s="82"/>
      <c r="L7" s="82"/>
      <c r="M7" s="82"/>
      <c r="N7" s="82"/>
      <c r="O7" s="82"/>
      <c r="P7" s="82"/>
      <c r="Q7" s="82"/>
      <c r="R7" s="82"/>
      <c r="S7" s="82"/>
      <c r="T7" s="82"/>
      <c r="U7" s="82"/>
      <c r="V7" s="82"/>
      <c r="W7" s="82"/>
      <c r="X7" s="83"/>
      <c r="Y7" s="23"/>
    </row>
    <row r="8" spans="1:25" ht="49.5" customHeight="1">
      <c r="A8" s="79" t="s">
        <v>10</v>
      </c>
      <c r="B8" s="80"/>
      <c r="C8" s="84" t="str">
        <f>B94&amp;B95&amp;B96</f>
        <v>Formular, implementar y evaluar estudios y proyectos, así como diseñar, producir, administrar y publicar  información estadística institucional, mediante la aplicación de metodologías e instrumentos técnicos establecidos o adoptados por la Entidad yla elaboración, validación y divulgación de informes, reportes y/o documentos técnicos con el fin de brindar información oportuna para la toma de decisiones y apoyar el cumplimiento de los objetivos institucionales.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1803</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1805</v>
      </c>
      <c r="D11" s="85"/>
      <c r="E11" s="132"/>
      <c r="F11" s="133" t="s">
        <v>844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1802</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1640</v>
      </c>
      <c r="B16" s="192">
        <v>0.99</v>
      </c>
      <c r="C16" s="193"/>
      <c r="D16" s="192">
        <v>0.9</v>
      </c>
      <c r="E16" s="193"/>
      <c r="F16" s="169" t="s">
        <v>1648</v>
      </c>
      <c r="G16" s="170"/>
      <c r="H16" s="170"/>
      <c r="I16" s="170"/>
      <c r="J16" s="178" t="s">
        <v>37</v>
      </c>
      <c r="K16" s="178"/>
      <c r="L16" s="178"/>
      <c r="M16" s="178"/>
      <c r="N16" s="179" t="s">
        <v>136</v>
      </c>
      <c r="O16" s="180"/>
      <c r="P16" s="180"/>
      <c r="Q16" s="180"/>
      <c r="R16" s="181"/>
      <c r="S16" s="169" t="s">
        <v>772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v>2</v>
      </c>
      <c r="E23" s="4">
        <v>6</v>
      </c>
      <c r="F23" s="201">
        <v>4</v>
      </c>
      <c r="G23" s="202"/>
      <c r="H23" s="203"/>
      <c r="I23" s="4">
        <v>2</v>
      </c>
      <c r="J23" s="201">
        <v>2</v>
      </c>
      <c r="K23" s="202"/>
      <c r="L23" s="203"/>
      <c r="M23" s="4">
        <v>4</v>
      </c>
      <c r="N23" s="201">
        <v>2</v>
      </c>
      <c r="O23" s="203"/>
      <c r="P23" s="201">
        <v>2</v>
      </c>
      <c r="Q23" s="202"/>
      <c r="R23" s="203"/>
      <c r="S23" s="201">
        <v>3</v>
      </c>
      <c r="T23" s="203"/>
      <c r="U23" s="201">
        <v>2</v>
      </c>
      <c r="V23" s="203"/>
      <c r="W23" s="5">
        <v>4</v>
      </c>
      <c r="X23" s="5">
        <f>SUM(C23:W23)</f>
        <v>33</v>
      </c>
      <c r="Y23" s="23"/>
    </row>
    <row r="24" spans="1:25" ht="19" customHeight="1" thickBot="1">
      <c r="A24" s="224" t="s">
        <v>76</v>
      </c>
      <c r="B24" s="225"/>
      <c r="C24" s="19"/>
      <c r="D24" s="19">
        <v>2</v>
      </c>
      <c r="E24" s="19">
        <v>6</v>
      </c>
      <c r="F24" s="210">
        <v>4</v>
      </c>
      <c r="G24" s="210"/>
      <c r="H24" s="210"/>
      <c r="I24" s="19">
        <v>2</v>
      </c>
      <c r="J24" s="210">
        <v>2</v>
      </c>
      <c r="K24" s="210"/>
      <c r="L24" s="210"/>
      <c r="M24" s="19">
        <v>4</v>
      </c>
      <c r="N24" s="210">
        <v>2</v>
      </c>
      <c r="O24" s="210"/>
      <c r="P24" s="210">
        <v>2</v>
      </c>
      <c r="Q24" s="210"/>
      <c r="R24" s="210"/>
      <c r="S24" s="210">
        <v>3</v>
      </c>
      <c r="T24" s="210"/>
      <c r="U24" s="210">
        <v>2</v>
      </c>
      <c r="V24" s="210"/>
      <c r="W24" s="6">
        <v>4</v>
      </c>
      <c r="X24" s="6">
        <f>SUM(C24:W24)</f>
        <v>33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1</v>
      </c>
      <c r="C28" s="10">
        <f t="shared" si="0"/>
        <v>1</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1</v>
      </c>
      <c r="C31" s="10">
        <f t="shared" si="0"/>
        <v>1</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1</v>
      </c>
      <c r="C36" s="10">
        <f t="shared" si="0"/>
        <v>1</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1</v>
      </c>
      <c r="C37" s="10">
        <f t="shared" si="0"/>
        <v>1</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0.99</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235" t="s">
        <v>1806</v>
      </c>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5"/>
    </row>
    <row r="47" spans="1:25" s="16" customFormat="1" ht="23.25" customHeight="1">
      <c r="A47" s="253"/>
      <c r="B47" s="254"/>
      <c r="C47" s="254"/>
      <c r="D47" s="254"/>
      <c r="E47" s="254"/>
      <c r="F47" s="254"/>
      <c r="G47" s="254"/>
      <c r="H47" s="254"/>
      <c r="I47" s="254"/>
      <c r="J47" s="254"/>
      <c r="K47" s="254"/>
      <c r="L47" s="254"/>
      <c r="M47" s="254"/>
      <c r="N47" s="254"/>
      <c r="O47" s="254"/>
      <c r="P47" s="254"/>
      <c r="Q47" s="254"/>
      <c r="R47" s="254"/>
      <c r="S47" s="254"/>
      <c r="T47" s="254"/>
      <c r="U47" s="254"/>
      <c r="V47" s="254"/>
      <c r="W47" s="254"/>
      <c r="X47" s="255"/>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1807</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1808</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235" t="s">
        <v>1809</v>
      </c>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5"/>
    </row>
    <row r="59" spans="1:25" s="16" customFormat="1" ht="18.75" customHeight="1">
      <c r="A59" s="253"/>
      <c r="B59" s="254"/>
      <c r="C59" s="254"/>
      <c r="D59" s="254"/>
      <c r="E59" s="254"/>
      <c r="F59" s="254"/>
      <c r="G59" s="254"/>
      <c r="H59" s="254"/>
      <c r="I59" s="254"/>
      <c r="J59" s="254"/>
      <c r="K59" s="254"/>
      <c r="L59" s="254"/>
      <c r="M59" s="254"/>
      <c r="N59" s="254"/>
      <c r="O59" s="254"/>
      <c r="P59" s="254"/>
      <c r="Q59" s="254"/>
      <c r="R59" s="254"/>
      <c r="S59" s="254"/>
      <c r="T59" s="254"/>
      <c r="U59" s="254"/>
      <c r="V59" s="254"/>
      <c r="W59" s="254"/>
      <c r="X59" s="255"/>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1810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1811</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1812</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67"/>
      <c r="B74" s="68"/>
      <c r="C74" s="68"/>
      <c r="D74" s="68"/>
      <c r="E74" s="68"/>
      <c r="F74" s="68"/>
      <c r="G74" s="68"/>
      <c r="H74" s="68"/>
      <c r="I74" s="68"/>
      <c r="J74" s="68"/>
      <c r="K74" s="68"/>
      <c r="L74" s="68"/>
      <c r="M74" s="68"/>
      <c r="N74" s="68"/>
      <c r="O74" s="68"/>
      <c r="P74" s="68"/>
      <c r="Q74" s="68"/>
      <c r="R74" s="68"/>
      <c r="S74" s="68"/>
      <c r="T74" s="68"/>
      <c r="U74" s="68"/>
      <c r="V74" s="68"/>
      <c r="W74" s="68"/>
      <c r="X74" s="69"/>
      <c r="Y74" s="26"/>
    </row>
    <row r="75" spans="1:25" s="17" customFormat="1" ht="24" customHeight="1">
      <c r="A75" s="70"/>
      <c r="B75" s="71"/>
      <c r="C75" s="71"/>
      <c r="D75" s="71"/>
      <c r="E75" s="71"/>
      <c r="F75" s="71"/>
      <c r="G75" s="71"/>
      <c r="H75" s="71"/>
      <c r="I75" s="71"/>
      <c r="J75" s="71"/>
      <c r="K75" s="71"/>
      <c r="L75" s="71"/>
      <c r="M75" s="71"/>
      <c r="N75" s="71"/>
      <c r="O75" s="71"/>
      <c r="P75" s="71"/>
      <c r="Q75" s="71"/>
      <c r="R75" s="71"/>
      <c r="S75" s="71"/>
      <c r="T75" s="71"/>
      <c r="U75" s="71"/>
      <c r="V75" s="71"/>
      <c r="W75" s="71"/>
      <c r="X75" s="72"/>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833</v>
      </c>
    </row>
    <row r="95" spans="1:25" ht="21" hidden="1" customHeight="1">
      <c r="B95" s="36" t="s">
        <v>834</v>
      </c>
    </row>
    <row r="96" spans="1:25" ht="21" hidden="1" customHeight="1">
      <c r="B96" s="36"/>
    </row>
    <row r="97" spans="2:2" ht="21" hidden="1" customHeight="1">
      <c r="B97" s="36"/>
    </row>
    <row r="98" spans="2:2" ht="21" hidden="1" customHeight="1">
      <c r="B98" s="36" t="s">
        <v>841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AB161-0039-423E-8862-B4B325F11D62}">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831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1694</v>
      </c>
      <c r="D7" s="82"/>
      <c r="E7" s="82"/>
      <c r="F7" s="82"/>
      <c r="G7" s="82"/>
      <c r="H7" s="82"/>
      <c r="I7" s="82"/>
      <c r="J7" s="82"/>
      <c r="K7" s="82"/>
      <c r="L7" s="82"/>
      <c r="M7" s="82"/>
      <c r="N7" s="82"/>
      <c r="O7" s="82"/>
      <c r="P7" s="82"/>
      <c r="Q7" s="82"/>
      <c r="R7" s="82"/>
      <c r="S7" s="82"/>
      <c r="T7" s="82"/>
      <c r="U7" s="82"/>
      <c r="V7" s="82"/>
      <c r="W7" s="82"/>
      <c r="X7" s="83"/>
      <c r="Y7" s="23"/>
    </row>
    <row r="8" spans="1:25" ht="51" customHeight="1">
      <c r="A8" s="79" t="s">
        <v>10</v>
      </c>
      <c r="B8" s="80"/>
      <c r="C8" s="84" t="str">
        <f>B94&amp;B95&amp;B96</f>
        <v>Formular, implementar y evaluar estudios y proyectos, así como diseñar, producir, administrar y publicar  información estadística institucional, mediante la aplicación de metodologías e instrumentos técnicos establecidos o adoptados por la Entidad yla elaboración, validación y divulgación de informes, reportes y/o documentos técnicos con el fin de brindar información oportuna para la toma de decisiones y apoyar el cumplimiento de los objetivos institucionales.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1695</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1696</v>
      </c>
      <c r="D11" s="85"/>
      <c r="E11" s="132"/>
      <c r="F11" s="133" t="s">
        <v>1018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1019</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199</v>
      </c>
      <c r="B16" s="192">
        <v>1</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v>
      </c>
      <c r="F23" s="201"/>
      <c r="G23" s="202"/>
      <c r="H23" s="203"/>
      <c r="I23" s="4"/>
      <c r="J23" s="201">
        <v>5</v>
      </c>
      <c r="K23" s="202"/>
      <c r="L23" s="203"/>
      <c r="M23" s="4"/>
      <c r="N23" s="201"/>
      <c r="O23" s="203"/>
      <c r="P23" s="201">
        <v>2</v>
      </c>
      <c r="Q23" s="202"/>
      <c r="R23" s="203"/>
      <c r="S23" s="201"/>
      <c r="T23" s="203"/>
      <c r="U23" s="201"/>
      <c r="V23" s="203"/>
      <c r="W23" s="5">
        <v>2</v>
      </c>
      <c r="X23" s="5">
        <f>SUM(C23:W23)</f>
        <v>11</v>
      </c>
      <c r="Y23" s="23"/>
    </row>
    <row r="24" spans="1:25" ht="19" customHeight="1" thickBot="1">
      <c r="A24" s="224" t="s">
        <v>76</v>
      </c>
      <c r="B24" s="225"/>
      <c r="C24" s="19"/>
      <c r="D24" s="19"/>
      <c r="E24" s="19">
        <v>2</v>
      </c>
      <c r="F24" s="210"/>
      <c r="G24" s="210"/>
      <c r="H24" s="210"/>
      <c r="I24" s="19"/>
      <c r="J24" s="210">
        <v>5</v>
      </c>
      <c r="K24" s="210"/>
      <c r="L24" s="210"/>
      <c r="M24" s="19"/>
      <c r="N24" s="210"/>
      <c r="O24" s="210"/>
      <c r="P24" s="210">
        <v>2</v>
      </c>
      <c r="Q24" s="210"/>
      <c r="R24" s="210"/>
      <c r="S24" s="210"/>
      <c r="T24" s="210"/>
      <c r="U24" s="210"/>
      <c r="V24" s="210"/>
      <c r="W24" s="6">
        <v>2</v>
      </c>
      <c r="X24" s="6">
        <f>SUM(C24:W24)</f>
        <v>11</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1697</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29"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1698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2325</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2326</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833</v>
      </c>
    </row>
    <row r="95" spans="1:25" ht="21" hidden="1" customHeight="1">
      <c r="B95" s="36" t="s">
        <v>834</v>
      </c>
    </row>
    <row r="96" spans="1:25" ht="21" hidden="1" customHeight="1">
      <c r="B96" s="36"/>
    </row>
    <row r="97" spans="2:2" ht="21" hidden="1" customHeight="1">
      <c r="B97" s="36"/>
    </row>
    <row r="98" spans="2:2" ht="21" hidden="1" customHeight="1">
      <c r="B98" s="36" t="s">
        <v>1016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C1858-FB3F-48E4-801A-11C1CC818122}">
  <dimension ref="A1:I37"/>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61" customWidth="1"/>
    <col min="4" max="4" width="50.25" customWidth="1"/>
    <col min="5" max="6" width="11" customWidth="1"/>
    <col min="7" max="9" width="0" hidden="1" customWidth="1"/>
    <col min="10" max="16384" width="11" hidden="1"/>
  </cols>
  <sheetData>
    <row r="1" spans="1:7" ht="14">
      <c r="A1" s="38"/>
      <c r="B1" s="38"/>
      <c r="C1" s="57"/>
      <c r="D1" s="38"/>
      <c r="E1" s="38"/>
      <c r="F1" s="38"/>
      <c r="G1" s="38"/>
    </row>
    <row r="2" spans="1:7" ht="14">
      <c r="A2" s="38"/>
      <c r="B2" s="38"/>
      <c r="C2" s="57"/>
      <c r="D2" s="38"/>
      <c r="E2" s="38"/>
      <c r="F2" s="38"/>
      <c r="G2" s="38"/>
    </row>
    <row r="3" spans="1:7" ht="14">
      <c r="A3" s="38"/>
      <c r="B3" s="38"/>
      <c r="C3" s="57"/>
      <c r="D3" s="38"/>
      <c r="E3" s="38"/>
      <c r="F3" s="38"/>
      <c r="G3" s="38"/>
    </row>
    <row r="4" spans="1:7" ht="14">
      <c r="A4" s="38"/>
      <c r="B4" s="38"/>
      <c r="C4" s="57"/>
      <c r="D4" s="38"/>
      <c r="E4" s="38"/>
      <c r="F4" s="38"/>
      <c r="G4" s="38"/>
    </row>
    <row r="5" spans="1:7" ht="14.5" thickBot="1">
      <c r="A5" s="38"/>
      <c r="B5" s="38"/>
      <c r="C5" s="57"/>
      <c r="D5" s="38"/>
      <c r="E5" s="38"/>
      <c r="F5" s="38"/>
      <c r="G5" s="38"/>
    </row>
    <row r="6" spans="1:7" ht="14">
      <c r="A6" s="38"/>
      <c r="B6" s="40"/>
      <c r="C6" s="58"/>
      <c r="D6" s="41"/>
      <c r="E6" s="42"/>
      <c r="F6" s="38"/>
      <c r="G6" s="38"/>
    </row>
    <row r="7" spans="1:7" ht="14">
      <c r="A7" s="38"/>
      <c r="B7" s="43"/>
      <c r="C7" s="252" t="s">
        <v>443</v>
      </c>
      <c r="D7" s="252"/>
      <c r="E7" s="44"/>
      <c r="F7" s="38"/>
      <c r="G7" s="38"/>
    </row>
    <row r="8" spans="1:7" ht="20.25" customHeight="1">
      <c r="A8" s="38"/>
      <c r="B8" s="43"/>
      <c r="C8" s="252"/>
      <c r="D8" s="252"/>
      <c r="E8" s="44"/>
      <c r="F8" s="38"/>
      <c r="G8" s="38"/>
    </row>
    <row r="9" spans="1:7" ht="14">
      <c r="A9" s="38"/>
      <c r="B9" s="43"/>
      <c r="C9" s="57"/>
      <c r="D9" s="38"/>
      <c r="E9" s="44"/>
      <c r="F9" s="38"/>
      <c r="G9" s="38"/>
    </row>
    <row r="10" spans="1:7" ht="28" hidden="1">
      <c r="A10" s="38"/>
      <c r="B10" s="43"/>
      <c r="C10" s="62" t="s">
        <v>441</v>
      </c>
      <c r="D10" s="63" t="s">
        <v>435</v>
      </c>
      <c r="E10" s="44"/>
      <c r="F10" s="38"/>
      <c r="G10" s="38"/>
    </row>
    <row r="11" spans="1:7" ht="56">
      <c r="A11" s="38"/>
      <c r="B11" s="43"/>
      <c r="C11" s="62" t="s">
        <v>449</v>
      </c>
      <c r="D11" s="63" t="s">
        <v>444</v>
      </c>
      <c r="E11" s="44"/>
      <c r="F11" s="38"/>
      <c r="G11" s="38"/>
    </row>
    <row r="12" spans="1:7" ht="28">
      <c r="A12" s="38"/>
      <c r="B12" s="43"/>
      <c r="C12" s="62" t="s">
        <v>455</v>
      </c>
      <c r="D12" s="63" t="s">
        <v>451</v>
      </c>
      <c r="E12" s="44"/>
      <c r="F12" s="38"/>
      <c r="G12" s="38"/>
    </row>
    <row r="13" spans="1:7" ht="42" hidden="1">
      <c r="A13" s="38"/>
      <c r="B13" s="43"/>
      <c r="C13" s="62" t="s">
        <v>462</v>
      </c>
      <c r="D13" s="63" t="s">
        <v>456</v>
      </c>
      <c r="E13" s="44"/>
      <c r="F13" s="38"/>
      <c r="G13" s="38"/>
    </row>
    <row r="14" spans="1:7" ht="28" hidden="1">
      <c r="A14" s="38"/>
      <c r="B14" s="43"/>
      <c r="C14" s="62" t="s">
        <v>471</v>
      </c>
      <c r="D14" s="63" t="s">
        <v>464</v>
      </c>
      <c r="E14" s="44"/>
      <c r="F14" s="38"/>
      <c r="G14" s="38"/>
    </row>
    <row r="15" spans="1:7" ht="28">
      <c r="A15" s="38"/>
      <c r="B15" s="43"/>
      <c r="C15" s="62" t="s">
        <v>477</v>
      </c>
      <c r="D15" s="63" t="s">
        <v>472</v>
      </c>
      <c r="E15" s="44"/>
      <c r="F15" s="38"/>
      <c r="G15" s="38"/>
    </row>
    <row r="16" spans="1:7" ht="28">
      <c r="A16" s="38"/>
      <c r="B16" s="43"/>
      <c r="C16" s="62" t="s">
        <v>483</v>
      </c>
      <c r="D16" s="63" t="s">
        <v>478</v>
      </c>
      <c r="E16" s="44"/>
      <c r="F16" s="38"/>
      <c r="G16" s="38"/>
    </row>
    <row r="17" spans="1:6" s="38" customFormat="1" ht="28">
      <c r="B17" s="43"/>
      <c r="C17" s="62" t="s">
        <v>488</v>
      </c>
      <c r="D17" s="63" t="s">
        <v>484</v>
      </c>
      <c r="E17" s="44"/>
    </row>
    <row r="18" spans="1:6" ht="28">
      <c r="A18" s="38"/>
      <c r="B18" s="43"/>
      <c r="C18" s="62" t="s">
        <v>494</v>
      </c>
      <c r="D18" s="63" t="s">
        <v>489</v>
      </c>
      <c r="E18" s="44"/>
      <c r="F18" s="38"/>
    </row>
    <row r="19" spans="1:6" ht="14">
      <c r="A19" s="38"/>
      <c r="B19" s="43"/>
      <c r="C19" s="62" t="s">
        <v>499</v>
      </c>
      <c r="D19" s="63" t="s">
        <v>495</v>
      </c>
      <c r="E19" s="44"/>
      <c r="F19" s="38"/>
    </row>
    <row r="20" spans="1:6" ht="28">
      <c r="A20" s="38"/>
      <c r="B20" s="43"/>
      <c r="C20" s="62" t="s">
        <v>504</v>
      </c>
      <c r="D20" s="63" t="s">
        <v>500</v>
      </c>
      <c r="E20" s="44"/>
      <c r="F20" s="38"/>
    </row>
    <row r="21" spans="1:6" ht="14.5" thickBot="1">
      <c r="A21" s="38"/>
      <c r="B21" s="45"/>
      <c r="C21" s="60"/>
      <c r="D21" s="46"/>
      <c r="E21" s="47"/>
      <c r="F21" s="38"/>
    </row>
    <row r="22" spans="1:6" ht="14.25" customHeight="1">
      <c r="A22" s="38"/>
      <c r="B22" s="38"/>
      <c r="C22" s="57"/>
      <c r="D22" s="38"/>
      <c r="E22" s="38"/>
      <c r="F22" s="38"/>
    </row>
    <row r="23" spans="1:6" ht="14.25" customHeight="1"/>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sheetData>
  <mergeCells count="1">
    <mergeCell ref="C7:D8"/>
  </mergeCells>
  <hyperlinks>
    <hyperlink ref="C10" location="'CS06'!A1" display="CS06" xr:uid="{50C85856-A1C8-4AAA-82EA-A2C08F13356C}"/>
    <hyperlink ref="C11" location="'CS10'!A1" display="CS10" xr:uid="{42D70044-C8FD-42EB-8447-17F448031734}"/>
    <hyperlink ref="C12" location="'CS02'!A1" display="CS02" xr:uid="{A43E38C4-1103-4C8A-89E0-C1B597C204B5}"/>
    <hyperlink ref="C13" location="'CS08'!A1" display="CS08" xr:uid="{5B6C0498-1F9B-4D17-AF90-1F313DBE0FD8}"/>
    <hyperlink ref="C14" location="'AU07'!A1" display="AU07" xr:uid="{B834477E-8DCA-4A7B-9964-E332E1E5B605}"/>
    <hyperlink ref="C15" location="'AU03'!A1" display="AU03" xr:uid="{14115592-C162-47D7-90F8-D955D103D25F}"/>
    <hyperlink ref="C16" location="'AU01'!A1" display="AU01" xr:uid="{C5DE6AF7-8474-43FD-88F4-FEC6112AAA17}"/>
    <hyperlink ref="C17" location="'AI11'!A1" display="AI11" xr:uid="{68EA0CE3-BC02-44A2-8BCB-B32DE0833D99}"/>
    <hyperlink ref="C18" location="'AU05'!A1" display="AU05" xr:uid="{7E71E476-8E4E-43FA-8A0B-6EB2BC3B7C30}"/>
    <hyperlink ref="C19" location="'AU04'!A1" display="AU04" xr:uid="{5E0ECB1B-BE02-4913-9CCD-8689C32FD4F2}"/>
    <hyperlink ref="C20" location="'AU06'!A1" display="AU06" xr:uid="{28D0FFE6-59E8-4A96-8C17-5166E3E49438}"/>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D33C4-9334-4E51-840E-39C2B1507CF2}">
  <dimension ref="A1:Y101"/>
  <sheetViews>
    <sheetView topLeftCell="A16" zoomScale="90" zoomScaleNormal="90" zoomScaleSheetLayoutView="130" workbookViewId="0">
      <selection activeCell="A41" sqref="A41:X41"/>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11.25" style="1" customWidth="1"/>
    <col min="6" max="6" width="3.5" style="1" customWidth="1"/>
    <col min="7" max="7" width="2.33203125" style="1" customWidth="1"/>
    <col min="8" max="8" width="2" style="1" customWidth="1"/>
    <col min="9" max="9" width="6.08203125" style="1" customWidth="1"/>
    <col min="10" max="10" width="1.75" style="1" customWidth="1"/>
    <col min="11" max="11" width="2.08203125" style="1" customWidth="1"/>
    <col min="12" max="13" width="6.08203125" style="1" customWidth="1"/>
    <col min="14" max="14" width="4.5" style="1" customWidth="1"/>
    <col min="15" max="15" width="2" style="1" customWidth="1"/>
    <col min="16" max="16" width="1.5" style="1" customWidth="1"/>
    <col min="17" max="17" width="2.83203125" style="1" customWidth="1"/>
    <col min="18" max="18" width="8.5" style="1" customWidth="1"/>
    <col min="19" max="19" width="1.25" style="1" customWidth="1"/>
    <col min="20" max="20" width="3.83203125" style="1" customWidth="1"/>
    <col min="21" max="21" width="2.25" style="1" customWidth="1"/>
    <col min="22" max="22" width="2.58203125" style="1" customWidth="1"/>
    <col min="23" max="23" width="12" style="1" customWidth="1"/>
    <col min="24" max="24" width="11.5"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831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2238</v>
      </c>
      <c r="D7" s="82"/>
      <c r="E7" s="82"/>
      <c r="F7" s="82"/>
      <c r="G7" s="82"/>
      <c r="H7" s="82"/>
      <c r="I7" s="82"/>
      <c r="J7" s="82"/>
      <c r="K7" s="82"/>
      <c r="L7" s="82"/>
      <c r="M7" s="82"/>
      <c r="N7" s="82"/>
      <c r="O7" s="82"/>
      <c r="P7" s="82"/>
      <c r="Q7" s="82"/>
      <c r="R7" s="82"/>
      <c r="S7" s="82"/>
      <c r="T7" s="82"/>
      <c r="U7" s="82"/>
      <c r="V7" s="82"/>
      <c r="W7" s="82"/>
      <c r="X7" s="83"/>
      <c r="Y7" s="23"/>
    </row>
    <row r="8" spans="1:25" ht="53.25" customHeight="1">
      <c r="A8" s="79" t="s">
        <v>10</v>
      </c>
      <c r="B8" s="80"/>
      <c r="C8" s="84" t="str">
        <f>B94&amp;B95&amp;B96</f>
        <v>Formular, implementar y evaluar estudios y proyectos, así como diseñar, producir, administrar y publicar  información estadística institucional, mediante la aplicación de metodologías e instrumentos técnicos establecidos o adoptados por la Entidad yla elaboración, validación y divulgación de informes, reportes y/o documentos técnicos con el fin de brindar información oportuna para la toma de decisiones y apoyar el cumplimiento de los objetivos institucionales.</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2239</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848</v>
      </c>
      <c r="D11" s="85"/>
      <c r="E11" s="132"/>
      <c r="F11" s="133" t="s">
        <v>850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849</v>
      </c>
      <c r="D13" s="159"/>
      <c r="E13" s="159"/>
      <c r="F13" s="139"/>
      <c r="G13" s="140"/>
      <c r="H13" s="140"/>
      <c r="I13" s="140"/>
      <c r="J13" s="140"/>
      <c r="K13" s="140"/>
      <c r="L13" s="140"/>
      <c r="M13" s="141"/>
      <c r="N13" s="160" t="s">
        <v>284</v>
      </c>
      <c r="O13" s="161"/>
      <c r="P13" s="161"/>
      <c r="Q13" s="162"/>
      <c r="R13" s="163" t="s">
        <v>851</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256" t="s">
        <v>2240</v>
      </c>
      <c r="E16" s="193"/>
      <c r="F16" s="169" t="s">
        <v>244</v>
      </c>
      <c r="G16" s="170"/>
      <c r="H16" s="170"/>
      <c r="I16" s="170"/>
      <c r="J16" s="178" t="s">
        <v>37</v>
      </c>
      <c r="K16" s="178"/>
      <c r="L16" s="178"/>
      <c r="M16" s="178"/>
      <c r="N16" s="179" t="s">
        <v>257</v>
      </c>
      <c r="O16" s="180"/>
      <c r="P16" s="180"/>
      <c r="Q16" s="180"/>
      <c r="R16" s="181"/>
      <c r="S16" s="169" t="s">
        <v>772</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258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259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3116536842357</v>
      </c>
      <c r="F23" s="201"/>
      <c r="G23" s="202"/>
      <c r="H23" s="203"/>
      <c r="I23" s="4"/>
      <c r="J23" s="201">
        <v>41255072547</v>
      </c>
      <c r="K23" s="202"/>
      <c r="L23" s="203"/>
      <c r="M23" s="4"/>
      <c r="N23" s="201"/>
      <c r="O23" s="203"/>
      <c r="P23" s="201">
        <v>4716777045442</v>
      </c>
      <c r="Q23" s="202"/>
      <c r="R23" s="203"/>
      <c r="S23" s="201"/>
      <c r="T23" s="203"/>
      <c r="U23" s="201"/>
      <c r="V23" s="203"/>
      <c r="W23" s="5">
        <v>911319968614921</v>
      </c>
      <c r="X23" s="5">
        <f>SUM(C23:W23)</f>
        <v>919194537575267</v>
      </c>
      <c r="Y23" s="23"/>
    </row>
    <row r="24" spans="1:25" ht="19" customHeight="1" thickBot="1">
      <c r="A24" s="224" t="s">
        <v>76</v>
      </c>
      <c r="B24" s="225"/>
      <c r="C24" s="19"/>
      <c r="D24" s="19"/>
      <c r="E24" s="19">
        <v>63000000000</v>
      </c>
      <c r="F24" s="210"/>
      <c r="G24" s="210"/>
      <c r="H24" s="210"/>
      <c r="I24" s="19"/>
      <c r="J24" s="210">
        <v>63000000000</v>
      </c>
      <c r="K24" s="210"/>
      <c r="L24" s="210"/>
      <c r="M24" s="19"/>
      <c r="N24" s="210"/>
      <c r="O24" s="210"/>
      <c r="P24" s="210">
        <v>63000000000</v>
      </c>
      <c r="Q24" s="210"/>
      <c r="R24" s="210"/>
      <c r="S24" s="210"/>
      <c r="T24" s="210"/>
      <c r="U24" s="210"/>
      <c r="V24" s="210"/>
      <c r="W24" s="6">
        <v>63000000000</v>
      </c>
      <c r="X24" s="6">
        <f>SUM(C24:W24)</f>
        <v>252000000000</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96%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96%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49.468838767571427</v>
      </c>
      <c r="C29" s="10">
        <f t="shared" si="0"/>
        <v>1</v>
      </c>
      <c r="D29" s="10" t="str">
        <f t="shared" si="1"/>
        <v xml:space="preserve">96%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96%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96%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0.65484242138095239</v>
      </c>
      <c r="C32" s="10">
        <f t="shared" si="0"/>
        <v>1</v>
      </c>
      <c r="D32" s="10" t="str">
        <f t="shared" si="1"/>
        <v xml:space="preserve">96%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96%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96%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74.869476911777781</v>
      </c>
      <c r="C35" s="10">
        <f t="shared" si="0"/>
        <v>1</v>
      </c>
      <c r="D35" s="10" t="str">
        <f t="shared" si="1"/>
        <v xml:space="preserve">96%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96%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96%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14465.396327220968</v>
      </c>
      <c r="C38" s="28">
        <f t="shared" si="0"/>
        <v>1</v>
      </c>
      <c r="D38" s="28" t="str">
        <f t="shared" si="1"/>
        <v xml:space="preserve">96%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3647.5973713304247</v>
      </c>
      <c r="C39" s="30">
        <v>0.92</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1800</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95.75"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1801</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85.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2241</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2242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833</v>
      </c>
    </row>
    <row r="95" spans="1:25" ht="21" hidden="1" customHeight="1">
      <c r="B95" s="36" t="s">
        <v>834</v>
      </c>
    </row>
    <row r="96" spans="1:25" ht="21" hidden="1" customHeight="1">
      <c r="B96" s="36"/>
    </row>
    <row r="97" spans="2:2" ht="21" hidden="1" customHeight="1">
      <c r="B97" s="36"/>
    </row>
    <row r="98" spans="2:2" ht="21" hidden="1" customHeight="1">
      <c r="B98" s="36" t="s">
        <v>847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79" firstPageNumber="0" pageOrder="overThenDown" orientation="portrait"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F9530-CA64-4CB2-926A-26BB0D239246}">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1091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1092</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Cualificar los servidores públicos de la Superintendencia Nacional de Salud, mediante eventos de capacitación para mejorar su desempeño en el puesto de trabajo.</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el Cronograma del plan institucional de capacitación ( Componente de Gestión del Desarrollo)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1095</v>
      </c>
      <c r="D11" s="85"/>
      <c r="E11" s="132"/>
      <c r="F11" s="133" t="s">
        <v>1097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1096</v>
      </c>
      <c r="D13" s="159"/>
      <c r="E13" s="159"/>
      <c r="F13" s="139"/>
      <c r="G13" s="140"/>
      <c r="H13" s="140"/>
      <c r="I13" s="140"/>
      <c r="J13" s="140"/>
      <c r="K13" s="140"/>
      <c r="L13" s="140"/>
      <c r="M13" s="141"/>
      <c r="N13" s="160" t="s">
        <v>197</v>
      </c>
      <c r="O13" s="161"/>
      <c r="P13" s="161"/>
      <c r="Q13" s="162"/>
      <c r="R13" s="163" t="s">
        <v>1098</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1090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v>
      </c>
      <c r="F23" s="201"/>
      <c r="G23" s="202"/>
      <c r="H23" s="203"/>
      <c r="I23" s="4"/>
      <c r="J23" s="201">
        <v>2</v>
      </c>
      <c r="K23" s="202"/>
      <c r="L23" s="203"/>
      <c r="M23" s="4"/>
      <c r="N23" s="201"/>
      <c r="O23" s="203"/>
      <c r="P23" s="201">
        <v>6</v>
      </c>
      <c r="Q23" s="202"/>
      <c r="R23" s="203"/>
      <c r="S23" s="201"/>
      <c r="T23" s="203"/>
      <c r="U23" s="201"/>
      <c r="V23" s="203"/>
      <c r="W23" s="5">
        <v>74</v>
      </c>
      <c r="X23" s="5">
        <f>SUM(C23:W23)</f>
        <v>84</v>
      </c>
      <c r="Y23" s="23"/>
    </row>
    <row r="24" spans="1:25" ht="19" customHeight="1" thickBot="1">
      <c r="A24" s="224" t="s">
        <v>76</v>
      </c>
      <c r="B24" s="225"/>
      <c r="C24" s="19"/>
      <c r="D24" s="19"/>
      <c r="E24" s="19">
        <v>2</v>
      </c>
      <c r="F24" s="210"/>
      <c r="G24" s="210"/>
      <c r="H24" s="210"/>
      <c r="I24" s="19"/>
      <c r="J24" s="210">
        <v>2</v>
      </c>
      <c r="K24" s="210"/>
      <c r="L24" s="210"/>
      <c r="M24" s="19"/>
      <c r="N24" s="210"/>
      <c r="O24" s="210"/>
      <c r="P24" s="210">
        <v>6</v>
      </c>
      <c r="Q24" s="210"/>
      <c r="R24" s="210"/>
      <c r="S24" s="210"/>
      <c r="T24" s="210"/>
      <c r="U24" s="210"/>
      <c r="V24" s="210"/>
      <c r="W24" s="6">
        <v>74</v>
      </c>
      <c r="X24" s="6">
        <f>SUM(C24:W24)</f>
        <v>84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1837</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1838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2331</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2332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21"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1093</v>
      </c>
    </row>
    <row r="95" spans="1:25" ht="21" hidden="1" customHeight="1">
      <c r="B95" s="36"/>
    </row>
    <row r="96" spans="1:25" ht="21" hidden="1" customHeight="1">
      <c r="B96" s="36"/>
    </row>
    <row r="97" spans="2:2" ht="21" hidden="1" customHeight="1">
      <c r="B97" s="36"/>
    </row>
    <row r="98" spans="2:2" ht="21" hidden="1" customHeight="1">
      <c r="B98" s="36" t="s">
        <v>1094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E47DE-7080-4352-80B2-4E297E6F19A4}">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1126</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1127</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Cualificar los servidores públicos de la Superintendencia Nacional de Salud, mediante eventos de capacitación para mejorar su desempeño en el puesto de trabajo.</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el cronograma  para la Implementación de la Política de Gestión del Conocimiento -MIPG. (Componente de Gestión del Desarrollo)</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1095</v>
      </c>
      <c r="D11" s="85"/>
      <c r="E11" s="132"/>
      <c r="F11" s="133" t="s">
        <v>1130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1129</v>
      </c>
      <c r="D13" s="159"/>
      <c r="E13" s="159"/>
      <c r="F13" s="139"/>
      <c r="G13" s="140"/>
      <c r="H13" s="140"/>
      <c r="I13" s="140"/>
      <c r="J13" s="140"/>
      <c r="K13" s="140"/>
      <c r="L13" s="140"/>
      <c r="M13" s="141"/>
      <c r="N13" s="160" t="s">
        <v>132</v>
      </c>
      <c r="O13" s="161"/>
      <c r="P13" s="161"/>
      <c r="Q13" s="162"/>
      <c r="R13" s="163" t="s">
        <v>1131</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981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4</v>
      </c>
      <c r="F23" s="201"/>
      <c r="G23" s="202"/>
      <c r="H23" s="203"/>
      <c r="I23" s="4"/>
      <c r="J23" s="201">
        <v>4</v>
      </c>
      <c r="K23" s="202"/>
      <c r="L23" s="203"/>
      <c r="M23" s="4"/>
      <c r="N23" s="201"/>
      <c r="O23" s="203"/>
      <c r="P23" s="201">
        <v>1</v>
      </c>
      <c r="Q23" s="202"/>
      <c r="R23" s="203"/>
      <c r="S23" s="201"/>
      <c r="T23" s="203"/>
      <c r="U23" s="201"/>
      <c r="V23" s="203"/>
      <c r="W23" s="5">
        <v>4</v>
      </c>
      <c r="X23" s="5">
        <f>SUM(C23:W23)</f>
        <v>13</v>
      </c>
      <c r="Y23" s="23"/>
    </row>
    <row r="24" spans="1:25" ht="19" customHeight="1" thickBot="1">
      <c r="A24" s="224" t="s">
        <v>76</v>
      </c>
      <c r="B24" s="225"/>
      <c r="C24" s="19">
        <v>0</v>
      </c>
      <c r="D24" s="19">
        <v>0</v>
      </c>
      <c r="E24" s="19">
        <v>4</v>
      </c>
      <c r="F24" s="210">
        <v>0</v>
      </c>
      <c r="G24" s="210"/>
      <c r="H24" s="210"/>
      <c r="I24" s="19">
        <v>0</v>
      </c>
      <c r="J24" s="210">
        <v>4</v>
      </c>
      <c r="K24" s="210"/>
      <c r="L24" s="210"/>
      <c r="M24" s="19">
        <v>0</v>
      </c>
      <c r="N24" s="210">
        <v>0</v>
      </c>
      <c r="O24" s="210"/>
      <c r="P24" s="210">
        <v>1</v>
      </c>
      <c r="Q24" s="210"/>
      <c r="R24" s="210"/>
      <c r="S24" s="210">
        <v>0</v>
      </c>
      <c r="T24" s="210"/>
      <c r="U24" s="210">
        <v>0</v>
      </c>
      <c r="V24" s="210"/>
      <c r="W24" s="6">
        <v>4</v>
      </c>
      <c r="X24" s="6">
        <f>SUM(C24:W24)</f>
        <v>13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1414</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1415</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1416</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1417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1093</v>
      </c>
    </row>
    <row r="95" spans="1:25" ht="21" hidden="1" customHeight="1">
      <c r="B95" s="36"/>
    </row>
    <row r="96" spans="1:25" ht="21" hidden="1" customHeight="1">
      <c r="B96" s="36"/>
    </row>
    <row r="97" spans="2:2" ht="21" hidden="1" customHeight="1">
      <c r="B97" s="36"/>
    </row>
    <row r="98" spans="2:2" ht="21" hidden="1" customHeight="1">
      <c r="B98" s="36" t="s">
        <v>1128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D67D0-F4CB-4B73-914F-1340E87BFE31}">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1091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1977</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Cualificar los servidores públicos de la Superintendencia Nacional de Salud, mediante eventos de capacitación para mejorar su desempeño en el puesto de trabajo.</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1978</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1979</v>
      </c>
      <c r="D11" s="85"/>
      <c r="E11" s="132"/>
      <c r="F11" s="133" t="s">
        <v>1980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1975</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135</v>
      </c>
      <c r="G16" s="170"/>
      <c r="H16" s="170"/>
      <c r="I16" s="170"/>
      <c r="J16" s="178" t="s">
        <v>37</v>
      </c>
      <c r="K16" s="178"/>
      <c r="L16" s="178"/>
      <c r="M16" s="178"/>
      <c r="N16" s="179" t="s">
        <v>136</v>
      </c>
      <c r="O16" s="180"/>
      <c r="P16" s="180"/>
      <c r="Q16" s="180"/>
      <c r="R16" s="181"/>
      <c r="S16" s="169" t="s">
        <v>1090</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2</v>
      </c>
      <c r="K23" s="202"/>
      <c r="L23" s="203"/>
      <c r="M23" s="4"/>
      <c r="N23" s="201"/>
      <c r="O23" s="203"/>
      <c r="P23" s="201"/>
      <c r="Q23" s="202"/>
      <c r="R23" s="203"/>
      <c r="S23" s="201"/>
      <c r="T23" s="203"/>
      <c r="U23" s="201"/>
      <c r="V23" s="203"/>
      <c r="W23" s="5">
        <v>2</v>
      </c>
      <c r="X23" s="5">
        <f>SUM(C23:W23)</f>
        <v>4</v>
      </c>
      <c r="Y23" s="23"/>
    </row>
    <row r="24" spans="1:25" ht="19" customHeight="1" thickBot="1">
      <c r="A24" s="224" t="s">
        <v>76</v>
      </c>
      <c r="B24" s="225"/>
      <c r="C24" s="19"/>
      <c r="D24" s="19"/>
      <c r="E24" s="19"/>
      <c r="F24" s="210"/>
      <c r="G24" s="210"/>
      <c r="H24" s="210"/>
      <c r="I24" s="19"/>
      <c r="J24" s="210">
        <v>2</v>
      </c>
      <c r="K24" s="210"/>
      <c r="L24" s="210"/>
      <c r="M24" s="19"/>
      <c r="N24" s="210"/>
      <c r="O24" s="210"/>
      <c r="P24" s="210"/>
      <c r="Q24" s="210"/>
      <c r="R24" s="210"/>
      <c r="S24" s="210"/>
      <c r="T24" s="210"/>
      <c r="U24" s="210"/>
      <c r="V24" s="210"/>
      <c r="W24" s="6">
        <v>2</v>
      </c>
      <c r="X24" s="6">
        <f>SUM(C24:W24)</f>
        <v>4</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1981</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1982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21"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1093</v>
      </c>
    </row>
    <row r="95" spans="1:25" ht="21" hidden="1" customHeight="1">
      <c r="B95" s="36"/>
    </row>
    <row r="96" spans="1:25" ht="21" hidden="1" customHeight="1">
      <c r="B96" s="36"/>
    </row>
    <row r="97" spans="2:2" ht="21" hidden="1" customHeight="1">
      <c r="B97" s="36"/>
    </row>
    <row r="98" spans="2:2" ht="21" hidden="1" customHeight="1">
      <c r="B98" s="36" t="s">
        <v>1094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60D6B-2DB1-487C-BAC4-EE70253C2845}">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1091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2088</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Cualificar los servidores públicos de la Superintendencia Nacional de Salud, mediante eventos de capacitación para mejorar su desempeño en el puesto de trabajo.</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2089</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2090</v>
      </c>
      <c r="D11" s="85"/>
      <c r="E11" s="132"/>
      <c r="F11" s="133" t="s">
        <v>1097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2087</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442</v>
      </c>
      <c r="B16" s="192">
        <v>1</v>
      </c>
      <c r="C16" s="193"/>
      <c r="D16" s="192">
        <v>0.9</v>
      </c>
      <c r="E16" s="193"/>
      <c r="F16" s="169" t="s">
        <v>135</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c r="V24" s="210"/>
      <c r="W24" s="6">
        <v>1</v>
      </c>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2091</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2092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41.2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1093</v>
      </c>
    </row>
    <row r="95" spans="1:25" ht="21" hidden="1" customHeight="1">
      <c r="B95" s="36"/>
    </row>
    <row r="96" spans="1:25" ht="21" hidden="1" customHeight="1">
      <c r="B96" s="36"/>
    </row>
    <row r="97" spans="2:2" ht="21" hidden="1" customHeight="1">
      <c r="B97" s="36"/>
    </row>
    <row r="98" spans="2:2" ht="21" hidden="1" customHeight="1">
      <c r="B98" s="36" t="s">
        <v>1094</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C04B6-5FA0-460A-A9E1-80947775EB59}">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1091</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2096</v>
      </c>
      <c r="D7" s="82"/>
      <c r="E7" s="82"/>
      <c r="F7" s="82"/>
      <c r="G7" s="82"/>
      <c r="H7" s="82"/>
      <c r="I7" s="82"/>
      <c r="J7" s="82"/>
      <c r="K7" s="82"/>
      <c r="L7" s="82"/>
      <c r="M7" s="82"/>
      <c r="N7" s="82"/>
      <c r="O7" s="82"/>
      <c r="P7" s="82"/>
      <c r="Q7" s="82"/>
      <c r="R7" s="82"/>
      <c r="S7" s="82"/>
      <c r="T7" s="82"/>
      <c r="U7" s="82"/>
      <c r="V7" s="82"/>
      <c r="W7" s="82"/>
      <c r="X7" s="83"/>
      <c r="Y7" s="23"/>
    </row>
    <row r="8" spans="1:25" ht="34.5" customHeight="1">
      <c r="A8" s="79" t="s">
        <v>10</v>
      </c>
      <c r="B8" s="80"/>
      <c r="C8" s="84" t="str">
        <f>B94&amp;B95&amp;B96</f>
        <v>Cualificar los servidores públicos de la Superintendencia Nacional de Salud, mediante eventos de capacitación para mejorar su desempeño en el puesto de trabajo.</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2097</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2098</v>
      </c>
      <c r="D11" s="85"/>
      <c r="E11" s="132"/>
      <c r="F11" s="133" t="s">
        <v>2099</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2095</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442</v>
      </c>
      <c r="B16" s="192">
        <v>1</v>
      </c>
      <c r="C16" s="193"/>
      <c r="D16" s="192">
        <v>0.9</v>
      </c>
      <c r="E16" s="193"/>
      <c r="F16" s="169" t="s">
        <v>200</v>
      </c>
      <c r="G16" s="170"/>
      <c r="H16" s="170"/>
      <c r="I16" s="170"/>
      <c r="J16" s="178" t="s">
        <v>37</v>
      </c>
      <c r="K16" s="178"/>
      <c r="L16" s="178"/>
      <c r="M16" s="178"/>
      <c r="N16" s="179" t="s">
        <v>136</v>
      </c>
      <c r="O16" s="180"/>
      <c r="P16" s="180"/>
      <c r="Q16" s="180"/>
      <c r="R16" s="181"/>
      <c r="S16" s="169" t="s">
        <v>201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1</v>
      </c>
      <c r="G23" s="202"/>
      <c r="H23" s="203"/>
      <c r="I23" s="4"/>
      <c r="J23" s="201"/>
      <c r="K23" s="202"/>
      <c r="L23" s="203"/>
      <c r="M23" s="4"/>
      <c r="N23" s="201">
        <v>1</v>
      </c>
      <c r="O23" s="203"/>
      <c r="P23" s="201"/>
      <c r="Q23" s="202"/>
      <c r="R23" s="203"/>
      <c r="S23" s="201"/>
      <c r="T23" s="203"/>
      <c r="U23" s="201"/>
      <c r="V23" s="203"/>
      <c r="W23" s="5">
        <v>1</v>
      </c>
      <c r="X23" s="5">
        <f>SUM(C23:W23)</f>
        <v>3</v>
      </c>
      <c r="Y23" s="23"/>
    </row>
    <row r="24" spans="1:25" ht="19" customHeight="1" thickBot="1">
      <c r="A24" s="224" t="s">
        <v>76</v>
      </c>
      <c r="B24" s="225"/>
      <c r="C24" s="19"/>
      <c r="D24" s="19"/>
      <c r="E24" s="19"/>
      <c r="F24" s="210">
        <v>1</v>
      </c>
      <c r="G24" s="210"/>
      <c r="H24" s="210"/>
      <c r="I24" s="19"/>
      <c r="J24" s="210"/>
      <c r="K24" s="210"/>
      <c r="L24" s="210"/>
      <c r="M24" s="19"/>
      <c r="N24" s="210">
        <v>1</v>
      </c>
      <c r="O24" s="210"/>
      <c r="P24" s="210"/>
      <c r="Q24" s="210"/>
      <c r="R24" s="210"/>
      <c r="S24" s="210"/>
      <c r="T24" s="210"/>
      <c r="U24" s="210"/>
      <c r="V24" s="210"/>
      <c r="W24" s="6">
        <v>1</v>
      </c>
      <c r="X24" s="6">
        <f>SUM(C24:W24)</f>
        <v>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2100</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2101</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2102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29.2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1093</v>
      </c>
    </row>
    <row r="95" spans="1:25" ht="21" hidden="1" customHeight="1">
      <c r="B95" s="36"/>
    </row>
    <row r="96" spans="1:25" ht="21" hidden="1" customHeight="1">
      <c r="B96" s="36"/>
    </row>
    <row r="97" spans="2:2" ht="21" hidden="1" customHeight="1">
      <c r="B97" s="36"/>
    </row>
    <row r="98" spans="2:2" ht="21" hidden="1" customHeight="1">
      <c r="B98" s="36" t="s">
        <v>1094</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00408-DAFB-4A59-B478-E976E798810A}">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1308</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1309</v>
      </c>
      <c r="D7" s="82"/>
      <c r="E7" s="82"/>
      <c r="F7" s="82"/>
      <c r="G7" s="82"/>
      <c r="H7" s="82"/>
      <c r="I7" s="82"/>
      <c r="J7" s="82"/>
      <c r="K7" s="82"/>
      <c r="L7" s="82"/>
      <c r="M7" s="82"/>
      <c r="N7" s="82"/>
      <c r="O7" s="82"/>
      <c r="P7" s="82"/>
      <c r="Q7" s="82"/>
      <c r="R7" s="82"/>
      <c r="S7" s="82"/>
      <c r="T7" s="82"/>
      <c r="U7" s="82"/>
      <c r="V7" s="82"/>
      <c r="W7" s="82"/>
      <c r="X7" s="83"/>
      <c r="Y7" s="23"/>
    </row>
    <row r="8" spans="1:25" ht="43.5" customHeight="1">
      <c r="A8" s="79" t="s">
        <v>10</v>
      </c>
      <c r="B8" s="80"/>
      <c r="C8" s="84" t="str">
        <f>B94&amp;B95&amp;B96</f>
        <v>Revelar la realidad económica de la Superintendencia Nacional de Salud mediante el registro, análisis, verificación y control de la información contable derivada de hechos económicos para  presentar Estados Financieros con información confiable, relevante y comprensible</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el cronograma de actividades que permiten presentar información financiera confiable y oportuna  para la toma de decisiones y análisis de los usuarios internos y externos de la Entidad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1313</v>
      </c>
      <c r="D11" s="85"/>
      <c r="E11" s="132"/>
      <c r="F11" s="133" t="s">
        <v>1315</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1314</v>
      </c>
      <c r="D13" s="159"/>
      <c r="E13" s="159"/>
      <c r="F13" s="139"/>
      <c r="G13" s="140"/>
      <c r="H13" s="140"/>
      <c r="I13" s="140"/>
      <c r="J13" s="140"/>
      <c r="K13" s="140"/>
      <c r="L13" s="140"/>
      <c r="M13" s="141"/>
      <c r="N13" s="160" t="s">
        <v>132</v>
      </c>
      <c r="O13" s="161"/>
      <c r="P13" s="161"/>
      <c r="Q13" s="162"/>
      <c r="R13" s="163" t="s">
        <v>1316</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1271</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3</v>
      </c>
      <c r="K23" s="202"/>
      <c r="L23" s="203"/>
      <c r="M23" s="4"/>
      <c r="N23" s="201"/>
      <c r="O23" s="203"/>
      <c r="P23" s="201">
        <v>5</v>
      </c>
      <c r="Q23" s="202"/>
      <c r="R23" s="203"/>
      <c r="S23" s="201"/>
      <c r="T23" s="203"/>
      <c r="U23" s="201"/>
      <c r="V23" s="203"/>
      <c r="W23" s="5">
        <v>7</v>
      </c>
      <c r="X23" s="5">
        <f>SUM(C23:W23)</f>
        <v>16</v>
      </c>
      <c r="Y23" s="23"/>
    </row>
    <row r="24" spans="1:25" ht="19" customHeight="1" thickBot="1">
      <c r="A24" s="224" t="s">
        <v>76</v>
      </c>
      <c r="B24" s="225"/>
      <c r="C24" s="19"/>
      <c r="D24" s="19"/>
      <c r="E24" s="19">
        <v>1</v>
      </c>
      <c r="F24" s="210"/>
      <c r="G24" s="210"/>
      <c r="H24" s="210"/>
      <c r="I24" s="19"/>
      <c r="J24" s="210">
        <v>3</v>
      </c>
      <c r="K24" s="210"/>
      <c r="L24" s="210"/>
      <c r="M24" s="19"/>
      <c r="N24" s="210"/>
      <c r="O24" s="210"/>
      <c r="P24" s="210">
        <v>5</v>
      </c>
      <c r="Q24" s="210"/>
      <c r="R24" s="210"/>
      <c r="S24" s="210"/>
      <c r="T24" s="210"/>
      <c r="U24" s="210"/>
      <c r="V24" s="210"/>
      <c r="W24" s="6">
        <v>7</v>
      </c>
      <c r="X24" s="6">
        <f>SUM(C24:W24)</f>
        <v>16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1888</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1889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2404</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5" customHeight="1">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2405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1310</v>
      </c>
    </row>
    <row r="95" spans="1:25" ht="21" hidden="1" customHeight="1">
      <c r="B95" s="36" t="s">
        <v>1311</v>
      </c>
    </row>
    <row r="96" spans="1:25" ht="21" hidden="1" customHeight="1">
      <c r="B96" s="36"/>
    </row>
    <row r="97" spans="2:2" ht="21" hidden="1" customHeight="1">
      <c r="B97" s="36"/>
    </row>
    <row r="98" spans="2:2" ht="21" hidden="1" customHeight="1">
      <c r="B98" s="36" t="s">
        <v>1312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E61DF-C4BB-48A4-B6B6-0C49D32B730F}">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6.5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1197</v>
      </c>
      <c r="D7" s="82"/>
      <c r="E7" s="82"/>
      <c r="F7" s="82"/>
      <c r="G7" s="82"/>
      <c r="H7" s="82"/>
      <c r="I7" s="82"/>
      <c r="J7" s="82"/>
      <c r="K7" s="82"/>
      <c r="L7" s="82"/>
      <c r="M7" s="82"/>
      <c r="N7" s="82"/>
      <c r="O7" s="82"/>
      <c r="P7" s="82"/>
      <c r="Q7" s="82"/>
      <c r="R7" s="82"/>
      <c r="S7" s="82"/>
      <c r="T7" s="82"/>
      <c r="U7" s="82"/>
      <c r="V7" s="82"/>
      <c r="W7" s="82"/>
      <c r="X7" s="83"/>
      <c r="Y7" s="23"/>
    </row>
    <row r="8" spans="1:25" ht="54.75" customHeight="1">
      <c r="A8" s="79" t="s">
        <v>10</v>
      </c>
      <c r="B8" s="80"/>
      <c r="C8" s="8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Notificar los actos administrativos producidos por la Entidad</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1199</v>
      </c>
      <c r="D11" s="85"/>
      <c r="E11" s="132"/>
      <c r="F11" s="133" t="s">
        <v>1201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1200</v>
      </c>
      <c r="D13" s="159"/>
      <c r="E13" s="159"/>
      <c r="F13" s="139"/>
      <c r="G13" s="140"/>
      <c r="H13" s="140"/>
      <c r="I13" s="140"/>
      <c r="J13" s="140"/>
      <c r="K13" s="140"/>
      <c r="L13" s="140"/>
      <c r="M13" s="141"/>
      <c r="N13" s="160" t="s">
        <v>132</v>
      </c>
      <c r="O13" s="161"/>
      <c r="P13" s="161"/>
      <c r="Q13" s="162"/>
      <c r="R13" s="163" t="s">
        <v>1202</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2195</v>
      </c>
      <c r="F23" s="201"/>
      <c r="G23" s="202"/>
      <c r="H23" s="203"/>
      <c r="I23" s="4"/>
      <c r="J23" s="201">
        <v>5751</v>
      </c>
      <c r="K23" s="202"/>
      <c r="L23" s="203"/>
      <c r="M23" s="4"/>
      <c r="N23" s="201"/>
      <c r="O23" s="203"/>
      <c r="P23" s="201">
        <v>9899</v>
      </c>
      <c r="Q23" s="202"/>
      <c r="R23" s="203"/>
      <c r="S23" s="201"/>
      <c r="T23" s="203"/>
      <c r="U23" s="201"/>
      <c r="V23" s="203"/>
      <c r="W23" s="5">
        <v>13731</v>
      </c>
      <c r="X23" s="5">
        <f>SUM(C23:W23)</f>
        <v>31576</v>
      </c>
      <c r="Y23" s="23"/>
    </row>
    <row r="24" spans="1:25" ht="19" customHeight="1" thickBot="1">
      <c r="A24" s="224" t="s">
        <v>76</v>
      </c>
      <c r="B24" s="225"/>
      <c r="C24" s="19">
        <v>0</v>
      </c>
      <c r="D24" s="19">
        <v>0</v>
      </c>
      <c r="E24" s="19">
        <v>2195</v>
      </c>
      <c r="F24" s="210">
        <v>0</v>
      </c>
      <c r="G24" s="210"/>
      <c r="H24" s="210"/>
      <c r="I24" s="19">
        <v>0</v>
      </c>
      <c r="J24" s="210">
        <v>5751</v>
      </c>
      <c r="K24" s="210"/>
      <c r="L24" s="210"/>
      <c r="M24" s="19">
        <v>0</v>
      </c>
      <c r="N24" s="210">
        <v>0</v>
      </c>
      <c r="O24" s="210"/>
      <c r="P24" s="210">
        <v>9899</v>
      </c>
      <c r="Q24" s="210"/>
      <c r="R24" s="210"/>
      <c r="S24" s="210">
        <v>0</v>
      </c>
      <c r="T24" s="210"/>
      <c r="U24" s="210">
        <v>0</v>
      </c>
      <c r="V24" s="210"/>
      <c r="W24" s="6">
        <v>13731</v>
      </c>
      <c r="X24" s="6">
        <f>SUM(C24:W24)</f>
        <v>31576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1418</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1419</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1420</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1421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1198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122CD-301D-4E1D-8752-4C933C09A577}">
  <dimension ref="A1:Y101"/>
  <sheetViews>
    <sheetView zoomScaleNormal="100" zoomScaleSheetLayoutView="130" workbookViewId="0">
      <selection activeCell="A19" sqref="A19:X19"/>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5.33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1197</v>
      </c>
      <c r="D7" s="82"/>
      <c r="E7" s="82"/>
      <c r="F7" s="82"/>
      <c r="G7" s="82"/>
      <c r="H7" s="82"/>
      <c r="I7" s="82"/>
      <c r="J7" s="82"/>
      <c r="K7" s="82"/>
      <c r="L7" s="82"/>
      <c r="M7" s="82"/>
      <c r="N7" s="82"/>
      <c r="O7" s="82"/>
      <c r="P7" s="82"/>
      <c r="Q7" s="82"/>
      <c r="R7" s="82"/>
      <c r="S7" s="82"/>
      <c r="T7" s="82"/>
      <c r="U7" s="82"/>
      <c r="V7" s="82"/>
      <c r="W7" s="82"/>
      <c r="X7" s="83"/>
      <c r="Y7" s="23"/>
    </row>
    <row r="8" spans="1:25" ht="49.5" customHeight="1">
      <c r="A8" s="79" t="s">
        <v>10</v>
      </c>
      <c r="B8" s="80"/>
      <c r="C8" s="8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1198</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53.25" customHeight="1">
      <c r="A11" s="124"/>
      <c r="B11" s="125"/>
      <c r="C11" s="84" t="s">
        <v>1199</v>
      </c>
      <c r="D11" s="85"/>
      <c r="E11" s="132"/>
      <c r="F11" s="133" t="s">
        <v>1180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54.75" customHeight="1" thickBot="1">
      <c r="A13" s="126"/>
      <c r="B13" s="127"/>
      <c r="C13" s="159" t="s">
        <v>1200</v>
      </c>
      <c r="D13" s="159"/>
      <c r="E13" s="159"/>
      <c r="F13" s="139"/>
      <c r="G13" s="140"/>
      <c r="H13" s="140"/>
      <c r="I13" s="140"/>
      <c r="J13" s="140"/>
      <c r="K13" s="140"/>
      <c r="L13" s="140"/>
      <c r="M13" s="141"/>
      <c r="N13" s="160" t="s">
        <v>132</v>
      </c>
      <c r="O13" s="161"/>
      <c r="P13" s="161"/>
      <c r="Q13" s="162"/>
      <c r="R13" s="163" t="s">
        <v>1202</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256" t="s">
        <v>2394</v>
      </c>
      <c r="E16" s="193"/>
      <c r="F16" s="169" t="s">
        <v>244</v>
      </c>
      <c r="G16" s="170"/>
      <c r="H16" s="170"/>
      <c r="I16" s="170"/>
      <c r="J16" s="178" t="s">
        <v>37</v>
      </c>
      <c r="K16" s="178"/>
      <c r="L16" s="178"/>
      <c r="M16" s="178"/>
      <c r="N16" s="179" t="s">
        <v>1183</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1184</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1185</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1212</v>
      </c>
      <c r="G23" s="202"/>
      <c r="H23" s="203"/>
      <c r="I23" s="4"/>
      <c r="J23" s="201">
        <v>3736</v>
      </c>
      <c r="K23" s="202"/>
      <c r="L23" s="203"/>
      <c r="M23" s="4"/>
      <c r="N23" s="201"/>
      <c r="O23" s="203"/>
      <c r="P23" s="201">
        <v>5908</v>
      </c>
      <c r="Q23" s="202"/>
      <c r="R23" s="203"/>
      <c r="S23" s="201"/>
      <c r="T23" s="203"/>
      <c r="U23" s="201"/>
      <c r="V23" s="203"/>
      <c r="W23" s="5">
        <v>8464</v>
      </c>
      <c r="X23" s="5">
        <f>SUM(C23:W23)</f>
        <v>19320</v>
      </c>
      <c r="Y23" s="23"/>
    </row>
    <row r="24" spans="1:25" ht="19" customHeight="1" thickBot="1">
      <c r="A24" s="224" t="s">
        <v>76</v>
      </c>
      <c r="B24" s="225"/>
      <c r="C24" s="19"/>
      <c r="D24" s="19"/>
      <c r="E24" s="19"/>
      <c r="F24" s="210">
        <v>1212</v>
      </c>
      <c r="G24" s="210"/>
      <c r="H24" s="210"/>
      <c r="I24" s="19"/>
      <c r="J24" s="210">
        <v>4281</v>
      </c>
      <c r="K24" s="210"/>
      <c r="L24" s="210"/>
      <c r="M24" s="19"/>
      <c r="N24" s="210"/>
      <c r="O24" s="210"/>
      <c r="P24" s="210">
        <v>5936</v>
      </c>
      <c r="Q24" s="210"/>
      <c r="R24" s="210"/>
      <c r="S24" s="210"/>
      <c r="T24" s="210"/>
      <c r="U24" s="210"/>
      <c r="V24" s="210"/>
      <c r="W24" s="6">
        <v>8609</v>
      </c>
      <c r="X24" s="6">
        <f>SUM(C24:W24)</f>
        <v>20038</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100%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100%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100%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t="str">
        <f t="shared" si="1"/>
        <v xml:space="preserve">100%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100%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0.87269329595888812</v>
      </c>
      <c r="C32" s="10">
        <f t="shared" si="0"/>
        <v>1</v>
      </c>
      <c r="D32" s="10" t="str">
        <f t="shared" si="1"/>
        <v xml:space="preserve">100%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100%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100%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0.99528301886792447</v>
      </c>
      <c r="C35" s="10">
        <f t="shared" si="0"/>
        <v>1</v>
      </c>
      <c r="D35" s="10" t="str">
        <f t="shared" si="1"/>
        <v xml:space="preserve">100%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100%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100%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0.9831571611104658</v>
      </c>
      <c r="C38" s="28">
        <f t="shared" si="0"/>
        <v>1</v>
      </c>
      <c r="D38" s="28" t="str">
        <f t="shared" si="1"/>
        <v xml:space="preserve">100%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0.96416808064677118</v>
      </c>
      <c r="C39" s="30">
        <v>1.4E-2</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2349</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19.5" customHeight="1">
      <c r="A58" s="235"/>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5"/>
    </row>
    <row r="59" spans="1:25" s="16" customFormat="1" ht="18.75" customHeight="1">
      <c r="A59" s="253"/>
      <c r="B59" s="254"/>
      <c r="C59" s="254"/>
      <c r="D59" s="254"/>
      <c r="E59" s="254"/>
      <c r="F59" s="254"/>
      <c r="G59" s="254"/>
      <c r="H59" s="254"/>
      <c r="I59" s="254"/>
      <c r="J59" s="254"/>
      <c r="K59" s="254"/>
      <c r="L59" s="254"/>
      <c r="M59" s="254"/>
      <c r="N59" s="254"/>
      <c r="O59" s="254"/>
      <c r="P59" s="254"/>
      <c r="Q59" s="254"/>
      <c r="R59" s="254"/>
      <c r="S59" s="254"/>
      <c r="T59" s="254"/>
      <c r="U59" s="254"/>
      <c r="V59" s="254"/>
      <c r="W59" s="254"/>
      <c r="X59" s="255"/>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2350</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21.7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2351</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2352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0.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1.2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1177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D8D36-882B-4C54-B54E-95287F4BA699}">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6.83203125" style="1" customWidth="1"/>
    <col min="3" max="3" width="6.75" style="1" customWidth="1"/>
    <col min="4" max="4" width="6.25" style="1" customWidth="1"/>
    <col min="5" max="5" width="7.7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3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7" style="1" customWidth="1"/>
    <col min="24" max="24" width="10.33203125"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2387</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1290</v>
      </c>
      <c r="D7" s="82"/>
      <c r="E7" s="82"/>
      <c r="F7" s="82"/>
      <c r="G7" s="82"/>
      <c r="H7" s="82"/>
      <c r="I7" s="82"/>
      <c r="J7" s="82"/>
      <c r="K7" s="82"/>
      <c r="L7" s="82"/>
      <c r="M7" s="82"/>
      <c r="N7" s="82"/>
      <c r="O7" s="82"/>
      <c r="P7" s="82"/>
      <c r="Q7" s="82"/>
      <c r="R7" s="82"/>
      <c r="S7" s="82"/>
      <c r="T7" s="82"/>
      <c r="U7" s="82"/>
      <c r="V7" s="82"/>
      <c r="W7" s="82"/>
      <c r="X7" s="83"/>
      <c r="Y7" s="23"/>
    </row>
    <row r="8" spans="1:25" ht="49.5" customHeight="1">
      <c r="A8" s="79" t="s">
        <v>10</v>
      </c>
      <c r="B8" s="80"/>
      <c r="C8" s="84" t="s">
        <v>2388</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1291</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1292</v>
      </c>
      <c r="D11" s="85"/>
      <c r="E11" s="132"/>
      <c r="F11" s="133" t="s">
        <v>2448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1294</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1640</v>
      </c>
      <c r="B16" s="192">
        <v>1</v>
      </c>
      <c r="C16" s="193"/>
      <c r="D16" s="256" t="s">
        <v>2394</v>
      </c>
      <c r="E16" s="193"/>
      <c r="F16" s="169" t="s">
        <v>135</v>
      </c>
      <c r="G16" s="170"/>
      <c r="H16" s="170"/>
      <c r="I16" s="170"/>
      <c r="J16" s="178" t="s">
        <v>37</v>
      </c>
      <c r="K16" s="178"/>
      <c r="L16" s="178"/>
      <c r="M16" s="178"/>
      <c r="N16" s="179" t="s">
        <v>1183</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1184</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1185</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v>1</v>
      </c>
      <c r="E23" s="4"/>
      <c r="F23" s="201"/>
      <c r="G23" s="202"/>
      <c r="H23" s="203"/>
      <c r="I23" s="4"/>
      <c r="J23" s="201"/>
      <c r="K23" s="202"/>
      <c r="L23" s="203"/>
      <c r="M23" s="4"/>
      <c r="N23" s="201"/>
      <c r="O23" s="202"/>
      <c r="P23" s="201"/>
      <c r="Q23" s="202"/>
      <c r="R23" s="203"/>
      <c r="S23" s="201"/>
      <c r="T23" s="202"/>
      <c r="U23" s="201">
        <v>1</v>
      </c>
      <c r="V23" s="202"/>
      <c r="W23" s="4"/>
      <c r="X23" s="5">
        <f>SUM(C23:W23)</f>
        <v>2</v>
      </c>
      <c r="Y23" s="23"/>
    </row>
    <row r="24" spans="1:25" ht="19" customHeight="1" thickBot="1">
      <c r="A24" s="224" t="s">
        <v>76</v>
      </c>
      <c r="B24" s="225"/>
      <c r="C24" s="19"/>
      <c r="D24" s="19">
        <v>1</v>
      </c>
      <c r="E24" s="19"/>
      <c r="F24" s="201"/>
      <c r="G24" s="202"/>
      <c r="H24" s="203"/>
      <c r="I24" s="19"/>
      <c r="J24" s="201"/>
      <c r="K24" s="202"/>
      <c r="L24" s="203"/>
      <c r="M24" s="19"/>
      <c r="N24" s="201"/>
      <c r="O24" s="202"/>
      <c r="P24" s="201"/>
      <c r="Q24" s="202"/>
      <c r="R24" s="203"/>
      <c r="S24" s="201"/>
      <c r="T24" s="202"/>
      <c r="U24" s="201">
        <v>1</v>
      </c>
      <c r="V24" s="202"/>
      <c r="W24" s="19"/>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100%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1</v>
      </c>
      <c r="C28" s="10">
        <f t="shared" si="0"/>
        <v>1</v>
      </c>
      <c r="D28" s="10" t="str">
        <f t="shared" ref="D28:D38" si="1">$D$16</f>
        <v xml:space="preserve">100%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100%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100%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100%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t="str">
        <f t="shared" si="1"/>
        <v xml:space="preserve">100%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100%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100%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100%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100%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1</v>
      </c>
      <c r="C37" s="10">
        <f t="shared" si="0"/>
        <v>1</v>
      </c>
      <c r="D37" s="10" t="str">
        <f t="shared" si="1"/>
        <v xml:space="preserve">100%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t="str">
        <f t="shared" si="1"/>
        <v xml:space="preserve">100%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1.4E-2</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235"/>
      <c r="B42" s="236"/>
      <c r="C42" s="236"/>
      <c r="D42" s="236"/>
      <c r="E42" s="236"/>
      <c r="F42" s="236"/>
      <c r="G42" s="236"/>
      <c r="H42" s="236"/>
      <c r="I42" s="236"/>
      <c r="J42" s="236"/>
      <c r="K42" s="236"/>
      <c r="L42" s="236"/>
      <c r="M42" s="236"/>
      <c r="N42" s="236"/>
      <c r="O42" s="236"/>
      <c r="P42" s="236"/>
      <c r="Q42" s="236"/>
      <c r="R42" s="236"/>
      <c r="S42" s="236"/>
      <c r="T42" s="236"/>
      <c r="U42" s="236"/>
      <c r="V42" s="236"/>
      <c r="W42" s="236"/>
      <c r="X42" s="237"/>
      <c r="Y42" s="23"/>
    </row>
    <row r="43" spans="1:25" ht="23.25" customHeight="1">
      <c r="A43" s="253"/>
      <c r="B43" s="254"/>
      <c r="C43" s="254"/>
      <c r="D43" s="254"/>
      <c r="E43" s="254"/>
      <c r="F43" s="254"/>
      <c r="G43" s="254"/>
      <c r="H43" s="254"/>
      <c r="I43" s="254"/>
      <c r="J43" s="254"/>
      <c r="K43" s="254"/>
      <c r="L43" s="254"/>
      <c r="M43" s="254"/>
      <c r="N43" s="254"/>
      <c r="O43" s="254"/>
      <c r="P43" s="254"/>
      <c r="Q43" s="254"/>
      <c r="R43" s="254"/>
      <c r="S43" s="254"/>
      <c r="T43" s="254"/>
      <c r="U43" s="254"/>
      <c r="V43" s="254"/>
      <c r="W43" s="254"/>
      <c r="X43" s="255"/>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235" t="s">
        <v>2449</v>
      </c>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5"/>
    </row>
    <row r="47" spans="1:25" s="16" customFormat="1" ht="23.25" customHeight="1">
      <c r="A47" s="253"/>
      <c r="B47" s="254"/>
      <c r="C47" s="254"/>
      <c r="D47" s="254"/>
      <c r="E47" s="254"/>
      <c r="F47" s="254"/>
      <c r="G47" s="254"/>
      <c r="H47" s="254"/>
      <c r="I47" s="254"/>
      <c r="J47" s="254"/>
      <c r="K47" s="254"/>
      <c r="L47" s="254"/>
      <c r="M47" s="254"/>
      <c r="N47" s="254"/>
      <c r="O47" s="254"/>
      <c r="P47" s="254"/>
      <c r="Q47" s="254"/>
      <c r="R47" s="254"/>
      <c r="S47" s="254"/>
      <c r="T47" s="254"/>
      <c r="U47" s="254"/>
      <c r="V47" s="254"/>
      <c r="W47" s="254"/>
      <c r="X47" s="255"/>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2434</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9"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2435</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235"/>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5"/>
    </row>
    <row r="59" spans="1:25" s="16" customFormat="1" ht="18.75" customHeight="1">
      <c r="A59" s="253"/>
      <c r="B59" s="254"/>
      <c r="C59" s="254"/>
      <c r="D59" s="254"/>
      <c r="E59" s="254"/>
      <c r="F59" s="254"/>
      <c r="G59" s="254"/>
      <c r="H59" s="254"/>
      <c r="I59" s="254"/>
      <c r="J59" s="254"/>
      <c r="K59" s="254"/>
      <c r="L59" s="254"/>
      <c r="M59" s="254"/>
      <c r="N59" s="254"/>
      <c r="O59" s="254"/>
      <c r="P59" s="254"/>
      <c r="Q59" s="254"/>
      <c r="R59" s="254"/>
      <c r="S59" s="254"/>
      <c r="T59" s="254"/>
      <c r="U59" s="254"/>
      <c r="V59" s="254"/>
      <c r="W59" s="254"/>
      <c r="X59" s="255"/>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2436</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2437</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8.2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2438</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2439</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235" t="s">
        <v>2450</v>
      </c>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5"/>
    </row>
    <row r="83" spans="1:25" s="16" customFormat="1" ht="24.75" customHeight="1">
      <c r="A83" s="253"/>
      <c r="B83" s="254"/>
      <c r="C83" s="254"/>
      <c r="D83" s="254"/>
      <c r="E83" s="254"/>
      <c r="F83" s="254"/>
      <c r="G83" s="254"/>
      <c r="H83" s="254"/>
      <c r="I83" s="254"/>
      <c r="J83" s="254"/>
      <c r="K83" s="254"/>
      <c r="L83" s="254"/>
      <c r="M83" s="254"/>
      <c r="N83" s="254"/>
      <c r="O83" s="254"/>
      <c r="P83" s="254"/>
      <c r="Q83" s="254"/>
      <c r="R83" s="254"/>
      <c r="S83" s="254"/>
      <c r="T83" s="254"/>
      <c r="U83" s="254"/>
      <c r="V83" s="254"/>
      <c r="W83" s="254"/>
      <c r="X83" s="255"/>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0.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1.2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1177</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0D14F-373F-4F06-A13A-548AD4D22840}">
  <dimension ref="A1:I46"/>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61" customWidth="1"/>
    <col min="4" max="4" width="50.25" customWidth="1"/>
    <col min="5" max="6" width="11" customWidth="1"/>
    <col min="7" max="9" width="0" hidden="1" customWidth="1"/>
    <col min="10" max="16384" width="11" hidden="1"/>
  </cols>
  <sheetData>
    <row r="1" spans="1:7" ht="14">
      <c r="A1" s="38"/>
      <c r="B1" s="38"/>
      <c r="C1" s="57"/>
      <c r="D1" s="38"/>
      <c r="E1" s="38"/>
      <c r="F1" s="38"/>
      <c r="G1" s="38"/>
    </row>
    <row r="2" spans="1:7" ht="14">
      <c r="A2" s="38"/>
      <c r="B2" s="38"/>
      <c r="C2" s="57"/>
      <c r="D2" s="38"/>
      <c r="E2" s="38"/>
      <c r="F2" s="38"/>
      <c r="G2" s="38"/>
    </row>
    <row r="3" spans="1:7" ht="14">
      <c r="A3" s="38"/>
      <c r="B3" s="38"/>
      <c r="C3" s="57"/>
      <c r="D3" s="38"/>
      <c r="E3" s="38"/>
      <c r="F3" s="38"/>
      <c r="G3" s="38"/>
    </row>
    <row r="4" spans="1:7" ht="14">
      <c r="A4" s="38"/>
      <c r="B4" s="38"/>
      <c r="C4" s="57"/>
      <c r="D4" s="38"/>
      <c r="E4" s="38"/>
      <c r="F4" s="38"/>
      <c r="G4" s="38"/>
    </row>
    <row r="5" spans="1:7" ht="14.5" thickBot="1">
      <c r="A5" s="38"/>
      <c r="B5" s="38"/>
      <c r="C5" s="57"/>
      <c r="D5" s="38"/>
      <c r="E5" s="38"/>
      <c r="F5" s="38"/>
      <c r="G5" s="38"/>
    </row>
    <row r="6" spans="1:7" ht="14">
      <c r="A6" s="38"/>
      <c r="B6" s="40"/>
      <c r="C6" s="58"/>
      <c r="D6" s="41"/>
      <c r="E6" s="42"/>
      <c r="F6" s="38"/>
      <c r="G6" s="38"/>
    </row>
    <row r="7" spans="1:7" ht="14">
      <c r="A7" s="38"/>
      <c r="B7" s="43"/>
      <c r="C7" s="252" t="s">
        <v>201</v>
      </c>
      <c r="D7" s="252"/>
      <c r="E7" s="44"/>
      <c r="F7" s="38"/>
      <c r="G7" s="38"/>
    </row>
    <row r="8" spans="1:7" ht="20.25" customHeight="1">
      <c r="A8" s="38"/>
      <c r="B8" s="43"/>
      <c r="C8" s="252"/>
      <c r="D8" s="252"/>
      <c r="E8" s="44"/>
      <c r="F8" s="38"/>
      <c r="G8" s="38"/>
    </row>
    <row r="9" spans="1:7" ht="14">
      <c r="A9" s="38"/>
      <c r="B9" s="43"/>
      <c r="C9" s="57"/>
      <c r="D9" s="38"/>
      <c r="E9" s="44"/>
      <c r="F9" s="38"/>
      <c r="G9" s="38"/>
    </row>
    <row r="10" spans="1:7" ht="24.75" customHeight="1">
      <c r="A10" s="38"/>
      <c r="B10" s="43"/>
      <c r="C10" s="62" t="s">
        <v>212</v>
      </c>
      <c r="D10" s="63" t="s">
        <v>208</v>
      </c>
      <c r="E10" s="44"/>
      <c r="F10" s="38"/>
      <c r="G10" s="38"/>
    </row>
    <row r="11" spans="1:7" ht="24.75" customHeight="1">
      <c r="A11" s="38"/>
      <c r="B11" s="43"/>
      <c r="C11" s="62" t="s">
        <v>2095</v>
      </c>
      <c r="D11" s="63" t="s">
        <v>2103</v>
      </c>
      <c r="E11" s="44"/>
      <c r="F11" s="38"/>
      <c r="G11" s="38"/>
    </row>
    <row r="12" spans="1:7" ht="24.75" customHeight="1">
      <c r="A12" s="38"/>
      <c r="B12" s="43"/>
      <c r="C12" s="62" t="s">
        <v>2087</v>
      </c>
      <c r="D12" s="63" t="s">
        <v>2088</v>
      </c>
      <c r="E12" s="44"/>
      <c r="F12" s="38"/>
      <c r="G12" s="38"/>
    </row>
    <row r="13" spans="1:7" ht="23.25" customHeight="1">
      <c r="A13" s="38"/>
      <c r="B13" s="43"/>
      <c r="C13" s="62" t="s">
        <v>217</v>
      </c>
      <c r="D13" s="63" t="s">
        <v>213</v>
      </c>
      <c r="E13" s="44"/>
      <c r="F13" s="38"/>
      <c r="G13" s="38"/>
    </row>
    <row r="14" spans="1:7" ht="28">
      <c r="A14" s="38"/>
      <c r="B14" s="43"/>
      <c r="C14" s="62" t="s">
        <v>227</v>
      </c>
      <c r="D14" s="63" t="s">
        <v>219</v>
      </c>
      <c r="E14" s="44"/>
      <c r="F14" s="38"/>
      <c r="G14" s="38"/>
    </row>
    <row r="15" spans="1:7" ht="28">
      <c r="A15" s="38"/>
      <c r="B15" s="43"/>
      <c r="C15" s="62" t="s">
        <v>2140</v>
      </c>
      <c r="D15" s="63" t="s">
        <v>2141</v>
      </c>
      <c r="E15" s="44"/>
      <c r="F15" s="38"/>
      <c r="G15" s="38"/>
    </row>
    <row r="16" spans="1:7" ht="42">
      <c r="A16" s="38"/>
      <c r="B16" s="43"/>
      <c r="C16" s="62" t="s">
        <v>233</v>
      </c>
      <c r="D16" s="63" t="s">
        <v>228</v>
      </c>
      <c r="E16" s="44"/>
      <c r="F16" s="38"/>
      <c r="G16" s="38"/>
    </row>
    <row r="17" spans="1:7" ht="28">
      <c r="A17" s="38"/>
      <c r="B17" s="43"/>
      <c r="C17" s="62" t="s">
        <v>238</v>
      </c>
      <c r="D17" s="63" t="s">
        <v>234</v>
      </c>
      <c r="E17" s="44"/>
      <c r="F17" s="38"/>
      <c r="G17" s="38"/>
    </row>
    <row r="18" spans="1:7" ht="28">
      <c r="A18" s="38"/>
      <c r="B18" s="43"/>
      <c r="C18" s="62" t="s">
        <v>243</v>
      </c>
      <c r="D18" s="63" t="s">
        <v>239</v>
      </c>
      <c r="E18" s="44"/>
      <c r="F18" s="38"/>
      <c r="G18" s="38"/>
    </row>
    <row r="19" spans="1:7" s="38" customFormat="1" ht="28">
      <c r="B19" s="43"/>
      <c r="C19" s="62" t="s">
        <v>249</v>
      </c>
      <c r="D19" s="63" t="s">
        <v>245</v>
      </c>
      <c r="E19" s="44"/>
    </row>
    <row r="20" spans="1:7" ht="28">
      <c r="A20" s="38"/>
      <c r="B20" s="43"/>
      <c r="C20" s="62" t="s">
        <v>279</v>
      </c>
      <c r="D20" s="63" t="s">
        <v>275</v>
      </c>
      <c r="E20" s="44"/>
      <c r="F20" s="38"/>
    </row>
    <row r="21" spans="1:7" ht="28">
      <c r="A21" s="38"/>
      <c r="B21" s="43"/>
      <c r="C21" s="62" t="s">
        <v>285</v>
      </c>
      <c r="D21" s="63" t="s">
        <v>280</v>
      </c>
      <c r="E21" s="44"/>
      <c r="F21" s="38"/>
    </row>
    <row r="22" spans="1:7" ht="28">
      <c r="A22" s="38"/>
      <c r="B22" s="43"/>
      <c r="C22" s="62" t="s">
        <v>292</v>
      </c>
      <c r="D22" s="63" t="s">
        <v>288</v>
      </c>
      <c r="E22" s="44"/>
      <c r="F22" s="38"/>
    </row>
    <row r="23" spans="1:7" ht="14" hidden="1">
      <c r="A23" s="38"/>
      <c r="B23" s="43"/>
      <c r="C23" s="62" t="s">
        <v>320</v>
      </c>
      <c r="D23" s="63" t="s">
        <v>316</v>
      </c>
      <c r="E23" s="44"/>
      <c r="F23" s="38"/>
    </row>
    <row r="24" spans="1:7" ht="42" hidden="1">
      <c r="A24" s="38"/>
      <c r="B24" s="43"/>
      <c r="C24" s="62" t="s">
        <v>340</v>
      </c>
      <c r="D24" s="63" t="s">
        <v>335</v>
      </c>
      <c r="E24" s="44"/>
      <c r="F24" s="38"/>
    </row>
    <row r="25" spans="1:7" ht="28" hidden="1">
      <c r="A25" s="38"/>
      <c r="B25" s="43"/>
      <c r="C25" s="62" t="s">
        <v>346</v>
      </c>
      <c r="D25" s="63" t="s">
        <v>341</v>
      </c>
      <c r="E25" s="44"/>
      <c r="F25" s="38"/>
    </row>
    <row r="26" spans="1:7" ht="28" hidden="1">
      <c r="A26" s="38"/>
      <c r="B26" s="43"/>
      <c r="C26" s="62" t="s">
        <v>397</v>
      </c>
      <c r="D26" s="63" t="s">
        <v>393</v>
      </c>
      <c r="E26" s="44"/>
      <c r="F26" s="38"/>
    </row>
    <row r="27" spans="1:7" ht="42">
      <c r="A27" s="38"/>
      <c r="B27" s="43"/>
      <c r="C27" s="62" t="s">
        <v>402</v>
      </c>
      <c r="D27" s="63" t="s">
        <v>398</v>
      </c>
      <c r="E27" s="44"/>
      <c r="F27" s="38"/>
    </row>
    <row r="28" spans="1:7" ht="24" customHeight="1">
      <c r="A28" s="38"/>
      <c r="B28" s="43"/>
      <c r="C28" s="62" t="s">
        <v>2159</v>
      </c>
      <c r="D28" s="63" t="s">
        <v>2160</v>
      </c>
      <c r="E28" s="44"/>
      <c r="F28" s="38"/>
    </row>
    <row r="29" spans="1:7" ht="42">
      <c r="A29" s="38"/>
      <c r="B29" s="43"/>
      <c r="C29" s="62" t="s">
        <v>392</v>
      </c>
      <c r="D29" s="63" t="s">
        <v>2133</v>
      </c>
      <c r="E29" s="44"/>
      <c r="F29" s="38"/>
    </row>
    <row r="30" spans="1:7" ht="28">
      <c r="A30" s="38"/>
      <c r="B30" s="43"/>
      <c r="C30" s="62" t="s">
        <v>421</v>
      </c>
      <c r="D30" s="63" t="s">
        <v>416</v>
      </c>
      <c r="E30" s="44"/>
      <c r="F30" s="38"/>
    </row>
    <row r="31" spans="1:7" ht="28">
      <c r="A31" s="38"/>
      <c r="B31" s="43"/>
      <c r="C31" s="62" t="s">
        <v>744</v>
      </c>
      <c r="D31" s="63" t="s">
        <v>740</v>
      </c>
      <c r="E31" s="44"/>
      <c r="F31" s="38"/>
    </row>
    <row r="32" spans="1:7" ht="28">
      <c r="A32" s="38"/>
      <c r="B32" s="43"/>
      <c r="C32" s="62" t="s">
        <v>1136</v>
      </c>
      <c r="D32" s="63" t="s">
        <v>275</v>
      </c>
      <c r="E32" s="44"/>
      <c r="F32" s="38"/>
    </row>
    <row r="33" spans="1:6" ht="42">
      <c r="A33" s="38"/>
      <c r="B33" s="43"/>
      <c r="C33" s="62" t="s">
        <v>750</v>
      </c>
      <c r="D33" s="63" t="s">
        <v>745</v>
      </c>
      <c r="E33" s="44"/>
      <c r="F33" s="38"/>
    </row>
    <row r="34" spans="1:6" ht="28">
      <c r="A34" s="38"/>
      <c r="B34" s="43"/>
      <c r="C34" s="62" t="s">
        <v>2106</v>
      </c>
      <c r="D34" s="63" t="s">
        <v>2107</v>
      </c>
      <c r="E34" s="44"/>
      <c r="F34" s="38"/>
    </row>
    <row r="35" spans="1:6" ht="28">
      <c r="A35" s="38"/>
      <c r="B35" s="43"/>
      <c r="C35" s="62" t="s">
        <v>2118</v>
      </c>
      <c r="D35" s="63" t="s">
        <v>2119</v>
      </c>
      <c r="E35" s="44"/>
      <c r="F35" s="38"/>
    </row>
    <row r="36" spans="1:6" ht="42">
      <c r="A36" s="38"/>
      <c r="B36" s="43"/>
      <c r="C36" s="62" t="s">
        <v>756</v>
      </c>
      <c r="D36" s="63" t="s">
        <v>751</v>
      </c>
      <c r="E36" s="44"/>
      <c r="F36" s="38"/>
    </row>
    <row r="37" spans="1:6" ht="28">
      <c r="A37" s="38"/>
      <c r="B37" s="43"/>
      <c r="C37" s="62" t="s">
        <v>762</v>
      </c>
      <c r="D37" s="63" t="s">
        <v>757</v>
      </c>
      <c r="E37" s="44"/>
      <c r="F37" s="38"/>
    </row>
    <row r="38" spans="1:6" ht="14.5" thickBot="1">
      <c r="A38" s="38"/>
      <c r="B38" s="45"/>
      <c r="C38" s="60"/>
      <c r="D38" s="46"/>
      <c r="E38" s="47"/>
      <c r="F38" s="38"/>
    </row>
    <row r="39" spans="1:6" ht="14.25" customHeight="1">
      <c r="A39" s="38"/>
      <c r="B39" s="38"/>
      <c r="C39" s="57"/>
      <c r="D39" s="38"/>
      <c r="E39" s="38"/>
      <c r="F39" s="38"/>
    </row>
    <row r="40" spans="1:6" ht="14.25" customHeight="1"/>
    <row r="41" spans="1:6" ht="14.25" customHeight="1"/>
    <row r="42" spans="1:6" ht="14.25" customHeight="1"/>
    <row r="43" spans="1:6" ht="14.25" customHeight="1"/>
    <row r="44" spans="1:6" ht="14.25" customHeight="1"/>
    <row r="45" spans="1:6" ht="14.25" customHeight="1"/>
    <row r="46" spans="1:6" ht="14.25" customHeight="1"/>
  </sheetData>
  <mergeCells count="1">
    <mergeCell ref="C7:D8"/>
  </mergeCells>
  <hyperlinks>
    <hyperlink ref="C10" location="'AI03'!A1" display="AI03" xr:uid="{94E7EA1E-4EC4-4BD2-A12B-47BB3270B27F}"/>
    <hyperlink ref="C13" location="'AI04'!A1" display="AI04" xr:uid="{2517104B-DEC6-436A-A9AC-49C30B15918D}"/>
    <hyperlink ref="C14" location="'SU05'!A1" display="SU05" xr:uid="{E8591F81-5C78-4485-852A-7CF362843709}"/>
    <hyperlink ref="C16" location="'SU04'!A1" display="SU04" xr:uid="{37150323-B2D9-438A-A777-B1DBBC0FD4D1}"/>
    <hyperlink ref="C17" location="'SU03'!A1" display="SU03" xr:uid="{134F131A-1911-40D2-9F33-034F64A773C5}"/>
    <hyperlink ref="C18" location="'SU06'!A1" display="SU06" xr:uid="{418F5300-6A29-4FBD-9187-AF7D81FA6D39}"/>
    <hyperlink ref="C19" location="'SU15'!A1" display="SU15" xr:uid="{CC4644D7-49E7-448E-B18C-EEEBCB9DA3E7}"/>
    <hyperlink ref="C20" location="'SU09'!A1" display="SU09" xr:uid="{641F0A5B-EB12-4223-9025-AC31D91F8E2D}"/>
    <hyperlink ref="C21" location="'SU11'!A1" display="SU11" xr:uid="{F606FA69-9CC5-4350-AC84-C09CEE1EB787}"/>
    <hyperlink ref="C24" location="RI25_C!A1" display="RI25_C" xr:uid="{1210C1AA-2745-4AB6-B777-B6A773E5AB69}"/>
    <hyperlink ref="C25" location="'RI23'!A1" display="RI23" xr:uid="{6365098A-FFC9-42E5-9E07-2D017FE9CD7F}"/>
    <hyperlink ref="C26" location="'RI04'!A1" display="RI04" xr:uid="{F6D35BCF-2D3D-4D8F-859C-189636AEC3A2}"/>
    <hyperlink ref="C27" location="'RI05'!A1" display="RI05" xr:uid="{99D9B671-E269-4238-BA0B-DAA44D324C3C}"/>
    <hyperlink ref="C30" location="'RI14'!A1" display="RI14" xr:uid="{656B136A-565B-4EBD-A857-C328248AE2C4}"/>
    <hyperlink ref="C31" location="'AI08'!A1" display="AI08" xr:uid="{C2CC3F19-D222-4E44-B315-1A9C06A85FA9}"/>
    <hyperlink ref="C33" location="'AI09'!A1" display="AI09" xr:uid="{11CDF588-198E-46E4-A981-FB7C295BEC24}"/>
    <hyperlink ref="C36" location="'AI10'!A1" display="AI10" xr:uid="{35EA43AA-07B5-4C4D-BD70-1D02C79FE6A6}"/>
    <hyperlink ref="C37" location="'SU14'!A1" display="SU14" xr:uid="{5EBD9A05-E590-4EC4-A6AD-C6B2BE2F11A1}"/>
    <hyperlink ref="C12" location="DETGRAT!A1" display="FC04" xr:uid="{AA7845FB-4913-46F6-A30A-932AE6707FA2}"/>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48E05-4160-4407-9920-4F20E9792B33}">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6.83203125" style="1" customWidth="1"/>
    <col min="3" max="3" width="6.75" style="1" customWidth="1"/>
    <col min="4" max="4" width="6.25" style="1" customWidth="1"/>
    <col min="5" max="5" width="7.7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3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7" style="1" customWidth="1"/>
    <col min="24" max="24" width="10.33203125"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2387</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2429</v>
      </c>
      <c r="D7" s="82"/>
      <c r="E7" s="82"/>
      <c r="F7" s="82"/>
      <c r="G7" s="82"/>
      <c r="H7" s="82"/>
      <c r="I7" s="82"/>
      <c r="J7" s="82"/>
      <c r="K7" s="82"/>
      <c r="L7" s="82"/>
      <c r="M7" s="82"/>
      <c r="N7" s="82"/>
      <c r="O7" s="82"/>
      <c r="P7" s="82"/>
      <c r="Q7" s="82"/>
      <c r="R7" s="82"/>
      <c r="S7" s="82"/>
      <c r="T7" s="82"/>
      <c r="U7" s="82"/>
      <c r="V7" s="82"/>
      <c r="W7" s="82"/>
      <c r="X7" s="83"/>
      <c r="Y7" s="23"/>
    </row>
    <row r="8" spans="1:25" ht="49.5" customHeight="1">
      <c r="A8" s="79" t="s">
        <v>10</v>
      </c>
      <c r="B8" s="80"/>
      <c r="C8" s="84" t="s">
        <v>2388</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2430</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1287</v>
      </c>
      <c r="D11" s="85"/>
      <c r="E11" s="132"/>
      <c r="F11" s="133" t="s">
        <v>2431</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197</v>
      </c>
      <c r="O13" s="161"/>
      <c r="P13" s="161"/>
      <c r="Q13" s="162"/>
      <c r="R13" s="163" t="s">
        <v>1289</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1640</v>
      </c>
      <c r="B16" s="192">
        <v>1</v>
      </c>
      <c r="C16" s="193"/>
      <c r="D16" s="256" t="s">
        <v>2394</v>
      </c>
      <c r="E16" s="193"/>
      <c r="F16" s="169" t="s">
        <v>839</v>
      </c>
      <c r="G16" s="170"/>
      <c r="H16" s="170"/>
      <c r="I16" s="170"/>
      <c r="J16" s="178" t="s">
        <v>37</v>
      </c>
      <c r="K16" s="178"/>
      <c r="L16" s="178"/>
      <c r="M16" s="178"/>
      <c r="N16" s="179" t="s">
        <v>1183</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1184</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1185</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v>1</v>
      </c>
      <c r="D23" s="4">
        <v>1</v>
      </c>
      <c r="E23" s="4">
        <v>1</v>
      </c>
      <c r="F23" s="201">
        <v>1</v>
      </c>
      <c r="G23" s="202"/>
      <c r="H23" s="203"/>
      <c r="I23" s="4">
        <v>1</v>
      </c>
      <c r="J23" s="201">
        <v>1</v>
      </c>
      <c r="K23" s="202">
        <v>1</v>
      </c>
      <c r="L23" s="203">
        <v>1</v>
      </c>
      <c r="M23" s="4">
        <v>1</v>
      </c>
      <c r="N23" s="201">
        <v>1</v>
      </c>
      <c r="O23" s="202">
        <v>1</v>
      </c>
      <c r="P23" s="201">
        <v>1</v>
      </c>
      <c r="Q23" s="202"/>
      <c r="R23" s="203"/>
      <c r="S23" s="201">
        <v>1</v>
      </c>
      <c r="T23" s="202">
        <v>1</v>
      </c>
      <c r="U23" s="201">
        <v>1</v>
      </c>
      <c r="V23" s="202">
        <v>1</v>
      </c>
      <c r="W23" s="4">
        <v>1</v>
      </c>
      <c r="X23" s="5">
        <f>SUM(C23:W23)</f>
        <v>17</v>
      </c>
      <c r="Y23" s="23"/>
    </row>
    <row r="24" spans="1:25" ht="19" customHeight="1" thickBot="1">
      <c r="A24" s="224" t="s">
        <v>76</v>
      </c>
      <c r="B24" s="225"/>
      <c r="C24" s="19">
        <v>1</v>
      </c>
      <c r="D24" s="19">
        <v>1</v>
      </c>
      <c r="E24" s="19">
        <v>1</v>
      </c>
      <c r="F24" s="201">
        <v>1</v>
      </c>
      <c r="G24" s="202">
        <v>1</v>
      </c>
      <c r="H24" s="203">
        <v>1</v>
      </c>
      <c r="I24" s="19">
        <v>1</v>
      </c>
      <c r="J24" s="201">
        <v>1</v>
      </c>
      <c r="K24" s="202">
        <v>1</v>
      </c>
      <c r="L24" s="203">
        <v>1</v>
      </c>
      <c r="M24" s="19">
        <v>1</v>
      </c>
      <c r="N24" s="201">
        <v>1</v>
      </c>
      <c r="O24" s="202">
        <v>1</v>
      </c>
      <c r="P24" s="201">
        <v>1</v>
      </c>
      <c r="Q24" s="202">
        <v>1</v>
      </c>
      <c r="R24" s="203">
        <v>1</v>
      </c>
      <c r="S24" s="201">
        <v>1</v>
      </c>
      <c r="T24" s="202">
        <v>1</v>
      </c>
      <c r="U24" s="201">
        <v>1</v>
      </c>
      <c r="V24" s="202">
        <v>1</v>
      </c>
      <c r="W24" s="19">
        <v>1</v>
      </c>
      <c r="X24" s="6">
        <f>SUM(C24:W24)</f>
        <v>21</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1</v>
      </c>
      <c r="C27" s="10">
        <f t="shared" ref="C27:C38" si="0">IF(B27=0,0,100%)</f>
        <v>1</v>
      </c>
      <c r="D27" s="10" t="str">
        <f>$D$16</f>
        <v xml:space="preserve">100%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1</v>
      </c>
      <c r="C28" s="10">
        <f t="shared" si="0"/>
        <v>1</v>
      </c>
      <c r="D28" s="10" t="str">
        <f t="shared" ref="D28:D38" si="1">$D$16</f>
        <v xml:space="preserve">100%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t="str">
        <f t="shared" si="1"/>
        <v xml:space="preserve">100%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t="str">
        <f t="shared" si="1"/>
        <v xml:space="preserve">100%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1</v>
      </c>
      <c r="C31" s="10">
        <f t="shared" si="0"/>
        <v>1</v>
      </c>
      <c r="D31" s="10" t="str">
        <f t="shared" si="1"/>
        <v xml:space="preserve">100%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t="str">
        <f t="shared" si="1"/>
        <v xml:space="preserve">100%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1</v>
      </c>
      <c r="C33" s="10">
        <f t="shared" si="0"/>
        <v>1</v>
      </c>
      <c r="D33" s="10" t="str">
        <f t="shared" si="1"/>
        <v xml:space="preserve">100%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1</v>
      </c>
      <c r="C34" s="10">
        <f t="shared" si="0"/>
        <v>1</v>
      </c>
      <c r="D34" s="10" t="str">
        <f t="shared" si="1"/>
        <v xml:space="preserve">100%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t="str">
        <f t="shared" si="1"/>
        <v xml:space="preserve">100%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1</v>
      </c>
      <c r="C36" s="10">
        <f t="shared" si="0"/>
        <v>1</v>
      </c>
      <c r="D36" s="10" t="str">
        <f t="shared" si="1"/>
        <v xml:space="preserve">100%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1</v>
      </c>
      <c r="C37" s="10">
        <f t="shared" si="0"/>
        <v>1</v>
      </c>
      <c r="D37" s="10" t="str">
        <f t="shared" si="1"/>
        <v xml:space="preserve">100%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t="str">
        <f t="shared" si="1"/>
        <v xml:space="preserve">100%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0.80952380952380953</v>
      </c>
      <c r="C39" s="30">
        <v>1.4E-2</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235" t="s">
        <v>2432</v>
      </c>
      <c r="B42" s="236"/>
      <c r="C42" s="236"/>
      <c r="D42" s="236"/>
      <c r="E42" s="236"/>
      <c r="F42" s="236"/>
      <c r="G42" s="236"/>
      <c r="H42" s="236"/>
      <c r="I42" s="236"/>
      <c r="J42" s="236"/>
      <c r="K42" s="236"/>
      <c r="L42" s="236"/>
      <c r="M42" s="236"/>
      <c r="N42" s="236"/>
      <c r="O42" s="236"/>
      <c r="P42" s="236"/>
      <c r="Q42" s="236"/>
      <c r="R42" s="236"/>
      <c r="S42" s="236"/>
      <c r="T42" s="236"/>
      <c r="U42" s="236"/>
      <c r="V42" s="236"/>
      <c r="W42" s="236"/>
      <c r="X42" s="237"/>
      <c r="Y42" s="23"/>
    </row>
    <row r="43" spans="1:25" ht="23.25" customHeight="1">
      <c r="A43" s="253"/>
      <c r="B43" s="254"/>
      <c r="C43" s="254"/>
      <c r="D43" s="254"/>
      <c r="E43" s="254"/>
      <c r="F43" s="254"/>
      <c r="G43" s="254"/>
      <c r="H43" s="254"/>
      <c r="I43" s="254"/>
      <c r="J43" s="254"/>
      <c r="K43" s="254"/>
      <c r="L43" s="254"/>
      <c r="M43" s="254"/>
      <c r="N43" s="254"/>
      <c r="O43" s="254"/>
      <c r="P43" s="254"/>
      <c r="Q43" s="254"/>
      <c r="R43" s="254"/>
      <c r="S43" s="254"/>
      <c r="T43" s="254"/>
      <c r="U43" s="254"/>
      <c r="V43" s="254"/>
      <c r="W43" s="254"/>
      <c r="X43" s="255"/>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235" t="s">
        <v>2432</v>
      </c>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5"/>
    </row>
    <row r="47" spans="1:25" s="16" customFormat="1" ht="23.25" customHeight="1">
      <c r="A47" s="253"/>
      <c r="B47" s="254"/>
      <c r="C47" s="254"/>
      <c r="D47" s="254"/>
      <c r="E47" s="254"/>
      <c r="F47" s="254"/>
      <c r="G47" s="254"/>
      <c r="H47" s="254"/>
      <c r="I47" s="254"/>
      <c r="J47" s="254"/>
      <c r="K47" s="254"/>
      <c r="L47" s="254"/>
      <c r="M47" s="254"/>
      <c r="N47" s="254"/>
      <c r="O47" s="254"/>
      <c r="P47" s="254"/>
      <c r="Q47" s="254"/>
      <c r="R47" s="254"/>
      <c r="S47" s="254"/>
      <c r="T47" s="254"/>
      <c r="U47" s="254"/>
      <c r="V47" s="254"/>
      <c r="W47" s="254"/>
      <c r="X47" s="255"/>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2433</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2434</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2440</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9"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2435</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235" t="s">
        <v>2441</v>
      </c>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5"/>
    </row>
    <row r="59" spans="1:25" s="16" customFormat="1" ht="18.75" customHeight="1">
      <c r="A59" s="253"/>
      <c r="B59" s="254"/>
      <c r="C59" s="254"/>
      <c r="D59" s="254"/>
      <c r="E59" s="254"/>
      <c r="F59" s="254"/>
      <c r="G59" s="254"/>
      <c r="H59" s="254"/>
      <c r="I59" s="254"/>
      <c r="J59" s="254"/>
      <c r="K59" s="254"/>
      <c r="L59" s="254"/>
      <c r="M59" s="254"/>
      <c r="N59" s="254"/>
      <c r="O59" s="254"/>
      <c r="P59" s="254"/>
      <c r="Q59" s="254"/>
      <c r="R59" s="254"/>
      <c r="S59" s="254"/>
      <c r="T59" s="254"/>
      <c r="U59" s="254"/>
      <c r="V59" s="254"/>
      <c r="W59" s="254"/>
      <c r="X59" s="255"/>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2436</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2442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2437</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2443</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8.2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2438</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2444</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2439</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2445</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235" t="s">
        <v>2446</v>
      </c>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5"/>
    </row>
    <row r="79" spans="1:25" s="16" customFormat="1" ht="25.5" customHeight="1">
      <c r="A79" s="253"/>
      <c r="B79" s="254"/>
      <c r="C79" s="254"/>
      <c r="D79" s="254"/>
      <c r="E79" s="254"/>
      <c r="F79" s="254"/>
      <c r="G79" s="254"/>
      <c r="H79" s="254"/>
      <c r="I79" s="254"/>
      <c r="J79" s="254"/>
      <c r="K79" s="254"/>
      <c r="L79" s="254"/>
      <c r="M79" s="254"/>
      <c r="N79" s="254"/>
      <c r="O79" s="254"/>
      <c r="P79" s="254"/>
      <c r="Q79" s="254"/>
      <c r="R79" s="254"/>
      <c r="S79" s="254"/>
      <c r="T79" s="254"/>
      <c r="U79" s="254"/>
      <c r="V79" s="254"/>
      <c r="W79" s="254"/>
      <c r="X79" s="255"/>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235" t="s">
        <v>2444</v>
      </c>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5"/>
    </row>
    <row r="83" spans="1:25" s="16" customFormat="1" ht="24.75" customHeight="1">
      <c r="A83" s="253"/>
      <c r="B83" s="254"/>
      <c r="C83" s="254"/>
      <c r="D83" s="254"/>
      <c r="E83" s="254"/>
      <c r="F83" s="254"/>
      <c r="G83" s="254"/>
      <c r="H83" s="254"/>
      <c r="I83" s="254"/>
      <c r="J83" s="254"/>
      <c r="K83" s="254"/>
      <c r="L83" s="254"/>
      <c r="M83" s="254"/>
      <c r="N83" s="254"/>
      <c r="O83" s="254"/>
      <c r="P83" s="254"/>
      <c r="Q83" s="254"/>
      <c r="R83" s="254"/>
      <c r="S83" s="254"/>
      <c r="T83" s="254"/>
      <c r="U83" s="254"/>
      <c r="V83" s="254"/>
      <c r="W83" s="254"/>
      <c r="X83" s="255"/>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2447</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0.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1.2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1177</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8C465-7648-4600-A120-6D7C919364BB}">
  <dimension ref="A1:Y101"/>
  <sheetViews>
    <sheetView zoomScale="90" zoomScaleNormal="90" zoomScaleSheetLayoutView="130" workbookViewId="0">
      <selection activeCell="A7" sqref="A7:B7"/>
    </sheetView>
  </sheetViews>
  <sheetFormatPr baseColWidth="10" defaultColWidth="0" defaultRowHeight="27" customHeight="1" zeroHeight="1"/>
  <cols>
    <col min="1" max="1" width="9.83203125" style="1" customWidth="1"/>
    <col min="2" max="2" width="6.83203125" style="1" customWidth="1"/>
    <col min="3" max="3" width="6.75" style="1" customWidth="1"/>
    <col min="4" max="4" width="6.25" style="1" customWidth="1"/>
    <col min="5" max="5" width="10.0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3" width="6.08203125" style="1" customWidth="1"/>
    <col min="14" max="14" width="4.5" style="1" customWidth="1"/>
    <col min="15" max="15" width="2" style="1" customWidth="1"/>
    <col min="16" max="16" width="1.5" style="1" customWidth="1"/>
    <col min="17" max="17" width="5" style="1" customWidth="1"/>
    <col min="18" max="18" width="3.5" style="1" customWidth="1"/>
    <col min="19" max="19" width="1.25" style="1" customWidth="1"/>
    <col min="20" max="20" width="3.83203125" style="1" customWidth="1"/>
    <col min="21" max="21" width="2.25" style="1" customWidth="1"/>
    <col min="22" max="22" width="2.58203125" style="1" customWidth="1"/>
    <col min="23" max="24" width="10.33203125"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2387</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1262</v>
      </c>
      <c r="D7" s="82"/>
      <c r="E7" s="82"/>
      <c r="F7" s="82"/>
      <c r="G7" s="82"/>
      <c r="H7" s="82"/>
      <c r="I7" s="82"/>
      <c r="J7" s="82"/>
      <c r="K7" s="82"/>
      <c r="L7" s="82"/>
      <c r="M7" s="82"/>
      <c r="N7" s="82"/>
      <c r="O7" s="82"/>
      <c r="P7" s="82"/>
      <c r="Q7" s="82"/>
      <c r="R7" s="82"/>
      <c r="S7" s="82"/>
      <c r="T7" s="82"/>
      <c r="U7" s="82"/>
      <c r="V7" s="82"/>
      <c r="W7" s="82"/>
      <c r="X7" s="83"/>
      <c r="Y7" s="23"/>
    </row>
    <row r="8" spans="1:25" ht="49.5" customHeight="1">
      <c r="A8" s="79" t="s">
        <v>10</v>
      </c>
      <c r="B8" s="80"/>
      <c r="C8" s="84" t="s">
        <v>2388</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2406</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2407</v>
      </c>
      <c r="D11" s="85"/>
      <c r="E11" s="132"/>
      <c r="F11" s="133" t="s">
        <v>2408</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284</v>
      </c>
      <c r="O13" s="161"/>
      <c r="P13" s="161"/>
      <c r="Q13" s="162"/>
      <c r="R13" s="163" t="s">
        <v>1270</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0.95</v>
      </c>
      <c r="C16" s="193"/>
      <c r="D16" s="256" t="s">
        <v>2409</v>
      </c>
      <c r="E16" s="193"/>
      <c r="F16" s="169" t="s">
        <v>244</v>
      </c>
      <c r="G16" s="170"/>
      <c r="H16" s="170"/>
      <c r="I16" s="170"/>
      <c r="J16" s="178" t="s">
        <v>37</v>
      </c>
      <c r="K16" s="178"/>
      <c r="L16" s="178"/>
      <c r="M16" s="178"/>
      <c r="N16" s="179" t="s">
        <v>1183</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1184</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1185</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68443069174.589996</v>
      </c>
      <c r="F23" s="201"/>
      <c r="G23" s="202"/>
      <c r="H23" s="203"/>
      <c r="I23" s="4"/>
      <c r="J23" s="201">
        <v>116645080978</v>
      </c>
      <c r="K23" s="202"/>
      <c r="L23" s="203"/>
      <c r="M23" s="4"/>
      <c r="N23" s="201"/>
      <c r="O23" s="203"/>
      <c r="P23" s="201">
        <v>159837949031.29999</v>
      </c>
      <c r="Q23" s="202"/>
      <c r="R23" s="203"/>
      <c r="S23" s="201"/>
      <c r="T23" s="203"/>
      <c r="U23" s="201"/>
      <c r="V23" s="203"/>
      <c r="W23" s="5">
        <v>211488477960.85999</v>
      </c>
      <c r="X23" s="5">
        <f>SUM(C23:W23)</f>
        <v>556414577144.75</v>
      </c>
      <c r="Y23" s="23"/>
    </row>
    <row r="24" spans="1:25" ht="19" customHeight="1" thickBot="1">
      <c r="A24" s="224" t="s">
        <v>76</v>
      </c>
      <c r="B24" s="225"/>
      <c r="C24" s="19"/>
      <c r="D24" s="19"/>
      <c r="E24" s="19">
        <v>256463196833</v>
      </c>
      <c r="F24" s="210"/>
      <c r="G24" s="210"/>
      <c r="H24" s="210"/>
      <c r="I24" s="19"/>
      <c r="J24" s="210" t="s">
        <v>2410</v>
      </c>
      <c r="K24" s="210"/>
      <c r="L24" s="210"/>
      <c r="M24" s="19"/>
      <c r="N24" s="210"/>
      <c r="O24" s="210"/>
      <c r="P24" s="210">
        <v>256463196833</v>
      </c>
      <c r="Q24" s="210"/>
      <c r="R24" s="210"/>
      <c r="S24" s="210"/>
      <c r="T24" s="210"/>
      <c r="U24" s="210"/>
      <c r="V24" s="210"/>
      <c r="W24" s="6">
        <v>256463196833</v>
      </c>
      <c r="X24" s="6">
        <f>SUM(C24:W24)</f>
        <v>769389590499</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95%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95%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0.26687286916710223</v>
      </c>
      <c r="C29" s="10">
        <f t="shared" si="0"/>
        <v>1</v>
      </c>
      <c r="D29" s="10" t="str">
        <f t="shared" si="1"/>
        <v xml:space="preserve">95%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95%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95%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t="str">
        <f t="shared" si="1"/>
        <v xml:space="preserve">95%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95%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95%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0.62323932246458336</v>
      </c>
      <c r="C35" s="10">
        <f t="shared" si="0"/>
        <v>1</v>
      </c>
      <c r="D35" s="10" t="str">
        <f t="shared" si="1"/>
        <v xml:space="preserve">95%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95%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95%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0.82463480363841057</v>
      </c>
      <c r="C38" s="28">
        <f t="shared" si="0"/>
        <v>1</v>
      </c>
      <c r="D38" s="28" t="str">
        <f t="shared" si="1"/>
        <v xml:space="preserve">95%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0.72318963502466727</v>
      </c>
      <c r="C39" s="30">
        <v>1.4E-2</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2411</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9"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2412</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8.2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2413</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2414</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0.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1.2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1177</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02A3-BB11-43F2-B464-09C7F156CA83}">
  <dimension ref="A1:Y101"/>
  <sheetViews>
    <sheetView zoomScale="80" zoomScaleNormal="80" zoomScaleSheetLayoutView="130" workbookViewId="0">
      <selection activeCell="A7" sqref="A7:B7"/>
    </sheetView>
  </sheetViews>
  <sheetFormatPr baseColWidth="10" defaultColWidth="0" defaultRowHeight="27" customHeight="1" zeroHeight="1"/>
  <cols>
    <col min="1" max="1" width="9.83203125" style="1" customWidth="1"/>
    <col min="2" max="2" width="5.33203125" style="1" customWidth="1"/>
    <col min="3" max="3" width="5.58203125" style="1" customWidth="1"/>
    <col min="4" max="4" width="6.25" style="1" customWidth="1"/>
    <col min="5" max="5" width="12.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3" width="6.08203125" style="1" customWidth="1"/>
    <col min="14" max="14" width="4.5" style="1" customWidth="1"/>
    <col min="15" max="15" width="2" style="1" customWidth="1"/>
    <col min="16" max="16" width="1.5" style="1" customWidth="1"/>
    <col min="17" max="17" width="8.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12.5" style="1" customWidth="1"/>
    <col min="24" max="24" width="10.33203125"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2387</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1272</v>
      </c>
      <c r="D7" s="82"/>
      <c r="E7" s="82"/>
      <c r="F7" s="82"/>
      <c r="G7" s="82"/>
      <c r="H7" s="82"/>
      <c r="I7" s="82"/>
      <c r="J7" s="82"/>
      <c r="K7" s="82"/>
      <c r="L7" s="82"/>
      <c r="M7" s="82"/>
      <c r="N7" s="82"/>
      <c r="O7" s="82"/>
      <c r="P7" s="82"/>
      <c r="Q7" s="82"/>
      <c r="R7" s="82"/>
      <c r="S7" s="82"/>
      <c r="T7" s="82"/>
      <c r="U7" s="82"/>
      <c r="V7" s="82"/>
      <c r="W7" s="82"/>
      <c r="X7" s="83"/>
      <c r="Y7" s="23"/>
    </row>
    <row r="8" spans="1:25" ht="49.5" customHeight="1">
      <c r="A8" s="79" t="s">
        <v>10</v>
      </c>
      <c r="B8" s="80"/>
      <c r="C8" s="84" t="s">
        <v>2388</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2406</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2415</v>
      </c>
      <c r="D11" s="85"/>
      <c r="E11" s="132"/>
      <c r="F11" s="133" t="s">
        <v>2416</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284</v>
      </c>
      <c r="O13" s="161"/>
      <c r="P13" s="161"/>
      <c r="Q13" s="162"/>
      <c r="R13" s="163" t="s">
        <v>1274</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0.95</v>
      </c>
      <c r="C16" s="193"/>
      <c r="D16" s="256" t="s">
        <v>2409</v>
      </c>
      <c r="E16" s="193"/>
      <c r="F16" s="169" t="s">
        <v>244</v>
      </c>
      <c r="G16" s="170"/>
      <c r="H16" s="170"/>
      <c r="I16" s="170"/>
      <c r="J16" s="178" t="s">
        <v>37</v>
      </c>
      <c r="K16" s="178"/>
      <c r="L16" s="178"/>
      <c r="M16" s="178"/>
      <c r="N16" s="179" t="s">
        <v>1183</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1184</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1185</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36165565389.970001</v>
      </c>
      <c r="F23" s="201"/>
      <c r="G23" s="202"/>
      <c r="H23" s="203"/>
      <c r="I23" s="4"/>
      <c r="J23" s="201">
        <v>84963823809</v>
      </c>
      <c r="K23" s="202"/>
      <c r="L23" s="203"/>
      <c r="M23" s="4"/>
      <c r="N23" s="201"/>
      <c r="O23" s="203"/>
      <c r="P23" s="201">
        <v>139285516044.47</v>
      </c>
      <c r="Q23" s="202"/>
      <c r="R23" s="203"/>
      <c r="S23" s="201"/>
      <c r="T23" s="203"/>
      <c r="U23" s="201"/>
      <c r="V23" s="203"/>
      <c r="W23" s="5">
        <v>205255880531.98001</v>
      </c>
      <c r="X23" s="5">
        <f>SUM(C23:W23)</f>
        <v>465670785775.42004</v>
      </c>
      <c r="Y23" s="23"/>
    </row>
    <row r="24" spans="1:25" ht="19" customHeight="1" thickBot="1">
      <c r="A24" s="224" t="s">
        <v>76</v>
      </c>
      <c r="B24" s="225"/>
      <c r="C24" s="19"/>
      <c r="D24" s="19"/>
      <c r="E24" s="19" t="s">
        <v>2410</v>
      </c>
      <c r="F24" s="210"/>
      <c r="G24" s="210"/>
      <c r="H24" s="210"/>
      <c r="I24" s="19"/>
      <c r="J24" s="210" t="s">
        <v>2410</v>
      </c>
      <c r="K24" s="210"/>
      <c r="L24" s="210"/>
      <c r="M24" s="19"/>
      <c r="N24" s="210"/>
      <c r="O24" s="210"/>
      <c r="P24" s="210" t="s">
        <v>2410</v>
      </c>
      <c r="Q24" s="210"/>
      <c r="R24" s="210"/>
      <c r="S24" s="210"/>
      <c r="T24" s="210"/>
      <c r="U24" s="210"/>
      <c r="V24" s="210"/>
      <c r="W24" s="6" t="s">
        <v>2410</v>
      </c>
      <c r="X24" s="6">
        <v>256463196833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31.5">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95%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95%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95%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95%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95%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t="str">
        <f t="shared" si="1"/>
        <v xml:space="preserve">95%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95%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95%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95%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95%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95%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t="str">
        <f t="shared" si="1"/>
        <v xml:space="preserve">95%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1.8157411727135602</v>
      </c>
      <c r="C39" s="30">
        <v>1.4E-2</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2417</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9"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2418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8.2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2419</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2420</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0.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1.2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1177</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ECA82-5F0E-446E-95B5-B039D37E5904}">
  <dimension ref="A1:Y101"/>
  <sheetViews>
    <sheetView zoomScale="80" zoomScaleNormal="80" zoomScaleSheetLayoutView="130" workbookViewId="0">
      <selection activeCell="A7" sqref="A7:B7"/>
    </sheetView>
  </sheetViews>
  <sheetFormatPr baseColWidth="10" defaultColWidth="0" defaultRowHeight="27" customHeight="1" zeroHeight="1"/>
  <cols>
    <col min="1" max="1" width="9.83203125" style="1" customWidth="1"/>
    <col min="2" max="2" width="5.33203125" style="1" customWidth="1"/>
    <col min="3" max="3" width="5.58203125" style="1" customWidth="1"/>
    <col min="4" max="4" width="6.25" style="1" customWidth="1"/>
    <col min="5" max="5" width="12.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3" width="6.08203125" style="1" customWidth="1"/>
    <col min="14" max="14" width="4.5" style="1" customWidth="1"/>
    <col min="15" max="15" width="2" style="1" customWidth="1"/>
    <col min="16" max="16" width="1.5" style="1" customWidth="1"/>
    <col min="17" max="17" width="8.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12.5" style="1" customWidth="1"/>
    <col min="24" max="24" width="10.33203125"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2387</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1275</v>
      </c>
      <c r="D7" s="82"/>
      <c r="E7" s="82"/>
      <c r="F7" s="82"/>
      <c r="G7" s="82"/>
      <c r="H7" s="82"/>
      <c r="I7" s="82"/>
      <c r="J7" s="82"/>
      <c r="K7" s="82"/>
      <c r="L7" s="82"/>
      <c r="M7" s="82"/>
      <c r="N7" s="82"/>
      <c r="O7" s="82"/>
      <c r="P7" s="82"/>
      <c r="Q7" s="82"/>
      <c r="R7" s="82"/>
      <c r="S7" s="82"/>
      <c r="T7" s="82"/>
      <c r="U7" s="82"/>
      <c r="V7" s="82"/>
      <c r="W7" s="82"/>
      <c r="X7" s="83"/>
      <c r="Y7" s="23"/>
    </row>
    <row r="8" spans="1:25" ht="49.5" customHeight="1">
      <c r="A8" s="79" t="s">
        <v>10</v>
      </c>
      <c r="B8" s="80"/>
      <c r="C8" s="84" t="s">
        <v>2388</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2406</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2421</v>
      </c>
      <c r="D11" s="85"/>
      <c r="E11" s="132"/>
      <c r="F11" s="133" t="s">
        <v>2423</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2422</v>
      </c>
      <c r="D13" s="159"/>
      <c r="E13" s="159"/>
      <c r="F13" s="139"/>
      <c r="G13" s="140"/>
      <c r="H13" s="140"/>
      <c r="I13" s="140"/>
      <c r="J13" s="140"/>
      <c r="K13" s="140"/>
      <c r="L13" s="140"/>
      <c r="M13" s="141"/>
      <c r="N13" s="160" t="s">
        <v>284</v>
      </c>
      <c r="O13" s="161"/>
      <c r="P13" s="161"/>
      <c r="Q13" s="162"/>
      <c r="R13" s="163" t="s">
        <v>1279</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0.95</v>
      </c>
      <c r="C16" s="193"/>
      <c r="D16" s="256" t="s">
        <v>2409</v>
      </c>
      <c r="E16" s="193"/>
      <c r="F16" s="169" t="s">
        <v>244</v>
      </c>
      <c r="G16" s="170"/>
      <c r="H16" s="170"/>
      <c r="I16" s="170"/>
      <c r="J16" s="178" t="s">
        <v>37</v>
      </c>
      <c r="K16" s="178"/>
      <c r="L16" s="178"/>
      <c r="M16" s="178"/>
      <c r="N16" s="179" t="s">
        <v>1183</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1184</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1185</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37277700751.019997</v>
      </c>
      <c r="F23" s="201"/>
      <c r="G23" s="202"/>
      <c r="H23" s="203"/>
      <c r="I23" s="4"/>
      <c r="J23" s="201">
        <v>75390008431</v>
      </c>
      <c r="K23" s="202"/>
      <c r="L23" s="203"/>
      <c r="M23" s="4"/>
      <c r="N23" s="201"/>
      <c r="O23" s="203"/>
      <c r="P23" s="201">
        <v>112670178576.88</v>
      </c>
      <c r="Q23" s="202"/>
      <c r="R23" s="203"/>
      <c r="S23" s="201"/>
      <c r="T23" s="203"/>
      <c r="U23" s="201"/>
      <c r="V23" s="203"/>
      <c r="W23" s="5">
        <v>154090953201.10999</v>
      </c>
      <c r="X23" s="5">
        <f>SUM(C23:W23)</f>
        <v>379428840960.01001</v>
      </c>
      <c r="Y23" s="23"/>
    </row>
    <row r="24" spans="1:25" ht="26.25" customHeight="1" thickBot="1">
      <c r="A24" s="224" t="s">
        <v>76</v>
      </c>
      <c r="B24" s="225"/>
      <c r="C24" s="19"/>
      <c r="D24" s="19"/>
      <c r="E24" s="19" t="s">
        <v>2424</v>
      </c>
      <c r="F24" s="210"/>
      <c r="G24" s="210"/>
      <c r="H24" s="210"/>
      <c r="I24" s="19"/>
      <c r="J24" s="210" t="s">
        <v>2424</v>
      </c>
      <c r="K24" s="210"/>
      <c r="L24" s="210"/>
      <c r="M24" s="19"/>
      <c r="N24" s="210"/>
      <c r="O24" s="210"/>
      <c r="P24" s="210" t="s">
        <v>2424</v>
      </c>
      <c r="Q24" s="210"/>
      <c r="R24" s="210"/>
      <c r="S24" s="210"/>
      <c r="T24" s="210"/>
      <c r="U24" s="210"/>
      <c r="V24" s="210"/>
      <c r="W24" s="6" t="s">
        <v>2424</v>
      </c>
      <c r="X24" s="6">
        <v>256463196833</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31.5">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95%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95%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95%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95%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95%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t="str">
        <f t="shared" si="1"/>
        <v xml:space="preserve">95%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95%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95%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95%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95%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95%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t="str">
        <f t="shared" si="1"/>
        <v xml:space="preserve">95%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1.4794670176675719</v>
      </c>
      <c r="C39" s="30">
        <v>1.4E-2</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2425</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9"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2426</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8.2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2427</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2428</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0.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1.2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1177</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3492E-7D8A-40A2-A7B0-B66037958CD1}">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6.8320312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5" style="1" customWidth="1"/>
    <col min="18" max="18" width="3.5" style="1" customWidth="1"/>
    <col min="19" max="19" width="1.25" style="1" customWidth="1"/>
    <col min="20" max="20" width="3.83203125" style="1" customWidth="1"/>
    <col min="21" max="21" width="2.25" style="1" customWidth="1"/>
    <col min="22" max="22" width="2.58203125" style="1" customWidth="1"/>
    <col min="23" max="23" width="5.33203125" style="1" customWidth="1"/>
    <col min="24" max="24" width="9.83203125"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2387</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2386</v>
      </c>
      <c r="D7" s="82"/>
      <c r="E7" s="82"/>
      <c r="F7" s="82"/>
      <c r="G7" s="82"/>
      <c r="H7" s="82"/>
      <c r="I7" s="82"/>
      <c r="J7" s="82"/>
      <c r="K7" s="82"/>
      <c r="L7" s="82"/>
      <c r="M7" s="82"/>
      <c r="N7" s="82"/>
      <c r="O7" s="82"/>
      <c r="P7" s="82"/>
      <c r="Q7" s="82"/>
      <c r="R7" s="82"/>
      <c r="S7" s="82"/>
      <c r="T7" s="82"/>
      <c r="U7" s="82"/>
      <c r="V7" s="82"/>
      <c r="W7" s="82"/>
      <c r="X7" s="83"/>
      <c r="Y7" s="23"/>
    </row>
    <row r="8" spans="1:25" ht="49.5" customHeight="1">
      <c r="A8" s="79" t="s">
        <v>10</v>
      </c>
      <c r="B8" s="80"/>
      <c r="C8" s="84" t="s">
        <v>2388</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2389</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2390</v>
      </c>
      <c r="D11" s="85"/>
      <c r="E11" s="132"/>
      <c r="F11" s="133" t="s">
        <v>2392</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2391</v>
      </c>
      <c r="D13" s="159"/>
      <c r="E13" s="159"/>
      <c r="F13" s="139"/>
      <c r="G13" s="140"/>
      <c r="H13" s="140"/>
      <c r="I13" s="140"/>
      <c r="J13" s="140"/>
      <c r="K13" s="140"/>
      <c r="L13" s="140"/>
      <c r="M13" s="141"/>
      <c r="N13" s="160" t="s">
        <v>284</v>
      </c>
      <c r="O13" s="161"/>
      <c r="P13" s="161"/>
      <c r="Q13" s="162"/>
      <c r="R13" s="163" t="s">
        <v>1337</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0.8</v>
      </c>
      <c r="C16" s="193"/>
      <c r="D16" s="256" t="s">
        <v>2394</v>
      </c>
      <c r="E16" s="193"/>
      <c r="F16" s="169" t="s">
        <v>2393</v>
      </c>
      <c r="G16" s="170"/>
      <c r="H16" s="170"/>
      <c r="I16" s="170"/>
      <c r="J16" s="178" t="s">
        <v>37</v>
      </c>
      <c r="K16" s="178"/>
      <c r="L16" s="178"/>
      <c r="M16" s="178"/>
      <c r="N16" s="179" t="s">
        <v>1183</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1184</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1185</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c r="N23" s="201"/>
      <c r="O23" s="203"/>
      <c r="P23" s="201">
        <v>77289374278</v>
      </c>
      <c r="Q23" s="202"/>
      <c r="R23" s="203"/>
      <c r="S23" s="201"/>
      <c r="T23" s="203"/>
      <c r="U23" s="201"/>
      <c r="V23" s="203"/>
      <c r="W23" s="5"/>
      <c r="X23" s="5">
        <f>SUM(C23:W23)</f>
        <v>77289374278</v>
      </c>
      <c r="Y23" s="23"/>
    </row>
    <row r="24" spans="1:25" ht="19" customHeight="1" thickBot="1">
      <c r="A24" s="224" t="s">
        <v>76</v>
      </c>
      <c r="B24" s="225"/>
      <c r="C24" s="19"/>
      <c r="D24" s="19"/>
      <c r="E24" s="19"/>
      <c r="F24" s="210"/>
      <c r="G24" s="210"/>
      <c r="H24" s="210"/>
      <c r="I24" s="19"/>
      <c r="J24" s="210"/>
      <c r="K24" s="210"/>
      <c r="L24" s="210"/>
      <c r="M24" s="19"/>
      <c r="N24" s="210"/>
      <c r="O24" s="210"/>
      <c r="P24" s="210">
        <v>89634649396</v>
      </c>
      <c r="Q24" s="210"/>
      <c r="R24" s="210"/>
      <c r="S24" s="210"/>
      <c r="T24" s="210"/>
      <c r="U24" s="210"/>
      <c r="V24" s="210"/>
      <c r="W24" s="6"/>
      <c r="X24" s="6">
        <f>SUM(C24:W24)</f>
        <v>89634649396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100%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100%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100%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t="str">
        <f t="shared" si="1"/>
        <v xml:space="preserve">100%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100%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t="str">
        <f t="shared" si="1"/>
        <v xml:space="preserve">100%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100%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100%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0.86227117302083278</v>
      </c>
      <c r="C35" s="10">
        <f t="shared" si="0"/>
        <v>1</v>
      </c>
      <c r="D35" s="10" t="str">
        <f t="shared" si="1"/>
        <v xml:space="preserve">100%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100%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100%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t="str">
        <f t="shared" si="1"/>
        <v xml:space="preserve">100%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0.86227117302083278</v>
      </c>
      <c r="C39" s="30">
        <v>1.4E-2</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9"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8.2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2395</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8"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0.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1.2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1177</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9B9D8-9F27-4ACA-9830-042AADC78111}">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5.33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1176</v>
      </c>
      <c r="D7" s="82"/>
      <c r="E7" s="82"/>
      <c r="F7" s="82"/>
      <c r="G7" s="82"/>
      <c r="H7" s="82"/>
      <c r="I7" s="82"/>
      <c r="J7" s="82"/>
      <c r="K7" s="82"/>
      <c r="L7" s="82"/>
      <c r="M7" s="82"/>
      <c r="N7" s="82"/>
      <c r="O7" s="82"/>
      <c r="P7" s="82"/>
      <c r="Q7" s="82"/>
      <c r="R7" s="82"/>
      <c r="S7" s="82"/>
      <c r="T7" s="82"/>
      <c r="U7" s="82"/>
      <c r="V7" s="82"/>
      <c r="W7" s="82"/>
      <c r="X7" s="83"/>
      <c r="Y7" s="23"/>
    </row>
    <row r="8" spans="1:25" ht="49.5" customHeight="1">
      <c r="A8" s="79" t="s">
        <v>10</v>
      </c>
      <c r="B8" s="80"/>
      <c r="C8" s="8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Disminuir el porcentaje de error en el direccionamiento de los documentos de entrada radicados a las dependencias respecto al promedio del año  inmediatamente anterior (Línea base)</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1178</v>
      </c>
      <c r="D11" s="85"/>
      <c r="E11" s="132"/>
      <c r="F11" s="133" t="s">
        <v>1180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1179</v>
      </c>
      <c r="D13" s="159"/>
      <c r="E13" s="159"/>
      <c r="F13" s="139"/>
      <c r="G13" s="140"/>
      <c r="H13" s="140"/>
      <c r="I13" s="140"/>
      <c r="J13" s="140"/>
      <c r="K13" s="140"/>
      <c r="L13" s="140"/>
      <c r="M13" s="141"/>
      <c r="N13" s="160" t="s">
        <v>132</v>
      </c>
      <c r="O13" s="161"/>
      <c r="P13" s="161"/>
      <c r="Q13" s="162"/>
      <c r="R13" s="163" t="s">
        <v>1181</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1.4E-2</v>
      </c>
      <c r="C16" s="193"/>
      <c r="D16" s="256" t="s">
        <v>1182</v>
      </c>
      <c r="E16" s="193"/>
      <c r="F16" s="169" t="s">
        <v>1857</v>
      </c>
      <c r="G16" s="170"/>
      <c r="H16" s="170"/>
      <c r="I16" s="170"/>
      <c r="J16" s="178" t="s">
        <v>37</v>
      </c>
      <c r="K16" s="178"/>
      <c r="L16" s="178"/>
      <c r="M16" s="178"/>
      <c r="N16" s="179" t="s">
        <v>1183</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1184</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1185</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220</v>
      </c>
      <c r="G23" s="202"/>
      <c r="H23" s="203"/>
      <c r="I23" s="4"/>
      <c r="J23" s="201"/>
      <c r="K23" s="202"/>
      <c r="L23" s="203"/>
      <c r="M23" s="4"/>
      <c r="N23" s="201">
        <v>327</v>
      </c>
      <c r="O23" s="203"/>
      <c r="P23" s="201"/>
      <c r="Q23" s="202"/>
      <c r="R23" s="203"/>
      <c r="S23" s="201"/>
      <c r="T23" s="203"/>
      <c r="U23" s="201"/>
      <c r="V23" s="203"/>
      <c r="W23" s="5">
        <v>629</v>
      </c>
      <c r="X23" s="5">
        <f>SUM(C23:W23)</f>
        <v>1176</v>
      </c>
      <c r="Y23" s="23"/>
    </row>
    <row r="24" spans="1:25" ht="19" customHeight="1" thickBot="1">
      <c r="A24" s="224" t="s">
        <v>76</v>
      </c>
      <c r="B24" s="225"/>
      <c r="C24" s="19"/>
      <c r="D24" s="19"/>
      <c r="E24" s="19"/>
      <c r="F24" s="210">
        <v>220</v>
      </c>
      <c r="G24" s="210"/>
      <c r="H24" s="210"/>
      <c r="I24" s="19"/>
      <c r="J24" s="210"/>
      <c r="K24" s="210"/>
      <c r="L24" s="210"/>
      <c r="M24" s="19"/>
      <c r="N24" s="210">
        <v>112886</v>
      </c>
      <c r="O24" s="210"/>
      <c r="P24" s="210"/>
      <c r="Q24" s="210"/>
      <c r="R24" s="210"/>
      <c r="S24" s="210"/>
      <c r="T24" s="210"/>
      <c r="U24" s="210"/>
      <c r="V24" s="210"/>
      <c r="W24" s="6">
        <v>125800</v>
      </c>
      <c r="X24" s="6">
        <f>SUM(C24:W24)</f>
        <v>238906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Menor a 1%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Menor a 1%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Menor a 1%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t="str">
        <f t="shared" si="1"/>
        <v xml:space="preserve">Menor a 1%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Menor a 1%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t="str">
        <f t="shared" si="1"/>
        <v xml:space="preserve">Menor a 1%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Menor a 1%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2.896727672164839E-3</v>
      </c>
      <c r="C34" s="10">
        <f t="shared" si="0"/>
        <v>1</v>
      </c>
      <c r="D34" s="10" t="str">
        <f t="shared" si="1"/>
        <v xml:space="preserve">Menor a 1%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Menor a 1%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Menor a 1%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Menor a 1%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5.0000000000000001E-3</v>
      </c>
      <c r="C38" s="28">
        <f t="shared" si="0"/>
        <v>1</v>
      </c>
      <c r="D38" s="28" t="str">
        <f t="shared" si="1"/>
        <v xml:space="preserve">Menor a 1%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4.9224381137351093E-3</v>
      </c>
      <c r="C39" s="30">
        <v>1.4E-2</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1858</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9"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235" t="s">
        <v>1859</v>
      </c>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5"/>
    </row>
    <row r="67" spans="1:25" s="16" customFormat="1" ht="8.25" customHeight="1">
      <c r="A67" s="253"/>
      <c r="B67" s="254"/>
      <c r="C67" s="254"/>
      <c r="D67" s="254"/>
      <c r="E67" s="254"/>
      <c r="F67" s="254"/>
      <c r="G67" s="254"/>
      <c r="H67" s="254"/>
      <c r="I67" s="254"/>
      <c r="J67" s="254"/>
      <c r="K67" s="254"/>
      <c r="L67" s="254"/>
      <c r="M67" s="254"/>
      <c r="N67" s="254"/>
      <c r="O67" s="254"/>
      <c r="P67" s="254"/>
      <c r="Q67" s="254"/>
      <c r="R67" s="254"/>
      <c r="S67" s="254"/>
      <c r="T67" s="254"/>
      <c r="U67" s="254"/>
      <c r="V67" s="254"/>
      <c r="W67" s="254"/>
      <c r="X67" s="255"/>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2361</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18"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0.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1.2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1177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D96A6-313D-45E2-8EB8-B4DA0AAD8797}">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6.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1186</v>
      </c>
      <c r="D7" s="82"/>
      <c r="E7" s="82"/>
      <c r="F7" s="82"/>
      <c r="G7" s="82"/>
      <c r="H7" s="82"/>
      <c r="I7" s="82"/>
      <c r="J7" s="82"/>
      <c r="K7" s="82"/>
      <c r="L7" s="82"/>
      <c r="M7" s="82"/>
      <c r="N7" s="82"/>
      <c r="O7" s="82"/>
      <c r="P7" s="82"/>
      <c r="Q7" s="82"/>
      <c r="R7" s="82"/>
      <c r="S7" s="82"/>
      <c r="T7" s="82"/>
      <c r="U7" s="82"/>
      <c r="V7" s="82"/>
      <c r="W7" s="82"/>
      <c r="X7" s="83"/>
      <c r="Y7" s="23"/>
    </row>
    <row r="8" spans="1:25" ht="52.5" customHeight="1">
      <c r="A8" s="79" t="s">
        <v>10</v>
      </c>
      <c r="B8" s="80"/>
      <c r="C8" s="8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Disminuir el porcentaje de error de documentos digitalizados con cumplimiento de las características de calidad, respecto al promedio del año inmediatamente anterior (Línea Base)</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1188</v>
      </c>
      <c r="D11" s="85"/>
      <c r="E11" s="132"/>
      <c r="F11" s="133" t="s">
        <v>1190</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1189</v>
      </c>
      <c r="D13" s="159"/>
      <c r="E13" s="159"/>
      <c r="F13" s="139"/>
      <c r="G13" s="140"/>
      <c r="H13" s="140"/>
      <c r="I13" s="140"/>
      <c r="J13" s="140"/>
      <c r="K13" s="140"/>
      <c r="L13" s="140"/>
      <c r="M13" s="141"/>
      <c r="N13" s="160" t="s">
        <v>132</v>
      </c>
      <c r="O13" s="161"/>
      <c r="P13" s="161"/>
      <c r="Q13" s="162"/>
      <c r="R13" s="163" t="s">
        <v>1191</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6.0000000000000001E-3</v>
      </c>
      <c r="C16" s="193"/>
      <c r="D16" s="256" t="s">
        <v>1182</v>
      </c>
      <c r="E16" s="193"/>
      <c r="F16" s="169" t="s">
        <v>244</v>
      </c>
      <c r="G16" s="170"/>
      <c r="H16" s="170"/>
      <c r="I16" s="170"/>
      <c r="J16" s="178" t="s">
        <v>37</v>
      </c>
      <c r="K16" s="178"/>
      <c r="L16" s="178"/>
      <c r="M16" s="178"/>
      <c r="N16" s="179" t="s">
        <v>1183</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1184</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1185</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13</v>
      </c>
      <c r="G23" s="202"/>
      <c r="H23" s="203"/>
      <c r="I23" s="4"/>
      <c r="J23" s="201"/>
      <c r="K23" s="202"/>
      <c r="L23" s="203"/>
      <c r="M23" s="4"/>
      <c r="N23" s="201">
        <v>0</v>
      </c>
      <c r="O23" s="203"/>
      <c r="P23" s="201"/>
      <c r="Q23" s="202"/>
      <c r="R23" s="203"/>
      <c r="S23" s="201"/>
      <c r="T23" s="203"/>
      <c r="U23" s="201"/>
      <c r="V23" s="203"/>
      <c r="W23" s="5">
        <v>0</v>
      </c>
      <c r="X23" s="5">
        <f>SUM(C23:W23)</f>
        <v>13</v>
      </c>
      <c r="Y23" s="23"/>
    </row>
    <row r="24" spans="1:25" ht="19" customHeight="1" thickBot="1">
      <c r="A24" s="224" t="s">
        <v>76</v>
      </c>
      <c r="B24" s="225"/>
      <c r="C24" s="19"/>
      <c r="D24" s="19"/>
      <c r="E24" s="19"/>
      <c r="F24" s="210">
        <v>13</v>
      </c>
      <c r="G24" s="210"/>
      <c r="H24" s="210"/>
      <c r="I24" s="19"/>
      <c r="J24" s="210"/>
      <c r="K24" s="210"/>
      <c r="L24" s="210"/>
      <c r="M24" s="19"/>
      <c r="N24" s="210">
        <v>112886</v>
      </c>
      <c r="O24" s="210"/>
      <c r="P24" s="210"/>
      <c r="Q24" s="210"/>
      <c r="R24" s="210"/>
      <c r="S24" s="210"/>
      <c r="T24" s="210"/>
      <c r="U24" s="210"/>
      <c r="V24" s="210"/>
      <c r="W24" s="6">
        <v>125800</v>
      </c>
      <c r="X24" s="6">
        <f>SUM(C24:W24)</f>
        <v>238699</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t="str">
        <f>$D$16</f>
        <v xml:space="preserve">Menor a 1%
</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t="str">
        <f t="shared" ref="D28:D38" si="1">$D$16</f>
        <v xml:space="preserve">Menor a 1%
</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t="str">
        <f t="shared" si="1"/>
        <v xml:space="preserve">Menor a 1%
</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1</v>
      </c>
      <c r="C30" s="10">
        <f t="shared" si="0"/>
        <v>1</v>
      </c>
      <c r="D30" s="10" t="str">
        <f t="shared" si="1"/>
        <v xml:space="preserve">Menor a 1%
</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t="str">
        <f t="shared" si="1"/>
        <v xml:space="preserve">Menor a 1%
</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0</v>
      </c>
      <c r="C32" s="10">
        <f t="shared" si="0"/>
        <v>0</v>
      </c>
      <c r="D32" s="10" t="str">
        <f t="shared" si="1"/>
        <v xml:space="preserve">Menor a 1%
</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t="str">
        <f t="shared" si="1"/>
        <v xml:space="preserve">Menor a 1%
</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t="str">
        <f t="shared" si="1"/>
        <v xml:space="preserve">Menor a 1%
</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t="str">
        <f t="shared" si="1"/>
        <v xml:space="preserve">Menor a 1%
</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t="str">
        <f t="shared" si="1"/>
        <v xml:space="preserve">Menor a 1%
</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t="str">
        <f t="shared" si="1"/>
        <v xml:space="preserve">Menor a 1%
</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t="str">
        <f t="shared" si="1"/>
        <v xml:space="preserve">Menor a 1%
</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5.4461895525326873E-5</v>
      </c>
      <c r="C39" s="30">
        <v>6.0000000000000001E-3</v>
      </c>
      <c r="D39" s="31">
        <f t="shared" ref="D39" si="2">SUM(D27:D38)/12</f>
        <v>0</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235" t="s">
        <v>1860</v>
      </c>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5"/>
    </row>
    <row r="55" spans="1:25" s="16" customFormat="1" ht="19.5" customHeight="1">
      <c r="A55" s="253"/>
      <c r="B55" s="254"/>
      <c r="C55" s="254"/>
      <c r="D55" s="254"/>
      <c r="E55" s="254"/>
      <c r="F55" s="254"/>
      <c r="G55" s="254"/>
      <c r="H55" s="254"/>
      <c r="I55" s="254"/>
      <c r="J55" s="254"/>
      <c r="K55" s="254"/>
      <c r="L55" s="254"/>
      <c r="M55" s="254"/>
      <c r="N55" s="254"/>
      <c r="O55" s="254"/>
      <c r="P55" s="254"/>
      <c r="Q55" s="254"/>
      <c r="R55" s="254"/>
      <c r="S55" s="254"/>
      <c r="T55" s="254"/>
      <c r="U55" s="254"/>
      <c r="V55" s="254"/>
      <c r="W55" s="254"/>
      <c r="X55" s="255"/>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235" t="s">
        <v>1861</v>
      </c>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5"/>
    </row>
    <row r="71" spans="1:25" s="16" customFormat="1" ht="19.5" customHeight="1">
      <c r="A71" s="253"/>
      <c r="B71" s="254"/>
      <c r="C71" s="254"/>
      <c r="D71" s="254"/>
      <c r="E71" s="254"/>
      <c r="F71" s="254"/>
      <c r="G71" s="254"/>
      <c r="H71" s="254"/>
      <c r="I71" s="254"/>
      <c r="J71" s="254"/>
      <c r="K71" s="254"/>
      <c r="L71" s="254"/>
      <c r="M71" s="254"/>
      <c r="N71" s="254"/>
      <c r="O71" s="254"/>
      <c r="P71" s="254"/>
      <c r="Q71" s="254"/>
      <c r="R71" s="254"/>
      <c r="S71" s="254"/>
      <c r="T71" s="254"/>
      <c r="U71" s="254"/>
      <c r="V71" s="254"/>
      <c r="W71" s="254"/>
      <c r="X71" s="255"/>
      <c r="Y71" s="25"/>
    </row>
    <row r="72" spans="1:25" s="16" customFormat="1" ht="2.25" customHeight="1" thickBot="1">
      <c r="A72" s="235"/>
      <c r="B72" s="236"/>
      <c r="C72" s="236"/>
      <c r="D72" s="236"/>
      <c r="E72" s="236"/>
      <c r="F72" s="236"/>
      <c r="G72" s="236"/>
      <c r="H72" s="236"/>
      <c r="I72" s="236"/>
      <c r="J72" s="236"/>
      <c r="K72" s="236"/>
      <c r="L72" s="236"/>
      <c r="M72" s="236"/>
      <c r="N72" s="236"/>
      <c r="O72" s="236"/>
      <c r="P72" s="236"/>
      <c r="Q72" s="236"/>
      <c r="R72" s="236"/>
      <c r="S72" s="236"/>
      <c r="T72" s="236"/>
      <c r="U72" s="236"/>
      <c r="V72" s="236"/>
      <c r="W72" s="236"/>
      <c r="X72" s="237"/>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2362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hidden="1"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1187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2A478-D59B-4C75-8A73-A57869E5AB30}">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1170</v>
      </c>
      <c r="D7" s="82"/>
      <c r="E7" s="82"/>
      <c r="F7" s="82"/>
      <c r="G7" s="82"/>
      <c r="H7" s="82"/>
      <c r="I7" s="82"/>
      <c r="J7" s="82"/>
      <c r="K7" s="82"/>
      <c r="L7" s="82"/>
      <c r="M7" s="82"/>
      <c r="N7" s="82"/>
      <c r="O7" s="82"/>
      <c r="P7" s="82"/>
      <c r="Q7" s="82"/>
      <c r="R7" s="82"/>
      <c r="S7" s="82"/>
      <c r="T7" s="82"/>
      <c r="U7" s="82"/>
      <c r="V7" s="82"/>
      <c r="W7" s="82"/>
      <c r="X7" s="83"/>
      <c r="Y7" s="23"/>
    </row>
    <row r="8" spans="1:25" ht="53.25" customHeight="1">
      <c r="A8" s="79" t="s">
        <v>10</v>
      </c>
      <c r="B8" s="80"/>
      <c r="C8" s="8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Ejecutar el Plan de Implementación de la Política de Gestión Documental 2021 según MIPG</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1172</v>
      </c>
      <c r="D11" s="85"/>
      <c r="E11" s="132"/>
      <c r="F11" s="133" t="s">
        <v>1174</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51.75" customHeight="1" thickBot="1">
      <c r="A13" s="126"/>
      <c r="B13" s="127"/>
      <c r="C13" s="159" t="s">
        <v>1173</v>
      </c>
      <c r="D13" s="159"/>
      <c r="E13" s="159"/>
      <c r="F13" s="139"/>
      <c r="G13" s="140"/>
      <c r="H13" s="140"/>
      <c r="I13" s="140"/>
      <c r="J13" s="140"/>
      <c r="K13" s="140"/>
      <c r="L13" s="140"/>
      <c r="M13" s="141"/>
      <c r="N13" s="160" t="s">
        <v>132</v>
      </c>
      <c r="O13" s="161"/>
      <c r="P13" s="161"/>
      <c r="Q13" s="162"/>
      <c r="R13" s="163" t="s">
        <v>1175</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5</v>
      </c>
      <c r="F23" s="201"/>
      <c r="G23" s="202"/>
      <c r="H23" s="203"/>
      <c r="I23" s="4"/>
      <c r="J23" s="201">
        <v>16</v>
      </c>
      <c r="K23" s="202"/>
      <c r="L23" s="203"/>
      <c r="M23" s="4"/>
      <c r="N23" s="201"/>
      <c r="O23" s="203"/>
      <c r="P23" s="201">
        <v>34</v>
      </c>
      <c r="Q23" s="202"/>
      <c r="R23" s="203"/>
      <c r="S23" s="201"/>
      <c r="T23" s="203"/>
      <c r="U23" s="201"/>
      <c r="V23" s="203"/>
      <c r="W23" s="5">
        <v>21</v>
      </c>
      <c r="X23" s="5">
        <f>SUM(C23:W23)</f>
        <v>76</v>
      </c>
      <c r="Y23" s="23"/>
    </row>
    <row r="24" spans="1:25" ht="19" customHeight="1" thickBot="1">
      <c r="A24" s="224" t="s">
        <v>76</v>
      </c>
      <c r="B24" s="225"/>
      <c r="C24" s="19"/>
      <c r="D24" s="19"/>
      <c r="E24" s="19">
        <v>5</v>
      </c>
      <c r="F24" s="210"/>
      <c r="G24" s="210"/>
      <c r="H24" s="210"/>
      <c r="I24" s="19"/>
      <c r="J24" s="210">
        <v>16</v>
      </c>
      <c r="K24" s="210"/>
      <c r="L24" s="210"/>
      <c r="M24" s="19"/>
      <c r="N24" s="210"/>
      <c r="O24" s="210"/>
      <c r="P24" s="210">
        <v>34</v>
      </c>
      <c r="Q24" s="210"/>
      <c r="R24" s="210"/>
      <c r="S24" s="210"/>
      <c r="T24" s="210"/>
      <c r="U24" s="210"/>
      <c r="V24" s="210"/>
      <c r="W24" s="6">
        <v>21</v>
      </c>
      <c r="X24" s="6">
        <f>SUM(C24:W24)</f>
        <v>76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1855</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1856</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2371</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2372</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1171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8126C-7CA5-43B0-9A3E-A1560C6ED713}">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1161</v>
      </c>
      <c r="D7" s="82"/>
      <c r="E7" s="82"/>
      <c r="F7" s="82"/>
      <c r="G7" s="82"/>
      <c r="H7" s="82"/>
      <c r="I7" s="82"/>
      <c r="J7" s="82"/>
      <c r="K7" s="82"/>
      <c r="L7" s="82"/>
      <c r="M7" s="82"/>
      <c r="N7" s="82"/>
      <c r="O7" s="82"/>
      <c r="P7" s="82"/>
      <c r="Q7" s="82"/>
      <c r="R7" s="82"/>
      <c r="S7" s="82"/>
      <c r="T7" s="82"/>
      <c r="U7" s="82"/>
      <c r="V7" s="82"/>
      <c r="W7" s="82"/>
      <c r="X7" s="83"/>
      <c r="Y7" s="23"/>
    </row>
    <row r="8" spans="1:25" ht="48.75" customHeight="1">
      <c r="A8" s="79" t="s">
        <v>10</v>
      </c>
      <c r="B8" s="80"/>
      <c r="C8" s="8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tr">
        <f>B98&amp;B99&amp;B100</f>
        <v>Formular y ejecutar el PINAR</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1165</v>
      </c>
      <c r="D11" s="85"/>
      <c r="E11" s="132"/>
      <c r="F11" s="133" t="s">
        <v>1167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t="s">
        <v>1166</v>
      </c>
      <c r="D13" s="159"/>
      <c r="E13" s="159"/>
      <c r="F13" s="139"/>
      <c r="G13" s="140"/>
      <c r="H13" s="140"/>
      <c r="I13" s="140"/>
      <c r="J13" s="140"/>
      <c r="K13" s="140"/>
      <c r="L13" s="140"/>
      <c r="M13" s="141"/>
      <c r="N13" s="160" t="s">
        <v>132</v>
      </c>
      <c r="O13" s="161"/>
      <c r="P13" s="161"/>
      <c r="Q13" s="162"/>
      <c r="R13" s="163" t="s">
        <v>1168</v>
      </c>
      <c r="S13" s="164"/>
      <c r="T13" s="165"/>
      <c r="U13" s="166">
        <v>1</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1</v>
      </c>
      <c r="C16" s="193"/>
      <c r="D16" s="192">
        <v>0.9</v>
      </c>
      <c r="E16" s="193"/>
      <c r="F16" s="169" t="s">
        <v>244</v>
      </c>
      <c r="G16" s="170"/>
      <c r="H16" s="170"/>
      <c r="I16" s="170"/>
      <c r="J16" s="178" t="s">
        <v>37</v>
      </c>
      <c r="K16" s="178"/>
      <c r="L16" s="178"/>
      <c r="M16" s="178"/>
      <c r="N16" s="179" t="s">
        <v>136</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4</v>
      </c>
      <c r="F23" s="201"/>
      <c r="G23" s="202"/>
      <c r="H23" s="203"/>
      <c r="I23" s="4"/>
      <c r="J23" s="201">
        <v>9</v>
      </c>
      <c r="K23" s="202"/>
      <c r="L23" s="203"/>
      <c r="M23" s="4"/>
      <c r="N23" s="201"/>
      <c r="O23" s="203"/>
      <c r="P23" s="201">
        <v>13</v>
      </c>
      <c r="Q23" s="202"/>
      <c r="R23" s="203"/>
      <c r="S23" s="201"/>
      <c r="T23" s="203"/>
      <c r="U23" s="201"/>
      <c r="V23" s="203"/>
      <c r="W23" s="5">
        <v>10</v>
      </c>
      <c r="X23" s="5">
        <f>SUM(C23:W23)</f>
        <v>36</v>
      </c>
      <c r="Y23" s="23"/>
    </row>
    <row r="24" spans="1:25" ht="19" customHeight="1" thickBot="1">
      <c r="A24" s="224" t="s">
        <v>76</v>
      </c>
      <c r="B24" s="225"/>
      <c r="C24" s="19">
        <v>0</v>
      </c>
      <c r="D24" s="19">
        <v>0</v>
      </c>
      <c r="E24" s="19">
        <v>4</v>
      </c>
      <c r="F24" s="210">
        <v>0</v>
      </c>
      <c r="G24" s="210"/>
      <c r="H24" s="210"/>
      <c r="I24" s="19">
        <v>0</v>
      </c>
      <c r="J24" s="210">
        <v>9</v>
      </c>
      <c r="K24" s="210"/>
      <c r="L24" s="210"/>
      <c r="M24" s="19">
        <v>0</v>
      </c>
      <c r="N24" s="210">
        <v>0</v>
      </c>
      <c r="O24" s="210"/>
      <c r="P24" s="210">
        <v>13</v>
      </c>
      <c r="Q24" s="210"/>
      <c r="R24" s="210"/>
      <c r="S24" s="210">
        <v>0</v>
      </c>
      <c r="T24" s="210"/>
      <c r="U24" s="210">
        <v>0</v>
      </c>
      <c r="V24" s="210"/>
      <c r="W24" s="6">
        <v>10</v>
      </c>
      <c r="X24" s="6">
        <f>SUM(C24:W24)</f>
        <v>36</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1</v>
      </c>
      <c r="C29" s="10">
        <f t="shared" si="0"/>
        <v>1</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1</v>
      </c>
      <c r="C35" s="10">
        <f t="shared" si="0"/>
        <v>1</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0</v>
      </c>
      <c r="C37" s="10">
        <f t="shared" si="0"/>
        <v>0</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1</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107</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t="s">
        <v>1422</v>
      </c>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1423</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t="s">
        <v>1424</v>
      </c>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67"/>
      <c r="B82" s="68"/>
      <c r="C82" s="68"/>
      <c r="D82" s="68"/>
      <c r="E82" s="68"/>
      <c r="F82" s="68"/>
      <c r="G82" s="68"/>
      <c r="H82" s="68"/>
      <c r="I82" s="68"/>
      <c r="J82" s="68"/>
      <c r="K82" s="68"/>
      <c r="L82" s="68"/>
      <c r="M82" s="68"/>
      <c r="N82" s="68"/>
      <c r="O82" s="68"/>
      <c r="P82" s="68"/>
      <c r="Q82" s="68"/>
      <c r="R82" s="68"/>
      <c r="S82" s="68"/>
      <c r="T82" s="68"/>
      <c r="U82" s="68"/>
      <c r="V82" s="68"/>
      <c r="W82" s="68"/>
      <c r="X82" s="69"/>
      <c r="Y82" s="25"/>
    </row>
    <row r="83" spans="1:25" s="16" customFormat="1" ht="24.75" customHeight="1">
      <c r="A83" s="70"/>
      <c r="B83" s="71"/>
      <c r="C83" s="71"/>
      <c r="D83" s="71"/>
      <c r="E83" s="71"/>
      <c r="F83" s="71"/>
      <c r="G83" s="71"/>
      <c r="H83" s="71"/>
      <c r="I83" s="71"/>
      <c r="J83" s="71"/>
      <c r="K83" s="71"/>
      <c r="L83" s="71"/>
      <c r="M83" s="71"/>
      <c r="N83" s="71"/>
      <c r="O83" s="71"/>
      <c r="P83" s="71"/>
      <c r="Q83" s="71"/>
      <c r="R83" s="71"/>
      <c r="S83" s="71"/>
      <c r="T83" s="71"/>
      <c r="U83" s="71"/>
      <c r="V83" s="71"/>
      <c r="W83" s="71"/>
      <c r="X83" s="72"/>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t="s">
        <v>1425</v>
      </c>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1164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6553B-7F3A-4C6F-868D-2BFE25D28225}">
  <dimension ref="A1:Y101"/>
  <sheetViews>
    <sheetView zoomScaleNormal="100" zoomScaleSheetLayoutView="130" workbookViewId="0">
      <selection activeCell="A7" sqref="A7:B7"/>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7.33203125" style="1" customWidth="1"/>
    <col min="24" max="24" width="6" style="1" customWidth="1"/>
    <col min="25" max="25" width="1.58203125" style="1" customWidth="1"/>
    <col min="26" max="16384" width="4.58203125" style="1" hidden="1"/>
  </cols>
  <sheetData>
    <row r="1" spans="1:25" ht="13.5" customHeight="1">
      <c r="A1" s="87"/>
      <c r="B1" s="88"/>
      <c r="C1" s="88" t="s">
        <v>0</v>
      </c>
      <c r="D1" s="88"/>
      <c r="E1" s="93" t="s">
        <v>1</v>
      </c>
      <c r="F1" s="93"/>
      <c r="G1" s="93"/>
      <c r="H1" s="93"/>
      <c r="I1" s="93"/>
      <c r="J1" s="93"/>
      <c r="K1" s="93"/>
      <c r="L1" s="93"/>
      <c r="M1" s="93"/>
      <c r="N1" s="93"/>
      <c r="O1" s="93"/>
      <c r="P1" s="93"/>
      <c r="Q1" s="93"/>
      <c r="R1" s="95" t="s">
        <v>2</v>
      </c>
      <c r="S1" s="96"/>
      <c r="T1" s="97"/>
      <c r="U1" s="101" t="s">
        <v>3</v>
      </c>
      <c r="V1" s="102"/>
      <c r="W1" s="102"/>
      <c r="X1" s="103"/>
      <c r="Y1" s="23"/>
    </row>
    <row r="2" spans="1:25" ht="13.5" customHeight="1">
      <c r="A2" s="89"/>
      <c r="B2" s="90"/>
      <c r="C2" s="90"/>
      <c r="D2" s="90"/>
      <c r="E2" s="94"/>
      <c r="F2" s="94"/>
      <c r="G2" s="94"/>
      <c r="H2" s="94"/>
      <c r="I2" s="94"/>
      <c r="J2" s="94"/>
      <c r="K2" s="94"/>
      <c r="L2" s="94"/>
      <c r="M2" s="94"/>
      <c r="N2" s="94"/>
      <c r="O2" s="94"/>
      <c r="P2" s="94"/>
      <c r="Q2" s="94"/>
      <c r="R2" s="98"/>
      <c r="S2" s="99"/>
      <c r="T2" s="100"/>
      <c r="U2" s="104"/>
      <c r="V2" s="105"/>
      <c r="W2" s="105"/>
      <c r="X2" s="106"/>
      <c r="Y2" s="23"/>
    </row>
    <row r="3" spans="1:25" ht="13.5" customHeight="1">
      <c r="A3" s="89"/>
      <c r="B3" s="90"/>
      <c r="C3" s="90" t="s">
        <v>4</v>
      </c>
      <c r="D3" s="90"/>
      <c r="E3" s="94" t="s">
        <v>5</v>
      </c>
      <c r="F3" s="94"/>
      <c r="G3" s="94"/>
      <c r="H3" s="94"/>
      <c r="I3" s="94"/>
      <c r="J3" s="94"/>
      <c r="K3" s="94"/>
      <c r="L3" s="94"/>
      <c r="M3" s="94"/>
      <c r="N3" s="94"/>
      <c r="O3" s="94"/>
      <c r="P3" s="94"/>
      <c r="Q3" s="94"/>
      <c r="R3" s="108" t="s">
        <v>6</v>
      </c>
      <c r="S3" s="109"/>
      <c r="T3" s="110"/>
      <c r="U3" s="114">
        <v>3</v>
      </c>
      <c r="V3" s="115"/>
      <c r="W3" s="115"/>
      <c r="X3" s="116"/>
      <c r="Y3" s="23"/>
    </row>
    <row r="4" spans="1:25" ht="13.5" customHeight="1" thickBot="1">
      <c r="A4" s="91"/>
      <c r="B4" s="92"/>
      <c r="C4" s="92"/>
      <c r="D4" s="92"/>
      <c r="E4" s="107"/>
      <c r="F4" s="107"/>
      <c r="G4" s="107"/>
      <c r="H4" s="107"/>
      <c r="I4" s="107"/>
      <c r="J4" s="107"/>
      <c r="K4" s="107"/>
      <c r="L4" s="107"/>
      <c r="M4" s="107"/>
      <c r="N4" s="107"/>
      <c r="O4" s="107"/>
      <c r="P4" s="107"/>
      <c r="Q4" s="107"/>
      <c r="R4" s="111"/>
      <c r="S4" s="112"/>
      <c r="T4" s="113"/>
      <c r="U4" s="117"/>
      <c r="V4" s="118"/>
      <c r="W4" s="118"/>
      <c r="X4" s="119"/>
      <c r="Y4" s="23"/>
    </row>
    <row r="5" spans="1:25" ht="9" customHeight="1" thickBot="1">
      <c r="A5" s="73"/>
      <c r="B5" s="73"/>
      <c r="C5" s="73"/>
      <c r="D5" s="73"/>
      <c r="E5" s="73"/>
      <c r="F5" s="73"/>
      <c r="G5" s="73"/>
      <c r="H5" s="73"/>
      <c r="I5" s="73"/>
      <c r="J5" s="73"/>
      <c r="K5" s="73"/>
      <c r="L5" s="73"/>
      <c r="M5" s="73"/>
      <c r="N5" s="73"/>
      <c r="O5" s="73"/>
      <c r="P5" s="73"/>
      <c r="Q5" s="73"/>
      <c r="R5" s="73"/>
      <c r="S5" s="73"/>
      <c r="T5" s="73"/>
      <c r="U5" s="73"/>
      <c r="V5" s="73"/>
      <c r="W5" s="73"/>
      <c r="X5" s="73"/>
      <c r="Y5" s="23"/>
    </row>
    <row r="6" spans="1:25" s="15" customFormat="1" ht="23.25" customHeight="1" thickBot="1">
      <c r="A6" s="74" t="s">
        <v>0</v>
      </c>
      <c r="B6" s="75"/>
      <c r="C6" s="76" t="s">
        <v>1160</v>
      </c>
      <c r="D6" s="77"/>
      <c r="E6" s="77"/>
      <c r="F6" s="77"/>
      <c r="G6" s="77"/>
      <c r="H6" s="77"/>
      <c r="I6" s="77"/>
      <c r="J6" s="77"/>
      <c r="K6" s="77"/>
      <c r="L6" s="77"/>
      <c r="M6" s="77"/>
      <c r="N6" s="77"/>
      <c r="O6" s="77"/>
      <c r="P6" s="77"/>
      <c r="Q6" s="77"/>
      <c r="R6" s="77"/>
      <c r="S6" s="77"/>
      <c r="T6" s="77"/>
      <c r="U6" s="77"/>
      <c r="V6" s="77"/>
      <c r="W6" s="77"/>
      <c r="X6" s="78"/>
      <c r="Y6" s="24"/>
    </row>
    <row r="7" spans="1:25" ht="50.25" customHeight="1">
      <c r="A7" s="79" t="s">
        <v>8</v>
      </c>
      <c r="B7" s="80"/>
      <c r="C7" s="81" t="s">
        <v>2374</v>
      </c>
      <c r="D7" s="82"/>
      <c r="E7" s="82"/>
      <c r="F7" s="82"/>
      <c r="G7" s="82"/>
      <c r="H7" s="82"/>
      <c r="I7" s="82"/>
      <c r="J7" s="82"/>
      <c r="K7" s="82"/>
      <c r="L7" s="82"/>
      <c r="M7" s="82"/>
      <c r="N7" s="82"/>
      <c r="O7" s="82"/>
      <c r="P7" s="82"/>
      <c r="Q7" s="82"/>
      <c r="R7" s="82"/>
      <c r="S7" s="82"/>
      <c r="T7" s="82"/>
      <c r="U7" s="82"/>
      <c r="V7" s="82"/>
      <c r="W7" s="82"/>
      <c r="X7" s="83"/>
      <c r="Y7" s="23"/>
    </row>
    <row r="8" spans="1:25" ht="60.75" customHeight="1">
      <c r="A8" s="79" t="s">
        <v>10</v>
      </c>
      <c r="B8" s="80"/>
      <c r="C8" s="8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85"/>
      <c r="E8" s="85"/>
      <c r="F8" s="85"/>
      <c r="G8" s="85"/>
      <c r="H8" s="85"/>
      <c r="I8" s="85"/>
      <c r="J8" s="85"/>
      <c r="K8" s="85"/>
      <c r="L8" s="85"/>
      <c r="M8" s="85"/>
      <c r="N8" s="85"/>
      <c r="O8" s="85"/>
      <c r="P8" s="85"/>
      <c r="Q8" s="85"/>
      <c r="R8" s="85"/>
      <c r="S8" s="85"/>
      <c r="T8" s="85"/>
      <c r="U8" s="85"/>
      <c r="V8" s="85"/>
      <c r="W8" s="85"/>
      <c r="X8" s="86"/>
      <c r="Y8" s="23"/>
    </row>
    <row r="9" spans="1:25" ht="42" customHeight="1">
      <c r="A9" s="120" t="s">
        <v>11</v>
      </c>
      <c r="B9" s="121"/>
      <c r="C9" s="81" t="s">
        <v>2375</v>
      </c>
      <c r="D9" s="82"/>
      <c r="E9" s="82"/>
      <c r="F9" s="82"/>
      <c r="G9" s="82"/>
      <c r="H9" s="82"/>
      <c r="I9" s="82"/>
      <c r="J9" s="82"/>
      <c r="K9" s="82"/>
      <c r="L9" s="82"/>
      <c r="M9" s="82"/>
      <c r="N9" s="82"/>
      <c r="O9" s="82"/>
      <c r="P9" s="82"/>
      <c r="Q9" s="82"/>
      <c r="R9" s="82"/>
      <c r="S9" s="82"/>
      <c r="T9" s="82"/>
      <c r="U9" s="82"/>
      <c r="V9" s="82"/>
      <c r="W9" s="82"/>
      <c r="X9" s="83"/>
      <c r="Y9" s="23"/>
    </row>
    <row r="10" spans="1:25" ht="12" customHeight="1">
      <c r="A10" s="122" t="s">
        <v>12</v>
      </c>
      <c r="B10" s="123"/>
      <c r="C10" s="128" t="s">
        <v>13</v>
      </c>
      <c r="D10" s="129"/>
      <c r="E10" s="121"/>
      <c r="F10" s="130" t="s">
        <v>14</v>
      </c>
      <c r="G10" s="130"/>
      <c r="H10" s="130"/>
      <c r="I10" s="130"/>
      <c r="J10" s="130"/>
      <c r="K10" s="130"/>
      <c r="L10" s="130"/>
      <c r="M10" s="130"/>
      <c r="N10" s="128" t="s">
        <v>15</v>
      </c>
      <c r="O10" s="129"/>
      <c r="P10" s="129"/>
      <c r="Q10" s="129"/>
      <c r="R10" s="129"/>
      <c r="S10" s="129"/>
      <c r="T10" s="129"/>
      <c r="U10" s="129"/>
      <c r="V10" s="129"/>
      <c r="W10" s="129"/>
      <c r="X10" s="131"/>
      <c r="Y10" s="23"/>
    </row>
    <row r="11" spans="1:25" ht="45" customHeight="1">
      <c r="A11" s="124"/>
      <c r="B11" s="125"/>
      <c r="C11" s="84" t="s">
        <v>2376</v>
      </c>
      <c r="D11" s="85"/>
      <c r="E11" s="132"/>
      <c r="F11" s="133" t="s">
        <v>2377</v>
      </c>
      <c r="G11" s="134"/>
      <c r="H11" s="134"/>
      <c r="I11" s="134"/>
      <c r="J11" s="134"/>
      <c r="K11" s="134"/>
      <c r="L11" s="134"/>
      <c r="M11" s="135"/>
      <c r="N11" s="142" t="s">
        <v>18</v>
      </c>
      <c r="O11" s="123"/>
      <c r="P11" s="123"/>
      <c r="Q11" s="143"/>
      <c r="R11" s="142" t="s">
        <v>19</v>
      </c>
      <c r="S11" s="123"/>
      <c r="T11" s="143"/>
      <c r="U11" s="142" t="s">
        <v>20</v>
      </c>
      <c r="V11" s="123"/>
      <c r="W11" s="123"/>
      <c r="X11" s="156"/>
      <c r="Y11" s="23"/>
    </row>
    <row r="12" spans="1:25" ht="12.75" customHeight="1">
      <c r="A12" s="124"/>
      <c r="B12" s="125"/>
      <c r="C12" s="158" t="s">
        <v>21</v>
      </c>
      <c r="D12" s="158"/>
      <c r="E12" s="158"/>
      <c r="F12" s="136"/>
      <c r="G12" s="137"/>
      <c r="H12" s="137"/>
      <c r="I12" s="137"/>
      <c r="J12" s="137"/>
      <c r="K12" s="137"/>
      <c r="L12" s="137"/>
      <c r="M12" s="138"/>
      <c r="N12" s="144"/>
      <c r="O12" s="145"/>
      <c r="P12" s="145"/>
      <c r="Q12" s="80"/>
      <c r="R12" s="144"/>
      <c r="S12" s="145"/>
      <c r="T12" s="80"/>
      <c r="U12" s="144"/>
      <c r="V12" s="145"/>
      <c r="W12" s="145"/>
      <c r="X12" s="157"/>
      <c r="Y12" s="23"/>
    </row>
    <row r="13" spans="1:25" ht="38.25" customHeight="1" thickBot="1">
      <c r="A13" s="126"/>
      <c r="B13" s="127"/>
      <c r="C13" s="159"/>
      <c r="D13" s="159"/>
      <c r="E13" s="159"/>
      <c r="F13" s="139"/>
      <c r="G13" s="140"/>
      <c r="H13" s="140"/>
      <c r="I13" s="140"/>
      <c r="J13" s="140"/>
      <c r="K13" s="140"/>
      <c r="L13" s="140"/>
      <c r="M13" s="141"/>
      <c r="N13" s="160" t="s">
        <v>132</v>
      </c>
      <c r="O13" s="161"/>
      <c r="P13" s="161"/>
      <c r="Q13" s="162"/>
      <c r="R13" s="163" t="s">
        <v>2373</v>
      </c>
      <c r="S13" s="164"/>
      <c r="T13" s="165"/>
      <c r="U13" s="166">
        <v>2</v>
      </c>
      <c r="V13" s="166"/>
      <c r="W13" s="167"/>
      <c r="X13" s="168"/>
      <c r="Y13" s="23"/>
    </row>
    <row r="14" spans="1:25" ht="18" customHeight="1" thickBot="1">
      <c r="A14" s="146" t="s">
        <v>26</v>
      </c>
      <c r="B14" s="147"/>
      <c r="C14" s="147"/>
      <c r="D14" s="147"/>
      <c r="E14" s="147"/>
      <c r="F14" s="147"/>
      <c r="G14" s="147"/>
      <c r="H14" s="147"/>
      <c r="I14" s="147"/>
      <c r="J14" s="147"/>
      <c r="K14" s="147"/>
      <c r="L14" s="147"/>
      <c r="M14" s="147"/>
      <c r="N14" s="147"/>
      <c r="O14" s="147"/>
      <c r="P14" s="147"/>
      <c r="Q14" s="147"/>
      <c r="R14" s="147"/>
      <c r="S14" s="147"/>
      <c r="T14" s="147"/>
      <c r="U14" s="147"/>
      <c r="V14" s="147"/>
      <c r="W14" s="147"/>
      <c r="X14" s="148"/>
      <c r="Y14" s="23"/>
    </row>
    <row r="15" spans="1:25" ht="22.5" customHeight="1">
      <c r="A15" s="2" t="s">
        <v>27</v>
      </c>
      <c r="B15" s="149" t="s">
        <v>28</v>
      </c>
      <c r="C15" s="149"/>
      <c r="D15" s="149" t="s">
        <v>29</v>
      </c>
      <c r="E15" s="149"/>
      <c r="F15" s="150" t="s">
        <v>30</v>
      </c>
      <c r="G15" s="151"/>
      <c r="H15" s="151"/>
      <c r="I15" s="152"/>
      <c r="J15" s="149" t="s">
        <v>31</v>
      </c>
      <c r="K15" s="149"/>
      <c r="L15" s="149"/>
      <c r="M15" s="149"/>
      <c r="N15" s="149"/>
      <c r="O15" s="149"/>
      <c r="P15" s="149"/>
      <c r="Q15" s="149"/>
      <c r="R15" s="149"/>
      <c r="S15" s="153" t="s">
        <v>32</v>
      </c>
      <c r="T15" s="154"/>
      <c r="U15" s="154"/>
      <c r="V15" s="154"/>
      <c r="W15" s="154"/>
      <c r="X15" s="155"/>
      <c r="Y15" s="23"/>
    </row>
    <row r="16" spans="1:25" ht="18" customHeight="1">
      <c r="A16" s="189" t="s">
        <v>134</v>
      </c>
      <c r="B16" s="192">
        <v>0.96</v>
      </c>
      <c r="C16" s="193"/>
      <c r="D16" s="192">
        <v>0.9</v>
      </c>
      <c r="E16" s="193"/>
      <c r="F16" s="169" t="s">
        <v>135</v>
      </c>
      <c r="G16" s="170"/>
      <c r="H16" s="170"/>
      <c r="I16" s="170"/>
      <c r="J16" s="178" t="s">
        <v>37</v>
      </c>
      <c r="K16" s="178"/>
      <c r="L16" s="178"/>
      <c r="M16" s="178"/>
      <c r="N16" s="179" t="s">
        <v>136</v>
      </c>
      <c r="O16" s="180"/>
      <c r="P16" s="180"/>
      <c r="Q16" s="180"/>
      <c r="R16" s="181"/>
      <c r="S16" s="169" t="s">
        <v>1169</v>
      </c>
      <c r="T16" s="170"/>
      <c r="U16" s="170"/>
      <c r="V16" s="170"/>
      <c r="W16" s="170"/>
      <c r="X16" s="171"/>
      <c r="Y16" s="23"/>
    </row>
    <row r="17" spans="1:25" ht="15" customHeight="1">
      <c r="A17" s="190"/>
      <c r="B17" s="194"/>
      <c r="C17" s="195"/>
      <c r="D17" s="194"/>
      <c r="E17" s="195"/>
      <c r="F17" s="172"/>
      <c r="G17" s="173"/>
      <c r="H17" s="173"/>
      <c r="I17" s="173"/>
      <c r="J17" s="178" t="s">
        <v>40</v>
      </c>
      <c r="K17" s="178"/>
      <c r="L17" s="178"/>
      <c r="M17" s="178"/>
      <c r="N17" s="179" t="s">
        <v>138</v>
      </c>
      <c r="O17" s="180"/>
      <c r="P17" s="180"/>
      <c r="Q17" s="180"/>
      <c r="R17" s="181"/>
      <c r="S17" s="172"/>
      <c r="T17" s="173"/>
      <c r="U17" s="173"/>
      <c r="V17" s="173"/>
      <c r="W17" s="173"/>
      <c r="X17" s="174"/>
      <c r="Y17" s="23"/>
    </row>
    <row r="18" spans="1:25" ht="27" customHeight="1" thickBot="1">
      <c r="A18" s="191"/>
      <c r="B18" s="196"/>
      <c r="C18" s="197"/>
      <c r="D18" s="196"/>
      <c r="E18" s="197"/>
      <c r="F18" s="175"/>
      <c r="G18" s="176"/>
      <c r="H18" s="176"/>
      <c r="I18" s="176"/>
      <c r="J18" s="182" t="s">
        <v>42</v>
      </c>
      <c r="K18" s="182"/>
      <c r="L18" s="182"/>
      <c r="M18" s="182"/>
      <c r="N18" s="183" t="s">
        <v>139</v>
      </c>
      <c r="O18" s="184"/>
      <c r="P18" s="184"/>
      <c r="Q18" s="184"/>
      <c r="R18" s="185"/>
      <c r="S18" s="175"/>
      <c r="T18" s="176"/>
      <c r="U18" s="176"/>
      <c r="V18" s="176"/>
      <c r="W18" s="176"/>
      <c r="X18" s="177"/>
      <c r="Y18" s="23"/>
    </row>
    <row r="19" spans="1:25" ht="25.15" customHeight="1" thickBot="1">
      <c r="A19" s="186" t="s">
        <v>44</v>
      </c>
      <c r="B19" s="187"/>
      <c r="C19" s="187"/>
      <c r="D19" s="187"/>
      <c r="E19" s="187"/>
      <c r="F19" s="187"/>
      <c r="G19" s="187"/>
      <c r="H19" s="187"/>
      <c r="I19" s="187"/>
      <c r="J19" s="187"/>
      <c r="K19" s="187"/>
      <c r="L19" s="187"/>
      <c r="M19" s="187"/>
      <c r="N19" s="187"/>
      <c r="O19" s="187"/>
      <c r="P19" s="187"/>
      <c r="Q19" s="187"/>
      <c r="R19" s="187"/>
      <c r="S19" s="187"/>
      <c r="T19" s="187"/>
      <c r="U19" s="187"/>
      <c r="V19" s="187"/>
      <c r="W19" s="187"/>
      <c r="X19" s="188"/>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46" t="s">
        <v>48</v>
      </c>
      <c r="B21" s="147"/>
      <c r="C21" s="147"/>
      <c r="D21" s="147"/>
      <c r="E21" s="147"/>
      <c r="F21" s="147"/>
      <c r="G21" s="147"/>
      <c r="H21" s="147"/>
      <c r="I21" s="147"/>
      <c r="J21" s="147"/>
      <c r="K21" s="147"/>
      <c r="L21" s="147"/>
      <c r="M21" s="147"/>
      <c r="N21" s="147"/>
      <c r="O21" s="147"/>
      <c r="P21" s="147"/>
      <c r="Q21" s="147"/>
      <c r="R21" s="147"/>
      <c r="S21" s="147"/>
      <c r="T21" s="147"/>
      <c r="U21" s="147"/>
      <c r="V21" s="147"/>
      <c r="W21" s="147"/>
      <c r="X21" s="148"/>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v>1</v>
      </c>
      <c r="V23" s="203"/>
      <c r="W23" s="5"/>
      <c r="X23" s="5">
        <f>SUM(C23:W23)</f>
        <v>2</v>
      </c>
      <c r="Y23" s="23"/>
    </row>
    <row r="24" spans="1:25" ht="19" customHeight="1" thickBot="1">
      <c r="A24" s="224" t="s">
        <v>76</v>
      </c>
      <c r="B24" s="225"/>
      <c r="C24" s="19"/>
      <c r="D24" s="19"/>
      <c r="E24" s="19"/>
      <c r="F24" s="210"/>
      <c r="G24" s="210"/>
      <c r="H24" s="210"/>
      <c r="I24" s="19"/>
      <c r="J24" s="210">
        <v>1</v>
      </c>
      <c r="K24" s="210"/>
      <c r="L24" s="210"/>
      <c r="M24" s="19"/>
      <c r="N24" s="210"/>
      <c r="O24" s="210"/>
      <c r="P24" s="210"/>
      <c r="Q24" s="210"/>
      <c r="R24" s="210"/>
      <c r="S24" s="210"/>
      <c r="T24" s="210"/>
      <c r="U24" s="210">
        <v>1</v>
      </c>
      <c r="V24" s="210"/>
      <c r="W24" s="6"/>
      <c r="X24" s="6">
        <f>SUM(C24:W24)</f>
        <v>2</v>
      </c>
      <c r="Y24" s="23"/>
    </row>
    <row r="25" spans="1:25" ht="19.75" customHeight="1" thickBot="1">
      <c r="A25" s="146" t="s">
        <v>89</v>
      </c>
      <c r="B25" s="147"/>
      <c r="C25" s="147"/>
      <c r="D25" s="147"/>
      <c r="E25" s="147"/>
      <c r="F25" s="147"/>
      <c r="G25" s="147"/>
      <c r="H25" s="147"/>
      <c r="I25" s="147"/>
      <c r="J25" s="147"/>
      <c r="K25" s="147"/>
      <c r="L25" s="147"/>
      <c r="M25" s="147"/>
      <c r="N25" s="147"/>
      <c r="O25" s="147"/>
      <c r="P25" s="147"/>
      <c r="Q25" s="147"/>
      <c r="R25" s="147"/>
      <c r="S25" s="147"/>
      <c r="T25" s="147"/>
      <c r="U25" s="147"/>
      <c r="V25" s="147"/>
      <c r="W25" s="147"/>
      <c r="X25" s="148"/>
      <c r="Y25" s="23"/>
    </row>
    <row r="26" spans="1:25" ht="21">
      <c r="A26" s="7" t="s">
        <v>90</v>
      </c>
      <c r="B26" s="21" t="s">
        <v>91</v>
      </c>
      <c r="C26" s="21" t="s">
        <v>92</v>
      </c>
      <c r="D26" s="8" t="s">
        <v>93</v>
      </c>
      <c r="E26" s="20"/>
      <c r="F26" s="20"/>
      <c r="G26" s="211"/>
      <c r="H26" s="211"/>
      <c r="I26" s="211"/>
      <c r="J26" s="211"/>
      <c r="K26" s="211"/>
      <c r="L26" s="211"/>
      <c r="M26" s="211"/>
      <c r="N26" s="211"/>
      <c r="O26" s="211"/>
      <c r="P26" s="211"/>
      <c r="Q26" s="211"/>
      <c r="R26" s="213"/>
      <c r="S26" s="213"/>
      <c r="T26" s="213"/>
      <c r="U26" s="213"/>
      <c r="V26" s="213"/>
      <c r="W26" s="211"/>
      <c r="X26" s="214"/>
      <c r="Y26" s="23"/>
    </row>
    <row r="27" spans="1:25" ht="17.649999999999999" customHeight="1">
      <c r="A27" s="9" t="s">
        <v>94</v>
      </c>
      <c r="B27" s="10">
        <f>IF(ISERROR($C$23/$C$24),0,$C$23/$C$24)</f>
        <v>0</v>
      </c>
      <c r="C27" s="10">
        <f t="shared" ref="C27:C38" si="0">IF(B27=0,0,100%)</f>
        <v>0</v>
      </c>
      <c r="D27" s="10">
        <f>$D$16</f>
        <v>0.9</v>
      </c>
      <c r="E27" s="32"/>
      <c r="F27" s="32"/>
      <c r="G27" s="212"/>
      <c r="H27" s="212"/>
      <c r="I27" s="215"/>
      <c r="J27" s="215"/>
      <c r="K27" s="33"/>
      <c r="L27" s="34"/>
      <c r="M27" s="212"/>
      <c r="N27" s="212"/>
      <c r="O27" s="212"/>
      <c r="P27" s="212"/>
      <c r="Q27" s="212"/>
      <c r="R27" s="216"/>
      <c r="S27" s="216"/>
      <c r="T27" s="216"/>
      <c r="U27" s="216"/>
      <c r="V27" s="216"/>
      <c r="W27" s="217"/>
      <c r="X27" s="218"/>
      <c r="Y27" s="23"/>
    </row>
    <row r="28" spans="1:25" ht="17.649999999999999" customHeight="1">
      <c r="A28" s="9" t="s">
        <v>95</v>
      </c>
      <c r="B28" s="10">
        <f>IF(ISERROR($D$23/$D$24),0,$D$23/$D$24)</f>
        <v>0</v>
      </c>
      <c r="C28" s="10">
        <f t="shared" si="0"/>
        <v>0</v>
      </c>
      <c r="D28" s="10">
        <f t="shared" ref="D28:D38" si="1">$D$16</f>
        <v>0.9</v>
      </c>
      <c r="E28" s="32"/>
      <c r="F28" s="32"/>
      <c r="G28" s="215"/>
      <c r="H28" s="215"/>
      <c r="I28" s="215"/>
      <c r="J28" s="215"/>
      <c r="K28" s="35"/>
      <c r="L28" s="33"/>
      <c r="M28" s="215"/>
      <c r="N28" s="215"/>
      <c r="O28" s="215"/>
      <c r="P28" s="215"/>
      <c r="Q28" s="215"/>
      <c r="R28" s="216"/>
      <c r="S28" s="216"/>
      <c r="T28" s="216"/>
      <c r="U28" s="216"/>
      <c r="V28" s="216"/>
      <c r="W28" s="217"/>
      <c r="X28" s="218"/>
      <c r="Y28" s="23"/>
    </row>
    <row r="29" spans="1:25" ht="17.649999999999999" customHeight="1">
      <c r="A29" s="9" t="s">
        <v>96</v>
      </c>
      <c r="B29" s="10">
        <f>IF(ISERROR($E$23/$E$24),0,$E$23/$E$24)</f>
        <v>0</v>
      </c>
      <c r="C29" s="10">
        <f t="shared" si="0"/>
        <v>0</v>
      </c>
      <c r="D29" s="10">
        <f t="shared" si="1"/>
        <v>0.9</v>
      </c>
      <c r="E29" s="32"/>
      <c r="F29" s="32"/>
      <c r="G29" s="215"/>
      <c r="H29" s="215"/>
      <c r="I29" s="215"/>
      <c r="J29" s="215"/>
      <c r="K29" s="35"/>
      <c r="L29" s="33"/>
      <c r="M29" s="215"/>
      <c r="N29" s="215"/>
      <c r="O29" s="215"/>
      <c r="P29" s="215"/>
      <c r="Q29" s="215"/>
      <c r="R29" s="216"/>
      <c r="S29" s="216"/>
      <c r="T29" s="216"/>
      <c r="U29" s="216"/>
      <c r="V29" s="216"/>
      <c r="W29" s="217"/>
      <c r="X29" s="218"/>
      <c r="Y29" s="23"/>
    </row>
    <row r="30" spans="1:25" ht="17.649999999999999" customHeight="1">
      <c r="A30" s="9" t="s">
        <v>97</v>
      </c>
      <c r="B30" s="10">
        <f>IF(ISERROR($F$23/$F$24),0,$F$23/$F$24)</f>
        <v>0</v>
      </c>
      <c r="C30" s="10">
        <f t="shared" si="0"/>
        <v>0</v>
      </c>
      <c r="D30" s="10">
        <f t="shared" si="1"/>
        <v>0.9</v>
      </c>
      <c r="E30" s="32"/>
      <c r="F30" s="32"/>
      <c r="G30" s="215"/>
      <c r="H30" s="215"/>
      <c r="I30" s="215"/>
      <c r="J30" s="215"/>
      <c r="K30" s="35"/>
      <c r="L30" s="33"/>
      <c r="M30" s="215"/>
      <c r="N30" s="215"/>
      <c r="O30" s="215"/>
      <c r="P30" s="215"/>
      <c r="Q30" s="215"/>
      <c r="R30" s="216"/>
      <c r="S30" s="216"/>
      <c r="T30" s="216"/>
      <c r="U30" s="216"/>
      <c r="V30" s="216"/>
      <c r="W30" s="217"/>
      <c r="X30" s="218"/>
      <c r="Y30" s="23"/>
    </row>
    <row r="31" spans="1:25" ht="17.649999999999999" customHeight="1">
      <c r="A31" s="9" t="s">
        <v>98</v>
      </c>
      <c r="B31" s="10">
        <f>IF(ISERROR($I$23/$I$24),0,$I$23/$I$24)</f>
        <v>0</v>
      </c>
      <c r="C31" s="10">
        <f t="shared" si="0"/>
        <v>0</v>
      </c>
      <c r="D31" s="10">
        <f t="shared" si="1"/>
        <v>0.9</v>
      </c>
      <c r="E31" s="32"/>
      <c r="F31" s="32"/>
      <c r="G31" s="215"/>
      <c r="H31" s="215"/>
      <c r="I31" s="215"/>
      <c r="J31" s="215"/>
      <c r="K31" s="35"/>
      <c r="L31" s="33"/>
      <c r="M31" s="215"/>
      <c r="N31" s="215"/>
      <c r="O31" s="215"/>
      <c r="P31" s="215"/>
      <c r="Q31" s="215"/>
      <c r="R31" s="216"/>
      <c r="S31" s="216"/>
      <c r="T31" s="216"/>
      <c r="U31" s="216"/>
      <c r="V31" s="216"/>
      <c r="W31" s="217"/>
      <c r="X31" s="218"/>
      <c r="Y31" s="23"/>
    </row>
    <row r="32" spans="1:25" ht="17.649999999999999" customHeight="1">
      <c r="A32" s="9" t="s">
        <v>99</v>
      </c>
      <c r="B32" s="10">
        <f>IF(ISERROR($J$23/$J$24),0,$J$23/$J$24)</f>
        <v>1</v>
      </c>
      <c r="C32" s="10">
        <f t="shared" si="0"/>
        <v>1</v>
      </c>
      <c r="D32" s="10">
        <f t="shared" si="1"/>
        <v>0.9</v>
      </c>
      <c r="E32" s="32"/>
      <c r="F32" s="32"/>
      <c r="G32" s="215"/>
      <c r="H32" s="215"/>
      <c r="I32" s="215"/>
      <c r="J32" s="215"/>
      <c r="K32" s="35"/>
      <c r="L32" s="33"/>
      <c r="M32" s="215"/>
      <c r="N32" s="215"/>
      <c r="O32" s="215"/>
      <c r="P32" s="215"/>
      <c r="Q32" s="215"/>
      <c r="R32" s="216"/>
      <c r="S32" s="216"/>
      <c r="T32" s="216"/>
      <c r="U32" s="216"/>
      <c r="V32" s="216"/>
      <c r="W32" s="217"/>
      <c r="X32" s="218"/>
      <c r="Y32" s="23"/>
    </row>
    <row r="33" spans="1:25" ht="17.649999999999999" customHeight="1">
      <c r="A33" s="9" t="s">
        <v>100</v>
      </c>
      <c r="B33" s="10">
        <f>IF(ISERROR($M$23/$M$24),0,$M$23/$M$24)</f>
        <v>0</v>
      </c>
      <c r="C33" s="10">
        <f t="shared" si="0"/>
        <v>0</v>
      </c>
      <c r="D33" s="10">
        <f t="shared" si="1"/>
        <v>0.9</v>
      </c>
      <c r="E33" s="32"/>
      <c r="F33" s="32"/>
      <c r="G33" s="215"/>
      <c r="H33" s="215"/>
      <c r="I33" s="215"/>
      <c r="J33" s="215"/>
      <c r="K33" s="35"/>
      <c r="L33" s="33"/>
      <c r="M33" s="215"/>
      <c r="N33" s="215"/>
      <c r="O33" s="215"/>
      <c r="P33" s="215"/>
      <c r="Q33" s="215"/>
      <c r="R33" s="216"/>
      <c r="S33" s="216"/>
      <c r="T33" s="216"/>
      <c r="U33" s="216"/>
      <c r="V33" s="216"/>
      <c r="W33" s="217"/>
      <c r="X33" s="218"/>
      <c r="Y33" s="23"/>
    </row>
    <row r="34" spans="1:25" ht="17.649999999999999" customHeight="1">
      <c r="A34" s="9" t="s">
        <v>101</v>
      </c>
      <c r="B34" s="10">
        <f>IF(ISERROR($N$23/$N$24),0,$N$23/$N$24)</f>
        <v>0</v>
      </c>
      <c r="C34" s="10">
        <f t="shared" si="0"/>
        <v>0</v>
      </c>
      <c r="D34" s="10">
        <f t="shared" si="1"/>
        <v>0.9</v>
      </c>
      <c r="E34" s="32"/>
      <c r="F34" s="32"/>
      <c r="G34" s="215"/>
      <c r="H34" s="215"/>
      <c r="I34" s="215"/>
      <c r="J34" s="215"/>
      <c r="K34" s="35"/>
      <c r="L34" s="33"/>
      <c r="M34" s="215"/>
      <c r="N34" s="215"/>
      <c r="O34" s="215"/>
      <c r="P34" s="215"/>
      <c r="Q34" s="215"/>
      <c r="R34" s="216"/>
      <c r="S34" s="216"/>
      <c r="T34" s="216"/>
      <c r="U34" s="216"/>
      <c r="V34" s="216"/>
      <c r="W34" s="217"/>
      <c r="X34" s="218"/>
      <c r="Y34" s="23"/>
    </row>
    <row r="35" spans="1:25" ht="17.649999999999999" customHeight="1">
      <c r="A35" s="9" t="s">
        <v>102</v>
      </c>
      <c r="B35" s="10">
        <f>IF(ISERROR($P$23/$P$24),0,$P$23/$P$24)</f>
        <v>0</v>
      </c>
      <c r="C35" s="10">
        <f t="shared" si="0"/>
        <v>0</v>
      </c>
      <c r="D35" s="10">
        <f t="shared" si="1"/>
        <v>0.9</v>
      </c>
      <c r="E35" s="32"/>
      <c r="F35" s="32"/>
      <c r="G35" s="215"/>
      <c r="H35" s="215"/>
      <c r="I35" s="215"/>
      <c r="J35" s="215"/>
      <c r="K35" s="35"/>
      <c r="L35" s="33"/>
      <c r="M35" s="215"/>
      <c r="N35" s="215"/>
      <c r="O35" s="215"/>
      <c r="P35" s="215"/>
      <c r="Q35" s="215"/>
      <c r="R35" s="216"/>
      <c r="S35" s="216"/>
      <c r="T35" s="216"/>
      <c r="U35" s="216"/>
      <c r="V35" s="216"/>
      <c r="W35" s="217"/>
      <c r="X35" s="218"/>
      <c r="Y35" s="23"/>
    </row>
    <row r="36" spans="1:25" ht="17.649999999999999" customHeight="1">
      <c r="A36" s="9" t="s">
        <v>103</v>
      </c>
      <c r="B36" s="10">
        <f>IF(ISERROR($S$23/$S$24),0,$S$23/$S$24)</f>
        <v>0</v>
      </c>
      <c r="C36" s="10">
        <f t="shared" si="0"/>
        <v>0</v>
      </c>
      <c r="D36" s="10">
        <f t="shared" si="1"/>
        <v>0.9</v>
      </c>
      <c r="E36" s="32"/>
      <c r="F36" s="32"/>
      <c r="G36" s="215"/>
      <c r="H36" s="215"/>
      <c r="I36" s="215"/>
      <c r="J36" s="215"/>
      <c r="K36" s="35"/>
      <c r="L36" s="33"/>
      <c r="M36" s="215"/>
      <c r="N36" s="215"/>
      <c r="O36" s="215"/>
      <c r="P36" s="215"/>
      <c r="Q36" s="215"/>
      <c r="R36" s="216"/>
      <c r="S36" s="216"/>
      <c r="T36" s="216"/>
      <c r="U36" s="216"/>
      <c r="V36" s="216"/>
      <c r="W36" s="217"/>
      <c r="X36" s="218"/>
      <c r="Y36" s="23"/>
    </row>
    <row r="37" spans="1:25" ht="17.649999999999999" customHeight="1">
      <c r="A37" s="9" t="s">
        <v>104</v>
      </c>
      <c r="B37" s="10">
        <f>IF(ISERROR($U$23/$U$24),0,$U$23/$U$24)</f>
        <v>1</v>
      </c>
      <c r="C37" s="10">
        <f t="shared" si="0"/>
        <v>1</v>
      </c>
      <c r="D37" s="10">
        <f t="shared" si="1"/>
        <v>0.9</v>
      </c>
      <c r="E37" s="32"/>
      <c r="F37" s="32"/>
      <c r="G37" s="215"/>
      <c r="H37" s="215"/>
      <c r="I37" s="215"/>
      <c r="J37" s="215"/>
      <c r="K37" s="35"/>
      <c r="L37" s="33"/>
      <c r="M37" s="215"/>
      <c r="N37" s="215"/>
      <c r="O37" s="215"/>
      <c r="P37" s="215"/>
      <c r="Q37" s="215"/>
      <c r="R37" s="216"/>
      <c r="S37" s="216"/>
      <c r="T37" s="216"/>
      <c r="U37" s="216"/>
      <c r="V37" s="216"/>
      <c r="W37" s="217"/>
      <c r="X37" s="218"/>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219"/>
      <c r="S38" s="219"/>
      <c r="T38" s="219"/>
      <c r="U38" s="219"/>
      <c r="V38" s="219"/>
      <c r="W38" s="215"/>
      <c r="X38" s="220"/>
      <c r="Y38" s="23"/>
    </row>
    <row r="39" spans="1:25" ht="17.25" customHeight="1" thickBot="1">
      <c r="A39" s="29" t="s">
        <v>106</v>
      </c>
      <c r="B39" s="30">
        <f>IF(ISERROR($X$23/$X$24),0,$X$23/$X$24)</f>
        <v>1</v>
      </c>
      <c r="C39" s="30">
        <v>0.96</v>
      </c>
      <c r="D39" s="31">
        <f t="shared" ref="D39" si="2">SUM(D27:D38)/12</f>
        <v>0.90000000000000024</v>
      </c>
      <c r="E39" s="18"/>
      <c r="F39" s="18"/>
      <c r="G39" s="222"/>
      <c r="H39" s="222"/>
      <c r="I39" s="222"/>
      <c r="J39" s="222"/>
      <c r="K39" s="11"/>
      <c r="L39" s="12"/>
      <c r="M39" s="222"/>
      <c r="N39" s="222"/>
      <c r="O39" s="222"/>
      <c r="P39" s="222"/>
      <c r="Q39" s="222"/>
      <c r="R39" s="221"/>
      <c r="S39" s="221"/>
      <c r="T39" s="221"/>
      <c r="U39" s="221"/>
      <c r="V39" s="221"/>
      <c r="W39" s="222"/>
      <c r="X39" s="223"/>
      <c r="Y39" s="23"/>
    </row>
    <row r="40" spans="1:25" ht="15.75" customHeight="1" thickBot="1">
      <c r="A40" s="226" t="s">
        <v>1546</v>
      </c>
      <c r="B40" s="227"/>
      <c r="C40" s="227"/>
      <c r="D40" s="227"/>
      <c r="E40" s="227"/>
      <c r="F40" s="227"/>
      <c r="G40" s="227"/>
      <c r="H40" s="227"/>
      <c r="I40" s="227"/>
      <c r="J40" s="227"/>
      <c r="K40" s="227"/>
      <c r="L40" s="227"/>
      <c r="M40" s="227"/>
      <c r="N40" s="227"/>
      <c r="O40" s="227"/>
      <c r="P40" s="227"/>
      <c r="Q40" s="227"/>
      <c r="R40" s="227"/>
      <c r="S40" s="227"/>
      <c r="T40" s="227"/>
      <c r="U40" s="227"/>
      <c r="V40" s="227"/>
      <c r="W40" s="227"/>
      <c r="X40" s="228"/>
      <c r="Y40" s="23"/>
    </row>
    <row r="41" spans="1:25" ht="11.5">
      <c r="A41" s="229" t="s">
        <v>108</v>
      </c>
      <c r="B41" s="230"/>
      <c r="C41" s="230"/>
      <c r="D41" s="230"/>
      <c r="E41" s="230"/>
      <c r="F41" s="230"/>
      <c r="G41" s="230"/>
      <c r="H41" s="230"/>
      <c r="I41" s="230"/>
      <c r="J41" s="230"/>
      <c r="K41" s="230"/>
      <c r="L41" s="230"/>
      <c r="M41" s="230"/>
      <c r="N41" s="230"/>
      <c r="O41" s="230"/>
      <c r="P41" s="230"/>
      <c r="Q41" s="230"/>
      <c r="R41" s="230"/>
      <c r="S41" s="230"/>
      <c r="T41" s="230"/>
      <c r="U41" s="230"/>
      <c r="V41" s="230"/>
      <c r="W41" s="230"/>
      <c r="X41" s="231"/>
      <c r="Y41" s="23"/>
    </row>
    <row r="42" spans="1:25" ht="24.75" customHeight="1">
      <c r="A42" s="67"/>
      <c r="B42" s="68"/>
      <c r="C42" s="68"/>
      <c r="D42" s="68"/>
      <c r="E42" s="68"/>
      <c r="F42" s="68"/>
      <c r="G42" s="68"/>
      <c r="H42" s="68"/>
      <c r="I42" s="68"/>
      <c r="J42" s="68"/>
      <c r="K42" s="68"/>
      <c r="L42" s="68"/>
      <c r="M42" s="68"/>
      <c r="N42" s="68"/>
      <c r="O42" s="68"/>
      <c r="P42" s="68"/>
      <c r="Q42" s="68"/>
      <c r="R42" s="68"/>
      <c r="S42" s="68"/>
      <c r="T42" s="68"/>
      <c r="U42" s="68"/>
      <c r="V42" s="68"/>
      <c r="W42" s="68"/>
      <c r="X42" s="69"/>
      <c r="Y42" s="23"/>
    </row>
    <row r="43" spans="1:25" ht="23.25" customHeight="1">
      <c r="A43" s="70"/>
      <c r="B43" s="71"/>
      <c r="C43" s="71"/>
      <c r="D43" s="71"/>
      <c r="E43" s="71"/>
      <c r="F43" s="71"/>
      <c r="G43" s="71"/>
      <c r="H43" s="71"/>
      <c r="I43" s="71"/>
      <c r="J43" s="71"/>
      <c r="K43" s="71"/>
      <c r="L43" s="71"/>
      <c r="M43" s="71"/>
      <c r="N43" s="71"/>
      <c r="O43" s="71"/>
      <c r="P43" s="71"/>
      <c r="Q43" s="71"/>
      <c r="R43" s="71"/>
      <c r="S43" s="71"/>
      <c r="T43" s="71"/>
      <c r="U43" s="71"/>
      <c r="V43" s="71"/>
      <c r="W43" s="71"/>
      <c r="X43" s="72"/>
      <c r="Y43" s="23"/>
    </row>
    <row r="44" spans="1:25" ht="2.25" customHeight="1" thickBot="1">
      <c r="A44" s="232"/>
      <c r="B44" s="233"/>
      <c r="C44" s="233"/>
      <c r="D44" s="233"/>
      <c r="E44" s="233"/>
      <c r="F44" s="233"/>
      <c r="G44" s="233"/>
      <c r="H44" s="233"/>
      <c r="I44" s="233"/>
      <c r="J44" s="233"/>
      <c r="K44" s="233"/>
      <c r="L44" s="233"/>
      <c r="M44" s="233"/>
      <c r="N44" s="233"/>
      <c r="O44" s="233"/>
      <c r="P44" s="233"/>
      <c r="Q44" s="233"/>
      <c r="R44" s="233"/>
      <c r="S44" s="233"/>
      <c r="T44" s="233"/>
      <c r="U44" s="233"/>
      <c r="V44" s="233"/>
      <c r="W44" s="233"/>
      <c r="X44" s="234"/>
      <c r="Y44" s="23"/>
    </row>
    <row r="45" spans="1:25" ht="11.5">
      <c r="A45" s="229" t="s">
        <v>109</v>
      </c>
      <c r="B45" s="230"/>
      <c r="C45" s="230"/>
      <c r="D45" s="230"/>
      <c r="E45" s="230"/>
      <c r="F45" s="230"/>
      <c r="G45" s="230"/>
      <c r="H45" s="230"/>
      <c r="I45" s="230"/>
      <c r="J45" s="230"/>
      <c r="K45" s="230"/>
      <c r="L45" s="230"/>
      <c r="M45" s="230"/>
      <c r="N45" s="230"/>
      <c r="O45" s="230"/>
      <c r="P45" s="230"/>
      <c r="Q45" s="230"/>
      <c r="R45" s="230"/>
      <c r="S45" s="230"/>
      <c r="T45" s="230"/>
      <c r="U45" s="230"/>
      <c r="V45" s="230"/>
      <c r="W45" s="230"/>
      <c r="X45" s="231"/>
      <c r="Y45" s="23"/>
    </row>
    <row r="46" spans="1:25" s="16" customFormat="1" ht="24" customHeight="1">
      <c r="A46" s="67"/>
      <c r="B46" s="68"/>
      <c r="C46" s="68"/>
      <c r="D46" s="68"/>
      <c r="E46" s="68"/>
      <c r="F46" s="68"/>
      <c r="G46" s="68"/>
      <c r="H46" s="68"/>
      <c r="I46" s="68"/>
      <c r="J46" s="68"/>
      <c r="K46" s="68"/>
      <c r="L46" s="68"/>
      <c r="M46" s="68"/>
      <c r="N46" s="68"/>
      <c r="O46" s="68"/>
      <c r="P46" s="68"/>
      <c r="Q46" s="68"/>
      <c r="R46" s="68"/>
      <c r="S46" s="68"/>
      <c r="T46" s="68"/>
      <c r="U46" s="68"/>
      <c r="V46" s="68"/>
      <c r="W46" s="68"/>
      <c r="X46" s="69"/>
      <c r="Y46" s="25"/>
    </row>
    <row r="47" spans="1:25" s="16" customFormat="1" ht="23.25" customHeight="1">
      <c r="A47" s="70"/>
      <c r="B47" s="71"/>
      <c r="C47" s="71"/>
      <c r="D47" s="71"/>
      <c r="E47" s="71"/>
      <c r="F47" s="71"/>
      <c r="G47" s="71"/>
      <c r="H47" s="71"/>
      <c r="I47" s="71"/>
      <c r="J47" s="71"/>
      <c r="K47" s="71"/>
      <c r="L47" s="71"/>
      <c r="M47" s="71"/>
      <c r="N47" s="71"/>
      <c r="O47" s="71"/>
      <c r="P47" s="71"/>
      <c r="Q47" s="71"/>
      <c r="R47" s="71"/>
      <c r="S47" s="71"/>
      <c r="T47" s="71"/>
      <c r="U47" s="71"/>
      <c r="V47" s="71"/>
      <c r="W47" s="71"/>
      <c r="X47" s="72"/>
      <c r="Y47" s="25"/>
    </row>
    <row r="48" spans="1:25" s="16" customFormat="1" ht="2.25" customHeight="1" thickBot="1">
      <c r="A48" s="67"/>
      <c r="B48" s="68"/>
      <c r="C48" s="68"/>
      <c r="D48" s="68"/>
      <c r="E48" s="68"/>
      <c r="F48" s="68"/>
      <c r="G48" s="68"/>
      <c r="H48" s="68"/>
      <c r="I48" s="68"/>
      <c r="J48" s="68"/>
      <c r="K48" s="68"/>
      <c r="L48" s="68"/>
      <c r="M48" s="68"/>
      <c r="N48" s="68"/>
      <c r="O48" s="68"/>
      <c r="P48" s="68"/>
      <c r="Q48" s="68"/>
      <c r="R48" s="68"/>
      <c r="S48" s="68"/>
      <c r="T48" s="68"/>
      <c r="U48" s="68"/>
      <c r="V48" s="68"/>
      <c r="W48" s="68"/>
      <c r="X48" s="69"/>
      <c r="Y48" s="25"/>
    </row>
    <row r="49" spans="1:25" ht="11.5">
      <c r="A49" s="229" t="s">
        <v>110</v>
      </c>
      <c r="B49" s="230"/>
      <c r="C49" s="230"/>
      <c r="D49" s="230"/>
      <c r="E49" s="230"/>
      <c r="F49" s="230"/>
      <c r="G49" s="230"/>
      <c r="H49" s="230"/>
      <c r="I49" s="230"/>
      <c r="J49" s="230"/>
      <c r="K49" s="230"/>
      <c r="L49" s="230"/>
      <c r="M49" s="230"/>
      <c r="N49" s="230"/>
      <c r="O49" s="230"/>
      <c r="P49" s="230"/>
      <c r="Q49" s="230"/>
      <c r="R49" s="230"/>
      <c r="S49" s="230"/>
      <c r="T49" s="230"/>
      <c r="U49" s="230"/>
      <c r="V49" s="230"/>
      <c r="W49" s="230"/>
      <c r="X49" s="231"/>
      <c r="Y49" s="23"/>
    </row>
    <row r="50" spans="1:25" s="16" customFormat="1" ht="30.75" customHeight="1">
      <c r="A50" s="235"/>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5"/>
    </row>
    <row r="51" spans="1:25" s="16" customFormat="1" ht="18" customHeight="1">
      <c r="A51" s="253"/>
      <c r="B51" s="254"/>
      <c r="C51" s="254"/>
      <c r="D51" s="254"/>
      <c r="E51" s="254"/>
      <c r="F51" s="254"/>
      <c r="G51" s="254"/>
      <c r="H51" s="254"/>
      <c r="I51" s="254"/>
      <c r="J51" s="254"/>
      <c r="K51" s="254"/>
      <c r="L51" s="254"/>
      <c r="M51" s="254"/>
      <c r="N51" s="254"/>
      <c r="O51" s="254"/>
      <c r="P51" s="254"/>
      <c r="Q51" s="254"/>
      <c r="R51" s="254"/>
      <c r="S51" s="254"/>
      <c r="T51" s="254"/>
      <c r="U51" s="254"/>
      <c r="V51" s="254"/>
      <c r="W51" s="254"/>
      <c r="X51" s="255"/>
      <c r="Y51" s="25"/>
    </row>
    <row r="52" spans="1:25" s="16" customFormat="1" ht="2.25" customHeight="1" thickBot="1">
      <c r="A52" s="67"/>
      <c r="B52" s="68"/>
      <c r="C52" s="68"/>
      <c r="D52" s="68"/>
      <c r="E52" s="68"/>
      <c r="F52" s="68"/>
      <c r="G52" s="68"/>
      <c r="H52" s="68"/>
      <c r="I52" s="68"/>
      <c r="J52" s="68"/>
      <c r="K52" s="68"/>
      <c r="L52" s="68"/>
      <c r="M52" s="68"/>
      <c r="N52" s="68"/>
      <c r="O52" s="68"/>
      <c r="P52" s="68"/>
      <c r="Q52" s="68"/>
      <c r="R52" s="68"/>
      <c r="S52" s="68"/>
      <c r="T52" s="68"/>
      <c r="U52" s="68"/>
      <c r="V52" s="68"/>
      <c r="W52" s="68"/>
      <c r="X52" s="69"/>
      <c r="Y52" s="25"/>
    </row>
    <row r="53" spans="1:25" ht="11.5">
      <c r="A53" s="229" t="s">
        <v>111</v>
      </c>
      <c r="B53" s="230"/>
      <c r="C53" s="230"/>
      <c r="D53" s="230"/>
      <c r="E53" s="230"/>
      <c r="F53" s="230"/>
      <c r="G53" s="230"/>
      <c r="H53" s="230"/>
      <c r="I53" s="230"/>
      <c r="J53" s="230"/>
      <c r="K53" s="230"/>
      <c r="L53" s="230"/>
      <c r="M53" s="230"/>
      <c r="N53" s="230"/>
      <c r="O53" s="230"/>
      <c r="P53" s="230"/>
      <c r="Q53" s="230"/>
      <c r="R53" s="230"/>
      <c r="S53" s="230"/>
      <c r="T53" s="230"/>
      <c r="U53" s="230"/>
      <c r="V53" s="230"/>
      <c r="W53" s="230"/>
      <c r="X53" s="231"/>
      <c r="Y53" s="23"/>
    </row>
    <row r="54" spans="1:25" s="16" customFormat="1" ht="27.75" customHeight="1">
      <c r="A54" s="67"/>
      <c r="B54" s="68"/>
      <c r="C54" s="68"/>
      <c r="D54" s="68"/>
      <c r="E54" s="68"/>
      <c r="F54" s="68"/>
      <c r="G54" s="68"/>
      <c r="H54" s="68"/>
      <c r="I54" s="68"/>
      <c r="J54" s="68"/>
      <c r="K54" s="68"/>
      <c r="L54" s="68"/>
      <c r="M54" s="68"/>
      <c r="N54" s="68"/>
      <c r="O54" s="68"/>
      <c r="P54" s="68"/>
      <c r="Q54" s="68"/>
      <c r="R54" s="68"/>
      <c r="S54" s="68"/>
      <c r="T54" s="68"/>
      <c r="U54" s="68"/>
      <c r="V54" s="68"/>
      <c r="W54" s="68"/>
      <c r="X54" s="69"/>
      <c r="Y54" s="25"/>
    </row>
    <row r="55" spans="1:25" s="16" customFormat="1" ht="19.5" customHeight="1">
      <c r="A55" s="70"/>
      <c r="B55" s="71"/>
      <c r="C55" s="71"/>
      <c r="D55" s="71"/>
      <c r="E55" s="71"/>
      <c r="F55" s="71"/>
      <c r="G55" s="71"/>
      <c r="H55" s="71"/>
      <c r="I55" s="71"/>
      <c r="J55" s="71"/>
      <c r="K55" s="71"/>
      <c r="L55" s="71"/>
      <c r="M55" s="71"/>
      <c r="N55" s="71"/>
      <c r="O55" s="71"/>
      <c r="P55" s="71"/>
      <c r="Q55" s="71"/>
      <c r="R55" s="71"/>
      <c r="S55" s="71"/>
      <c r="T55" s="71"/>
      <c r="U55" s="71"/>
      <c r="V55" s="71"/>
      <c r="W55" s="71"/>
      <c r="X55" s="72"/>
      <c r="Y55" s="25"/>
    </row>
    <row r="56" spans="1:25" s="16" customFormat="1" ht="2.25" customHeight="1" thickBot="1">
      <c r="A56" s="67"/>
      <c r="B56" s="68"/>
      <c r="C56" s="68"/>
      <c r="D56" s="68"/>
      <c r="E56" s="68"/>
      <c r="F56" s="68"/>
      <c r="G56" s="68"/>
      <c r="H56" s="68"/>
      <c r="I56" s="68"/>
      <c r="J56" s="68"/>
      <c r="K56" s="68"/>
      <c r="L56" s="68"/>
      <c r="M56" s="68"/>
      <c r="N56" s="68"/>
      <c r="O56" s="68"/>
      <c r="P56" s="68"/>
      <c r="Q56" s="68"/>
      <c r="R56" s="68"/>
      <c r="S56" s="68"/>
      <c r="T56" s="68"/>
      <c r="U56" s="68"/>
      <c r="V56" s="68"/>
      <c r="W56" s="68"/>
      <c r="X56" s="69"/>
      <c r="Y56" s="25"/>
    </row>
    <row r="57" spans="1:25" ht="11.5">
      <c r="A57" s="229" t="s">
        <v>112</v>
      </c>
      <c r="B57" s="230"/>
      <c r="C57" s="230"/>
      <c r="D57" s="230"/>
      <c r="E57" s="230"/>
      <c r="F57" s="230"/>
      <c r="G57" s="230"/>
      <c r="H57" s="230"/>
      <c r="I57" s="230"/>
      <c r="J57" s="230"/>
      <c r="K57" s="230"/>
      <c r="L57" s="230"/>
      <c r="M57" s="230"/>
      <c r="N57" s="230"/>
      <c r="O57" s="230"/>
      <c r="P57" s="230"/>
      <c r="Q57" s="230"/>
      <c r="R57" s="230"/>
      <c r="S57" s="230"/>
      <c r="T57" s="230"/>
      <c r="U57" s="230"/>
      <c r="V57" s="230"/>
      <c r="W57" s="230"/>
      <c r="X57" s="231"/>
      <c r="Y57" s="23"/>
    </row>
    <row r="58" spans="1:25" s="16" customFormat="1" ht="27.75" customHeight="1">
      <c r="A58" s="67"/>
      <c r="B58" s="68"/>
      <c r="C58" s="68"/>
      <c r="D58" s="68"/>
      <c r="E58" s="68"/>
      <c r="F58" s="68"/>
      <c r="G58" s="68"/>
      <c r="H58" s="68"/>
      <c r="I58" s="68"/>
      <c r="J58" s="68"/>
      <c r="K58" s="68"/>
      <c r="L58" s="68"/>
      <c r="M58" s="68"/>
      <c r="N58" s="68"/>
      <c r="O58" s="68"/>
      <c r="P58" s="68"/>
      <c r="Q58" s="68"/>
      <c r="R58" s="68"/>
      <c r="S58" s="68"/>
      <c r="T58" s="68"/>
      <c r="U58" s="68"/>
      <c r="V58" s="68"/>
      <c r="W58" s="68"/>
      <c r="X58" s="69"/>
      <c r="Y58" s="25"/>
    </row>
    <row r="59" spans="1:25" s="16" customFormat="1" ht="18.75" customHeight="1">
      <c r="A59" s="70"/>
      <c r="B59" s="71"/>
      <c r="C59" s="71"/>
      <c r="D59" s="71"/>
      <c r="E59" s="71"/>
      <c r="F59" s="71"/>
      <c r="G59" s="71"/>
      <c r="H59" s="71"/>
      <c r="I59" s="71"/>
      <c r="J59" s="71"/>
      <c r="K59" s="71"/>
      <c r="L59" s="71"/>
      <c r="M59" s="71"/>
      <c r="N59" s="71"/>
      <c r="O59" s="71"/>
      <c r="P59" s="71"/>
      <c r="Q59" s="71"/>
      <c r="R59" s="71"/>
      <c r="S59" s="71"/>
      <c r="T59" s="71"/>
      <c r="U59" s="71"/>
      <c r="V59" s="71"/>
      <c r="W59" s="71"/>
      <c r="X59" s="72"/>
      <c r="Y59" s="25"/>
    </row>
    <row r="60" spans="1:25" s="16" customFormat="1" ht="2.25" customHeight="1" thickBot="1">
      <c r="A60" s="67"/>
      <c r="B60" s="68"/>
      <c r="C60" s="68"/>
      <c r="D60" s="68"/>
      <c r="E60" s="68"/>
      <c r="F60" s="68"/>
      <c r="G60" s="68"/>
      <c r="H60" s="68"/>
      <c r="I60" s="68"/>
      <c r="J60" s="68"/>
      <c r="K60" s="68"/>
      <c r="L60" s="68"/>
      <c r="M60" s="68"/>
      <c r="N60" s="68"/>
      <c r="O60" s="68"/>
      <c r="P60" s="68"/>
      <c r="Q60" s="68"/>
      <c r="R60" s="68"/>
      <c r="S60" s="68"/>
      <c r="T60" s="68"/>
      <c r="U60" s="68"/>
      <c r="V60" s="68"/>
      <c r="W60" s="68"/>
      <c r="X60" s="69"/>
      <c r="Y60" s="25"/>
    </row>
    <row r="61" spans="1:25" s="16" customFormat="1" ht="11.5">
      <c r="A61" s="229" t="s">
        <v>113</v>
      </c>
      <c r="B61" s="230"/>
      <c r="C61" s="230"/>
      <c r="D61" s="230"/>
      <c r="E61" s="230"/>
      <c r="F61" s="230"/>
      <c r="G61" s="230"/>
      <c r="H61" s="230"/>
      <c r="I61" s="230"/>
      <c r="J61" s="230"/>
      <c r="K61" s="230"/>
      <c r="L61" s="230"/>
      <c r="M61" s="230"/>
      <c r="N61" s="230"/>
      <c r="O61" s="230"/>
      <c r="P61" s="230"/>
      <c r="Q61" s="230"/>
      <c r="R61" s="230"/>
      <c r="S61" s="230"/>
      <c r="T61" s="230"/>
      <c r="U61" s="230"/>
      <c r="V61" s="230"/>
      <c r="W61" s="230"/>
      <c r="X61" s="231"/>
      <c r="Y61" s="25"/>
    </row>
    <row r="62" spans="1:25" s="16" customFormat="1" ht="25.5" customHeight="1">
      <c r="A62" s="235" t="s">
        <v>2378</v>
      </c>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5"/>
    </row>
    <row r="63" spans="1:25" s="16" customFormat="1" ht="17.25" customHeight="1">
      <c r="A63" s="253"/>
      <c r="B63" s="254"/>
      <c r="C63" s="254"/>
      <c r="D63" s="254"/>
      <c r="E63" s="254"/>
      <c r="F63" s="254"/>
      <c r="G63" s="254"/>
      <c r="H63" s="254"/>
      <c r="I63" s="254"/>
      <c r="J63" s="254"/>
      <c r="K63" s="254"/>
      <c r="L63" s="254"/>
      <c r="M63" s="254"/>
      <c r="N63" s="254"/>
      <c r="O63" s="254"/>
      <c r="P63" s="254"/>
      <c r="Q63" s="254"/>
      <c r="R63" s="254"/>
      <c r="S63" s="254"/>
      <c r="T63" s="254"/>
      <c r="U63" s="254"/>
      <c r="V63" s="254"/>
      <c r="W63" s="254"/>
      <c r="X63" s="255"/>
      <c r="Y63" s="25"/>
    </row>
    <row r="64" spans="1:25" s="16" customFormat="1" ht="3" customHeight="1" thickBot="1">
      <c r="A64" s="67"/>
      <c r="B64" s="68"/>
      <c r="C64" s="68"/>
      <c r="D64" s="68"/>
      <c r="E64" s="68"/>
      <c r="F64" s="68"/>
      <c r="G64" s="68"/>
      <c r="H64" s="68"/>
      <c r="I64" s="68"/>
      <c r="J64" s="68"/>
      <c r="K64" s="68"/>
      <c r="L64" s="68"/>
      <c r="M64" s="68"/>
      <c r="N64" s="68"/>
      <c r="O64" s="68"/>
      <c r="P64" s="68"/>
      <c r="Q64" s="68"/>
      <c r="R64" s="68"/>
      <c r="S64" s="68"/>
      <c r="T64" s="68"/>
      <c r="U64" s="68"/>
      <c r="V64" s="68"/>
      <c r="W64" s="68"/>
      <c r="X64" s="69"/>
      <c r="Y64" s="25"/>
    </row>
    <row r="65" spans="1:25" ht="11.5">
      <c r="A65" s="229" t="s">
        <v>114</v>
      </c>
      <c r="B65" s="230"/>
      <c r="C65" s="230"/>
      <c r="D65" s="230"/>
      <c r="E65" s="230"/>
      <c r="F65" s="230"/>
      <c r="G65" s="230"/>
      <c r="H65" s="230"/>
      <c r="I65" s="230"/>
      <c r="J65" s="230"/>
      <c r="K65" s="230"/>
      <c r="L65" s="230"/>
      <c r="M65" s="230"/>
      <c r="N65" s="230"/>
      <c r="O65" s="230"/>
      <c r="P65" s="230"/>
      <c r="Q65" s="230"/>
      <c r="R65" s="230"/>
      <c r="S65" s="230"/>
      <c r="T65" s="230"/>
      <c r="U65" s="230"/>
      <c r="V65" s="230"/>
      <c r="W65" s="230"/>
      <c r="X65" s="231"/>
      <c r="Y65" s="23"/>
    </row>
    <row r="66" spans="1:25" s="16" customFormat="1" ht="25.5" customHeight="1">
      <c r="A66" s="67"/>
      <c r="B66" s="68"/>
      <c r="C66" s="68"/>
      <c r="D66" s="68"/>
      <c r="E66" s="68"/>
      <c r="F66" s="68"/>
      <c r="G66" s="68"/>
      <c r="H66" s="68"/>
      <c r="I66" s="68"/>
      <c r="J66" s="68"/>
      <c r="K66" s="68"/>
      <c r="L66" s="68"/>
      <c r="M66" s="68"/>
      <c r="N66" s="68"/>
      <c r="O66" s="68"/>
      <c r="P66" s="68"/>
      <c r="Q66" s="68"/>
      <c r="R66" s="68"/>
      <c r="S66" s="68"/>
      <c r="T66" s="68"/>
      <c r="U66" s="68"/>
      <c r="V66" s="68"/>
      <c r="W66" s="68"/>
      <c r="X66" s="69"/>
      <c r="Y66" s="25"/>
    </row>
    <row r="67" spans="1:25" s="16" customFormat="1" ht="21.75" customHeight="1">
      <c r="A67" s="70"/>
      <c r="B67" s="71"/>
      <c r="C67" s="71"/>
      <c r="D67" s="71"/>
      <c r="E67" s="71"/>
      <c r="F67" s="71"/>
      <c r="G67" s="71"/>
      <c r="H67" s="71"/>
      <c r="I67" s="71"/>
      <c r="J67" s="71"/>
      <c r="K67" s="71"/>
      <c r="L67" s="71"/>
      <c r="M67" s="71"/>
      <c r="N67" s="71"/>
      <c r="O67" s="71"/>
      <c r="P67" s="71"/>
      <c r="Q67" s="71"/>
      <c r="R67" s="71"/>
      <c r="S67" s="71"/>
      <c r="T67" s="71"/>
      <c r="U67" s="71"/>
      <c r="V67" s="71"/>
      <c r="W67" s="71"/>
      <c r="X67" s="72"/>
      <c r="Y67" s="25"/>
    </row>
    <row r="68" spans="1:25" s="16" customFormat="1" ht="3" customHeight="1" thickBot="1">
      <c r="A68" s="67"/>
      <c r="B68" s="68"/>
      <c r="C68" s="68"/>
      <c r="D68" s="68"/>
      <c r="E68" s="68"/>
      <c r="F68" s="68"/>
      <c r="G68" s="68"/>
      <c r="H68" s="68"/>
      <c r="I68" s="68"/>
      <c r="J68" s="68"/>
      <c r="K68" s="68"/>
      <c r="L68" s="68"/>
      <c r="M68" s="68"/>
      <c r="N68" s="68"/>
      <c r="O68" s="68"/>
      <c r="P68" s="68"/>
      <c r="Q68" s="68"/>
      <c r="R68" s="68"/>
      <c r="S68" s="68"/>
      <c r="T68" s="68"/>
      <c r="U68" s="68"/>
      <c r="V68" s="68"/>
      <c r="W68" s="68"/>
      <c r="X68" s="69"/>
      <c r="Y68" s="25"/>
    </row>
    <row r="69" spans="1:25" ht="11.5">
      <c r="A69" s="229" t="s">
        <v>115</v>
      </c>
      <c r="B69" s="230"/>
      <c r="C69" s="230"/>
      <c r="D69" s="230"/>
      <c r="E69" s="230"/>
      <c r="F69" s="230"/>
      <c r="G69" s="230"/>
      <c r="H69" s="230"/>
      <c r="I69" s="230"/>
      <c r="J69" s="230"/>
      <c r="K69" s="230"/>
      <c r="L69" s="230"/>
      <c r="M69" s="230"/>
      <c r="N69" s="230"/>
      <c r="O69" s="230"/>
      <c r="P69" s="230"/>
      <c r="Q69" s="230"/>
      <c r="R69" s="230"/>
      <c r="S69" s="230"/>
      <c r="T69" s="230"/>
      <c r="U69" s="230"/>
      <c r="V69" s="230"/>
      <c r="W69" s="230"/>
      <c r="X69" s="231"/>
      <c r="Y69" s="23"/>
    </row>
    <row r="70" spans="1:25" s="16" customFormat="1" ht="27" customHeight="1">
      <c r="A70" s="67"/>
      <c r="B70" s="68"/>
      <c r="C70" s="68"/>
      <c r="D70" s="68"/>
      <c r="E70" s="68"/>
      <c r="F70" s="68"/>
      <c r="G70" s="68"/>
      <c r="H70" s="68"/>
      <c r="I70" s="68"/>
      <c r="J70" s="68"/>
      <c r="K70" s="68"/>
      <c r="L70" s="68"/>
      <c r="M70" s="68"/>
      <c r="N70" s="68"/>
      <c r="O70" s="68"/>
      <c r="P70" s="68"/>
      <c r="Q70" s="68"/>
      <c r="R70" s="68"/>
      <c r="S70" s="68"/>
      <c r="T70" s="68"/>
      <c r="U70" s="68"/>
      <c r="V70" s="68"/>
      <c r="W70" s="68"/>
      <c r="X70" s="69"/>
      <c r="Y70" s="25"/>
    </row>
    <row r="71" spans="1:25" s="16" customFormat="1" ht="19.5" customHeight="1">
      <c r="A71" s="70"/>
      <c r="B71" s="71"/>
      <c r="C71" s="71"/>
      <c r="D71" s="71"/>
      <c r="E71" s="71"/>
      <c r="F71" s="71"/>
      <c r="G71" s="71"/>
      <c r="H71" s="71"/>
      <c r="I71" s="71"/>
      <c r="J71" s="71"/>
      <c r="K71" s="71"/>
      <c r="L71" s="71"/>
      <c r="M71" s="71"/>
      <c r="N71" s="71"/>
      <c r="O71" s="71"/>
      <c r="P71" s="71"/>
      <c r="Q71" s="71"/>
      <c r="R71" s="71"/>
      <c r="S71" s="71"/>
      <c r="T71" s="71"/>
      <c r="U71" s="71"/>
      <c r="V71" s="71"/>
      <c r="W71" s="71"/>
      <c r="X71" s="72"/>
      <c r="Y71" s="25"/>
    </row>
    <row r="72" spans="1:25" s="16" customFormat="1" ht="2.25" customHeight="1" thickBot="1">
      <c r="A72" s="67"/>
      <c r="B72" s="68"/>
      <c r="C72" s="68"/>
      <c r="D72" s="68"/>
      <c r="E72" s="68"/>
      <c r="F72" s="68"/>
      <c r="G72" s="68"/>
      <c r="H72" s="68"/>
      <c r="I72" s="68"/>
      <c r="J72" s="68"/>
      <c r="K72" s="68"/>
      <c r="L72" s="68"/>
      <c r="M72" s="68"/>
      <c r="N72" s="68"/>
      <c r="O72" s="68"/>
      <c r="P72" s="68"/>
      <c r="Q72" s="68"/>
      <c r="R72" s="68"/>
      <c r="S72" s="68"/>
      <c r="T72" s="68"/>
      <c r="U72" s="68"/>
      <c r="V72" s="68"/>
      <c r="W72" s="68"/>
      <c r="X72" s="69"/>
      <c r="Y72" s="25"/>
    </row>
    <row r="73" spans="1:25" s="16" customFormat="1" ht="11.5">
      <c r="A73" s="229" t="s">
        <v>116</v>
      </c>
      <c r="B73" s="230"/>
      <c r="C73" s="230"/>
      <c r="D73" s="230"/>
      <c r="E73" s="230"/>
      <c r="F73" s="230"/>
      <c r="G73" s="230"/>
      <c r="H73" s="230"/>
      <c r="I73" s="230"/>
      <c r="J73" s="230"/>
      <c r="K73" s="230"/>
      <c r="L73" s="230"/>
      <c r="M73" s="230"/>
      <c r="N73" s="230"/>
      <c r="O73" s="230"/>
      <c r="P73" s="230"/>
      <c r="Q73" s="230"/>
      <c r="R73" s="230"/>
      <c r="S73" s="230"/>
      <c r="T73" s="230"/>
      <c r="U73" s="230"/>
      <c r="V73" s="230"/>
      <c r="W73" s="230"/>
      <c r="X73" s="231"/>
      <c r="Y73" s="25"/>
    </row>
    <row r="74" spans="1:25" s="17" customFormat="1" ht="27" customHeight="1">
      <c r="A74" s="235"/>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6"/>
    </row>
    <row r="75" spans="1:25" s="17" customFormat="1" ht="24" customHeight="1">
      <c r="A75" s="253"/>
      <c r="B75" s="254"/>
      <c r="C75" s="254"/>
      <c r="D75" s="254"/>
      <c r="E75" s="254"/>
      <c r="F75" s="254"/>
      <c r="G75" s="254"/>
      <c r="H75" s="254"/>
      <c r="I75" s="254"/>
      <c r="J75" s="254"/>
      <c r="K75" s="254"/>
      <c r="L75" s="254"/>
      <c r="M75" s="254"/>
      <c r="N75" s="254"/>
      <c r="O75" s="254"/>
      <c r="P75" s="254"/>
      <c r="Q75" s="254"/>
      <c r="R75" s="254"/>
      <c r="S75" s="254"/>
      <c r="T75" s="254"/>
      <c r="U75" s="254"/>
      <c r="V75" s="254"/>
      <c r="W75" s="254"/>
      <c r="X75" s="255"/>
      <c r="Y75" s="26"/>
    </row>
    <row r="76" spans="1:25" s="16" customFormat="1" ht="2.25" customHeight="1" thickBot="1">
      <c r="A76" s="248"/>
      <c r="B76" s="249"/>
      <c r="C76" s="249"/>
      <c r="D76" s="249"/>
      <c r="E76" s="249"/>
      <c r="F76" s="249"/>
      <c r="G76" s="249"/>
      <c r="H76" s="249"/>
      <c r="I76" s="249"/>
      <c r="J76" s="249"/>
      <c r="K76" s="249"/>
      <c r="L76" s="249"/>
      <c r="M76" s="249"/>
      <c r="N76" s="249"/>
      <c r="O76" s="249"/>
      <c r="P76" s="249"/>
      <c r="Q76" s="249"/>
      <c r="R76" s="249"/>
      <c r="S76" s="249"/>
      <c r="T76" s="249"/>
      <c r="U76" s="249"/>
      <c r="V76" s="249"/>
      <c r="W76" s="249"/>
      <c r="X76" s="250"/>
      <c r="Y76" s="25"/>
    </row>
    <row r="77" spans="1:25" s="16" customFormat="1" ht="11.5">
      <c r="A77" s="229" t="s">
        <v>117</v>
      </c>
      <c r="B77" s="230"/>
      <c r="C77" s="230"/>
      <c r="D77" s="230"/>
      <c r="E77" s="230"/>
      <c r="F77" s="230"/>
      <c r="G77" s="230"/>
      <c r="H77" s="230"/>
      <c r="I77" s="230"/>
      <c r="J77" s="230"/>
      <c r="K77" s="230"/>
      <c r="L77" s="230"/>
      <c r="M77" s="230"/>
      <c r="N77" s="230"/>
      <c r="O77" s="230"/>
      <c r="P77" s="230"/>
      <c r="Q77" s="230"/>
      <c r="R77" s="230"/>
      <c r="S77" s="230"/>
      <c r="T77" s="230"/>
      <c r="U77" s="230"/>
      <c r="V77" s="230"/>
      <c r="W77" s="230"/>
      <c r="X77" s="231"/>
      <c r="Y77" s="25"/>
    </row>
    <row r="78" spans="1:25" s="16" customFormat="1" ht="27.75" customHeight="1">
      <c r="A78" s="67"/>
      <c r="B78" s="68"/>
      <c r="C78" s="68"/>
      <c r="D78" s="68"/>
      <c r="E78" s="68"/>
      <c r="F78" s="68"/>
      <c r="G78" s="68"/>
      <c r="H78" s="68"/>
      <c r="I78" s="68"/>
      <c r="J78" s="68"/>
      <c r="K78" s="68"/>
      <c r="L78" s="68"/>
      <c r="M78" s="68"/>
      <c r="N78" s="68"/>
      <c r="O78" s="68"/>
      <c r="P78" s="68"/>
      <c r="Q78" s="68"/>
      <c r="R78" s="68"/>
      <c r="S78" s="68"/>
      <c r="T78" s="68"/>
      <c r="U78" s="68"/>
      <c r="V78" s="68"/>
      <c r="W78" s="68"/>
      <c r="X78" s="69"/>
      <c r="Y78" s="25"/>
    </row>
    <row r="79" spans="1:25" s="16" customFormat="1" ht="25.5" customHeight="1">
      <c r="A79" s="70"/>
      <c r="B79" s="71"/>
      <c r="C79" s="71"/>
      <c r="D79" s="71"/>
      <c r="E79" s="71"/>
      <c r="F79" s="71"/>
      <c r="G79" s="71"/>
      <c r="H79" s="71"/>
      <c r="I79" s="71"/>
      <c r="J79" s="71"/>
      <c r="K79" s="71"/>
      <c r="L79" s="71"/>
      <c r="M79" s="71"/>
      <c r="N79" s="71"/>
      <c r="O79" s="71"/>
      <c r="P79" s="71"/>
      <c r="Q79" s="71"/>
      <c r="R79" s="71"/>
      <c r="S79" s="71"/>
      <c r="T79" s="71"/>
      <c r="U79" s="71"/>
      <c r="V79" s="71"/>
      <c r="W79" s="71"/>
      <c r="X79" s="72"/>
      <c r="Y79" s="25"/>
    </row>
    <row r="80" spans="1:25" s="16" customFormat="1" ht="2.25" customHeight="1" thickBot="1">
      <c r="A80" s="67"/>
      <c r="B80" s="68"/>
      <c r="C80" s="68"/>
      <c r="D80" s="68"/>
      <c r="E80" s="68"/>
      <c r="F80" s="68"/>
      <c r="G80" s="68"/>
      <c r="H80" s="68"/>
      <c r="I80" s="68"/>
      <c r="J80" s="68"/>
      <c r="K80" s="68"/>
      <c r="L80" s="68"/>
      <c r="M80" s="68"/>
      <c r="N80" s="68"/>
      <c r="O80" s="68"/>
      <c r="P80" s="68"/>
      <c r="Q80" s="68"/>
      <c r="R80" s="68"/>
      <c r="S80" s="68"/>
      <c r="T80" s="68"/>
      <c r="U80" s="68"/>
      <c r="V80" s="68"/>
      <c r="W80" s="68"/>
      <c r="X80" s="69"/>
      <c r="Y80" s="25"/>
    </row>
    <row r="81" spans="1:25" ht="11.5">
      <c r="A81" s="229" t="s">
        <v>118</v>
      </c>
      <c r="B81" s="230"/>
      <c r="C81" s="230"/>
      <c r="D81" s="230"/>
      <c r="E81" s="230"/>
      <c r="F81" s="230"/>
      <c r="G81" s="230"/>
      <c r="H81" s="230"/>
      <c r="I81" s="230"/>
      <c r="J81" s="230"/>
      <c r="K81" s="230"/>
      <c r="L81" s="230"/>
      <c r="M81" s="230"/>
      <c r="N81" s="230"/>
      <c r="O81" s="230"/>
      <c r="P81" s="230"/>
      <c r="Q81" s="230"/>
      <c r="R81" s="230"/>
      <c r="S81" s="230"/>
      <c r="T81" s="230"/>
      <c r="U81" s="230"/>
      <c r="V81" s="230"/>
      <c r="W81" s="230"/>
      <c r="X81" s="231"/>
      <c r="Y81" s="23"/>
    </row>
    <row r="82" spans="1:25" s="16" customFormat="1" ht="24" customHeight="1">
      <c r="A82" s="235" t="s">
        <v>2379</v>
      </c>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5"/>
    </row>
    <row r="83" spans="1:25" s="16" customFormat="1" ht="12.75" customHeight="1">
      <c r="A83" s="253"/>
      <c r="B83" s="254"/>
      <c r="C83" s="254"/>
      <c r="D83" s="254"/>
      <c r="E83" s="254"/>
      <c r="F83" s="254"/>
      <c r="G83" s="254"/>
      <c r="H83" s="254"/>
      <c r="I83" s="254"/>
      <c r="J83" s="254"/>
      <c r="K83" s="254"/>
      <c r="L83" s="254"/>
      <c r="M83" s="254"/>
      <c r="N83" s="254"/>
      <c r="O83" s="254"/>
      <c r="P83" s="254"/>
      <c r="Q83" s="254"/>
      <c r="R83" s="254"/>
      <c r="S83" s="254"/>
      <c r="T83" s="254"/>
      <c r="U83" s="254"/>
      <c r="V83" s="254"/>
      <c r="W83" s="254"/>
      <c r="X83" s="255"/>
      <c r="Y83" s="25"/>
    </row>
    <row r="84" spans="1:25" s="16" customFormat="1" ht="3" customHeight="1" thickBot="1">
      <c r="A84" s="67"/>
      <c r="B84" s="68"/>
      <c r="C84" s="68"/>
      <c r="D84" s="68"/>
      <c r="E84" s="68"/>
      <c r="F84" s="68"/>
      <c r="G84" s="68"/>
      <c r="H84" s="68"/>
      <c r="I84" s="68"/>
      <c r="J84" s="68"/>
      <c r="K84" s="68"/>
      <c r="L84" s="68"/>
      <c r="M84" s="68"/>
      <c r="N84" s="68"/>
      <c r="O84" s="68"/>
      <c r="P84" s="68"/>
      <c r="Q84" s="68"/>
      <c r="R84" s="68"/>
      <c r="S84" s="68"/>
      <c r="T84" s="68"/>
      <c r="U84" s="68"/>
      <c r="V84" s="68"/>
      <c r="W84" s="68"/>
      <c r="X84" s="69"/>
      <c r="Y84" s="25"/>
    </row>
    <row r="85" spans="1:25" ht="11.5">
      <c r="A85" s="229" t="s">
        <v>119</v>
      </c>
      <c r="B85" s="230"/>
      <c r="C85" s="230"/>
      <c r="D85" s="230"/>
      <c r="E85" s="230"/>
      <c r="F85" s="230"/>
      <c r="G85" s="230"/>
      <c r="H85" s="230"/>
      <c r="I85" s="230"/>
      <c r="J85" s="230"/>
      <c r="K85" s="230"/>
      <c r="L85" s="230"/>
      <c r="M85" s="230"/>
      <c r="N85" s="230"/>
      <c r="O85" s="230"/>
      <c r="P85" s="230"/>
      <c r="Q85" s="230"/>
      <c r="R85" s="230"/>
      <c r="S85" s="230"/>
      <c r="T85" s="230"/>
      <c r="U85" s="230"/>
      <c r="V85" s="230"/>
      <c r="W85" s="230"/>
      <c r="X85" s="231"/>
      <c r="Y85" s="23"/>
    </row>
    <row r="86" spans="1:25" s="16" customFormat="1" ht="19.5" customHeight="1">
      <c r="A86" s="235"/>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5"/>
    </row>
    <row r="87" spans="1:25" s="16" customFormat="1" ht="30.75" customHeight="1" thickBot="1">
      <c r="A87" s="238"/>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5"/>
    </row>
    <row r="88" spans="1:25" ht="15" customHeight="1">
      <c r="A88" s="241"/>
      <c r="B88" s="242"/>
      <c r="C88" s="242"/>
      <c r="D88" s="242"/>
      <c r="E88" s="242"/>
      <c r="F88" s="242"/>
      <c r="G88" s="242"/>
      <c r="H88" s="242"/>
      <c r="I88" s="242"/>
      <c r="J88" s="242"/>
      <c r="K88" s="242"/>
      <c r="L88" s="242"/>
      <c r="M88" s="242"/>
      <c r="N88" s="242"/>
      <c r="O88" s="242"/>
      <c r="P88" s="242"/>
      <c r="Q88" s="242"/>
      <c r="R88" s="242"/>
      <c r="S88" s="242"/>
      <c r="T88" s="242"/>
      <c r="U88" s="242"/>
      <c r="V88" s="242"/>
      <c r="W88" s="242"/>
      <c r="X88" s="243"/>
      <c r="Y88" s="23"/>
    </row>
    <row r="89" spans="1:25" ht="15" customHeight="1">
      <c r="A89" s="244"/>
      <c r="B89" s="242"/>
      <c r="C89" s="242"/>
      <c r="D89" s="242"/>
      <c r="E89" s="242"/>
      <c r="F89" s="242"/>
      <c r="G89" s="242"/>
      <c r="H89" s="242"/>
      <c r="I89" s="242"/>
      <c r="J89" s="242"/>
      <c r="K89" s="242"/>
      <c r="L89" s="242"/>
      <c r="M89" s="242"/>
      <c r="N89" s="242"/>
      <c r="O89" s="242"/>
      <c r="P89" s="242"/>
      <c r="Q89" s="242"/>
      <c r="R89" s="242"/>
      <c r="S89" s="242"/>
      <c r="T89" s="242"/>
      <c r="U89" s="242"/>
      <c r="V89" s="242"/>
      <c r="W89" s="242"/>
      <c r="X89" s="243"/>
      <c r="Y89" s="23"/>
    </row>
    <row r="90" spans="1:25" ht="15" customHeight="1">
      <c r="A90" s="244"/>
      <c r="B90" s="242"/>
      <c r="C90" s="242"/>
      <c r="D90" s="242"/>
      <c r="E90" s="242"/>
      <c r="F90" s="242"/>
      <c r="G90" s="242"/>
      <c r="H90" s="242"/>
      <c r="I90" s="242"/>
      <c r="J90" s="242"/>
      <c r="K90" s="242"/>
      <c r="L90" s="242"/>
      <c r="M90" s="242"/>
      <c r="N90" s="242"/>
      <c r="O90" s="242"/>
      <c r="P90" s="242"/>
      <c r="Q90" s="242"/>
      <c r="R90" s="242"/>
      <c r="S90" s="242"/>
      <c r="T90" s="242"/>
      <c r="U90" s="242"/>
      <c r="V90" s="242"/>
      <c r="W90" s="242"/>
      <c r="X90" s="243"/>
      <c r="Y90" s="23"/>
    </row>
    <row r="91" spans="1:25" ht="15" customHeight="1">
      <c r="A91" s="244"/>
      <c r="B91" s="242"/>
      <c r="C91" s="242"/>
      <c r="D91" s="242"/>
      <c r="E91" s="242"/>
      <c r="F91" s="242"/>
      <c r="G91" s="242"/>
      <c r="H91" s="242"/>
      <c r="I91" s="242"/>
      <c r="J91" s="242"/>
      <c r="K91" s="242"/>
      <c r="L91" s="242"/>
      <c r="M91" s="242"/>
      <c r="N91" s="242"/>
      <c r="O91" s="242"/>
      <c r="P91" s="242"/>
      <c r="Q91" s="242"/>
      <c r="R91" s="242"/>
      <c r="S91" s="242"/>
      <c r="T91" s="242"/>
      <c r="U91" s="242"/>
      <c r="V91" s="242"/>
      <c r="W91" s="242"/>
      <c r="X91" s="243"/>
      <c r="Y91" s="23"/>
    </row>
    <row r="92" spans="1:25" ht="15" customHeight="1" thickBot="1">
      <c r="A92" s="245"/>
      <c r="B92" s="246"/>
      <c r="C92" s="246"/>
      <c r="D92" s="246"/>
      <c r="E92" s="246"/>
      <c r="F92" s="246"/>
      <c r="G92" s="246"/>
      <c r="H92" s="246"/>
      <c r="I92" s="246"/>
      <c r="J92" s="246"/>
      <c r="K92" s="246"/>
      <c r="L92" s="246"/>
      <c r="M92" s="246"/>
      <c r="N92" s="246"/>
      <c r="O92" s="246"/>
      <c r="P92" s="246"/>
      <c r="Q92" s="246"/>
      <c r="R92" s="246"/>
      <c r="S92" s="246"/>
      <c r="T92" s="246"/>
      <c r="U92" s="246"/>
      <c r="V92" s="246"/>
      <c r="W92" s="246"/>
      <c r="X92" s="247"/>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1226</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Numero xmlns="b6565643-c00f-44ce-b5d1-532a85e4382c">HV_2022</Numero>
    <Language xmlns="http://schemas.microsoft.com/sharepoint/v3">Español (España)</Language>
    <Fecha_x0020_de_x0020_Publicacion xmlns="b6565643-c00f-44ce-b5d1-532a85e4382c">2022-12-31T05:00:00+00:00</Fecha_x0020_de_x0020_Publicacion>
    <Tipo_de_Norma xmlns="b6565643-c00f-44ce-b5d1-532a85e4382c">No aplica</Tipo_de_Norma>
    <Descripcion_Meta xmlns="b6565643-c00f-44ce-b5d1-532a85e4382c" xsi:nil="true"/>
    <Nombre_del_archivo_con_extension xmlns="b6565643-c00f-44ce-b5d1-532a85e4382c" xsi:nil="true"/>
    <Imagen xmlns="b6565643-c00f-44ce-b5d1-532a85e4382c" xsi:nil="true"/>
    <Frecuencia_de_actualizacion xmlns="b6565643-c00f-44ce-b5d1-532a85e4382c">Histórica</Frecuencia_de_actualizacion>
    <Fecha_de_Caducidad xmlns="b6565643-c00f-44ce-b5d1-532a85e4382c" xsi:nil="true"/>
    <Nombre_del_responsable_Produccion xmlns="b6565643-c00f-44ce-b5d1-532a85e4382c">Oficina Asesora de Planeación</Nombre_del_responsable_Produccion>
    <Mes_Plantilla xmlns="b6565643-c00f-44ce-b5d1-532a85e4382c">diciembre</Mes_Plantilla>
    <Fecha_de_Generacion_Informacion xmlns="b6565643-c00f-44ce-b5d1-532a85e4382c">2023-03-15T05:00:00+00:00</Fecha_de_Generacion_Informacion>
    <Tipo_de_vigilado xmlns="b6565643-c00f-44ce-b5d1-532a85e4382c" xsi:nil="true"/>
    <Categoria_x0020_Plantilla xmlns="b6565643-c00f-44ce-b5d1-532a85e4382c" xsi:nil="true"/>
    <Codigo_dependencia2 xmlns="b6565643-c00f-44ce-b5d1-532a85e4382c" xsi:nil="true"/>
    <Subserie xmlns="b6565643-c00f-44ce-b5d1-532a85e4382c" xsi:nil="true"/>
    <_Format xmlns="http://schemas.microsoft.com/sharepoint/v3/fields">Hoja de calculo</_Format>
    <Codigo_serie xmlns="b6565643-c00f-44ce-b5d1-532a85e4382c" xsi:nil="true"/>
    <TaxCatchAll xmlns="fc59cac2-4a0b-49e5-b878-56577be82993"/>
    <Ano_Plantilla xmlns="b6565643-c00f-44ce-b5d1-532a85e4382c">2022</Ano_Plantilla>
    <Descripcion xmlns="b6565643-c00f-44ce-b5d1-532a85e4382c">Indicadores Plan Anual de Gestión 2022</Descripcion>
    <Informacion_publicada_o_disponible xmlns="b6565643-c00f-44ce-b5d1-532a85e4382c">https://www.supersalud.gov.co/es-co/nuestra-entidad/estructura-organica-y-talento-humano/procesos-y-procedimientos</Informacion_publicada_o_disponible>
    <Palabras_Claves xmlns="b6565643-c00f-44ce-b5d1-532a85e4382c" xsi:nil="true"/>
    <Estado_Plantilla xmlns="b6565643-c00f-44ce-b5d1-532a85e4382c">En ejecución</Estado_Plantilla>
    <Medio_de_conservacion_y_x002f_o_soporte xmlns="b6565643-c00f-44ce-b5d1-532a85e4382c">Documento electrónico</Medio_de_conservacion_y_x002f_o_soporte>
    <Area_Plantilla xmlns="b6565643-c00f-44ce-b5d1-532a85e4382c">Oficina Asesora de Planeación </Area_Plantilla>
    <Codigo_Area xmlns="b6565643-c00f-44ce-b5d1-532a85e4382c" xsi:nil="true"/>
    <Codigo_Subserie xmlns="b6565643-c00f-44ce-b5d1-532a85e4382c" xsi:nil="true"/>
    <_Creditos xmlns="b6565643-c00f-44ce-b5d1-532a85e4382c" xsi:nil="true"/>
    <_dlc_DocId xmlns="b6565643-c00f-44ce-b5d1-532a85e4382c">XQAF2AT3N76N-262-409</_dlc_DocId>
    <_dlc_DocIdUrl xmlns="b6565643-c00f-44ce-b5d1-532a85e4382c">
      <Url>https://docs.supersalud.gov.co/PortalWeb/planeacion/_layouts/15/DocIdRedir.aspx?ID=XQAF2AT3N76N-262-409</Url>
      <Description>XQAF2AT3N76N-262-409</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3518E852C274C64E8DED795FC7B5E2B3" ma:contentTypeVersion="147" ma:contentTypeDescription="" ma:contentTypeScope="" ma:versionID="2d1d0989e24e1805e3773d9ba4338916">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A6C8DD-E63F-4A2A-BD5A-DBE395D5F46B}"/>
</file>

<file path=customXml/itemProps2.xml><?xml version="1.0" encoding="utf-8"?>
<ds:datastoreItem xmlns:ds="http://schemas.openxmlformats.org/officeDocument/2006/customXml" ds:itemID="{95A4B9DB-DE68-4A35-88EA-3A078385A1AB}"/>
</file>

<file path=customXml/itemProps3.xml><?xml version="1.0" encoding="utf-8"?>
<ds:datastoreItem xmlns:ds="http://schemas.openxmlformats.org/officeDocument/2006/customXml" ds:itemID="{A570614B-A0A6-4F5D-AA96-9046679D6987}"/>
</file>

<file path=customXml/itemProps4.xml><?xml version="1.0" encoding="utf-8"?>
<ds:datastoreItem xmlns:ds="http://schemas.openxmlformats.org/officeDocument/2006/customXml" ds:itemID="{37BFA2C4-0905-4C9B-BE09-A1C4319A537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254</vt:i4>
      </vt:variant>
      <vt:variant>
        <vt:lpstr>Rangos con nombre</vt:lpstr>
      </vt:variant>
      <vt:variant>
        <vt:i4>238</vt:i4>
      </vt:variant>
    </vt:vector>
  </HeadingPairs>
  <TitlesOfParts>
    <vt:vector size="492" baseType="lpstr">
      <vt:lpstr>PLANTILLA</vt:lpstr>
      <vt:lpstr>INDICADORES</vt:lpstr>
      <vt:lpstr>DIA</vt:lpstr>
      <vt:lpstr>DFJYC</vt:lpstr>
      <vt:lpstr>DPSS</vt:lpstr>
      <vt:lpstr>DEAS</vt:lpstr>
      <vt:lpstr>CI</vt:lpstr>
      <vt:lpstr>DPU</vt:lpstr>
      <vt:lpstr>DETGRAT</vt:lpstr>
      <vt:lpstr>OAC</vt:lpstr>
      <vt:lpstr>OL</vt:lpstr>
      <vt:lpstr>DJ</vt:lpstr>
      <vt:lpstr>OAP</vt:lpstr>
      <vt:lpstr>DID</vt:lpstr>
      <vt:lpstr>SG</vt:lpstr>
      <vt:lpstr>OCDI</vt:lpstr>
      <vt:lpstr>AB02</vt:lpstr>
      <vt:lpstr>AB03</vt:lpstr>
      <vt:lpstr>AD01</vt:lpstr>
      <vt:lpstr>AD02</vt:lpstr>
      <vt:lpstr>AD03</vt:lpstr>
      <vt:lpstr>AD04</vt:lpstr>
      <vt:lpstr>AD05</vt:lpstr>
      <vt:lpstr>AI01</vt:lpstr>
      <vt:lpstr>AI02</vt:lpstr>
      <vt:lpstr>AI03</vt:lpstr>
      <vt:lpstr>AI04</vt:lpstr>
      <vt:lpstr>AI05</vt:lpstr>
      <vt:lpstr>AI06</vt:lpstr>
      <vt:lpstr>AI07_A</vt:lpstr>
      <vt:lpstr>AI07_B</vt:lpstr>
      <vt:lpstr>AI08</vt:lpstr>
      <vt:lpstr>AI09</vt:lpstr>
      <vt:lpstr>AI10</vt:lpstr>
      <vt:lpstr>AI11</vt:lpstr>
      <vt:lpstr>AI12</vt:lpstr>
      <vt:lpstr>AI13</vt:lpstr>
      <vt:lpstr>AJ02</vt:lpstr>
      <vt:lpstr>AJ03</vt:lpstr>
      <vt:lpstr>AP01</vt:lpstr>
      <vt:lpstr>AP02</vt:lpstr>
      <vt:lpstr>AP03</vt:lpstr>
      <vt:lpstr>AR01</vt:lpstr>
      <vt:lpstr>AS01</vt:lpstr>
      <vt:lpstr>AS02</vt:lpstr>
      <vt:lpstr>AS03</vt:lpstr>
      <vt:lpstr>AS04</vt:lpstr>
      <vt:lpstr>AS05</vt:lpstr>
      <vt:lpstr>AS07</vt:lpstr>
      <vt:lpstr>AS08</vt:lpstr>
      <vt:lpstr>AS11</vt:lpstr>
      <vt:lpstr>AS10</vt:lpstr>
      <vt:lpstr>AS11-</vt:lpstr>
      <vt:lpstr>AU02</vt:lpstr>
      <vt:lpstr>AS12</vt:lpstr>
      <vt:lpstr>AS13</vt:lpstr>
      <vt:lpstr>AU01</vt:lpstr>
      <vt:lpstr>AU03</vt:lpstr>
      <vt:lpstr>AU04</vt:lpstr>
      <vt:lpstr>AU05</vt:lpstr>
      <vt:lpstr>AU06</vt:lpstr>
      <vt:lpstr>AU07</vt:lpstr>
      <vt:lpstr>BE01</vt:lpstr>
      <vt:lpstr>CF02</vt:lpstr>
      <vt:lpstr>CI01</vt:lpstr>
      <vt:lpstr>CI02</vt:lpstr>
      <vt:lpstr>CI03</vt:lpstr>
      <vt:lpstr>CI04</vt:lpstr>
      <vt:lpstr>CI05</vt:lpstr>
      <vt:lpstr>CJ01</vt:lpstr>
      <vt:lpstr>CJ03</vt:lpstr>
      <vt:lpstr>CS02</vt:lpstr>
      <vt:lpstr>CS06</vt:lpstr>
      <vt:lpstr>CS08</vt:lpstr>
      <vt:lpstr>CS10</vt:lpstr>
      <vt:lpstr>CS03</vt:lpstr>
      <vt:lpstr>EP01</vt:lpstr>
      <vt:lpstr>EP03</vt:lpstr>
      <vt:lpstr>EP04</vt:lpstr>
      <vt:lpstr>EP05</vt:lpstr>
      <vt:lpstr>FC01</vt:lpstr>
      <vt:lpstr>FC02</vt:lpstr>
      <vt:lpstr>FC03</vt:lpstr>
      <vt:lpstr>FC04</vt:lpstr>
      <vt:lpstr>FC05</vt:lpstr>
      <vt:lpstr>GC01</vt:lpstr>
      <vt:lpstr>GD01</vt:lpstr>
      <vt:lpstr>GD01-</vt:lpstr>
      <vt:lpstr>GP02-</vt:lpstr>
      <vt:lpstr>GP03-</vt:lpstr>
      <vt:lpstr>GP04-</vt:lpstr>
      <vt:lpstr>GP05-</vt:lpstr>
      <vt:lpstr>GP06-</vt:lpstr>
      <vt:lpstr>GP09-</vt:lpstr>
      <vt:lpstr>GD02</vt:lpstr>
      <vt:lpstr>GD03</vt:lpstr>
      <vt:lpstr>GD05</vt:lpstr>
      <vt:lpstr>GD12</vt:lpstr>
      <vt:lpstr>GD11</vt:lpstr>
      <vt:lpstr>GD12-</vt:lpstr>
      <vt:lpstr>GD13</vt:lpstr>
      <vt:lpstr>GD14</vt:lpstr>
      <vt:lpstr>GD15</vt:lpstr>
      <vt:lpstr>GD16</vt:lpstr>
      <vt:lpstr>GD17</vt:lpstr>
      <vt:lpstr>GD18</vt:lpstr>
      <vt:lpstr>GD19</vt:lpstr>
      <vt:lpstr>GG01</vt:lpstr>
      <vt:lpstr>GG02</vt:lpstr>
      <vt:lpstr>GG03</vt:lpstr>
      <vt:lpstr>GG04</vt:lpstr>
      <vt:lpstr>GG03 </vt:lpstr>
      <vt:lpstr>GG04-</vt:lpstr>
      <vt:lpstr>GG05</vt:lpstr>
      <vt:lpstr>GG06</vt:lpstr>
      <vt:lpstr>GG07</vt:lpstr>
      <vt:lpstr>GI01</vt:lpstr>
      <vt:lpstr>GI02</vt:lpstr>
      <vt:lpstr>GP02</vt:lpstr>
      <vt:lpstr>GP03</vt:lpstr>
      <vt:lpstr>GP04</vt:lpstr>
      <vt:lpstr>GP05</vt:lpstr>
      <vt:lpstr>GP06</vt:lpstr>
      <vt:lpstr>GP07</vt:lpstr>
      <vt:lpstr>GP08</vt:lpstr>
      <vt:lpstr>GP09</vt:lpstr>
      <vt:lpstr>GS03</vt:lpstr>
      <vt:lpstr>GS04</vt:lpstr>
      <vt:lpstr>GS05</vt:lpstr>
      <vt:lpstr>GT01</vt:lpstr>
      <vt:lpstr>GT03</vt:lpstr>
      <vt:lpstr>GT04</vt:lpstr>
      <vt:lpstr>IG01</vt:lpstr>
      <vt:lpstr>GS03-</vt:lpstr>
      <vt:lpstr>GS04-</vt:lpstr>
      <vt:lpstr>GS05-</vt:lpstr>
      <vt:lpstr>JE01</vt:lpstr>
      <vt:lpstr>JE02</vt:lpstr>
      <vt:lpstr>JE03</vt:lpstr>
      <vt:lpstr>JE04</vt:lpstr>
      <vt:lpstr>JE05</vt:lpstr>
      <vt:lpstr>JE06</vt:lpstr>
      <vt:lpstr>JT01</vt:lpstr>
      <vt:lpstr>JT02</vt:lpstr>
      <vt:lpstr>JT03</vt:lpstr>
      <vt:lpstr>LV01</vt:lpstr>
      <vt:lpstr>ME01</vt:lpstr>
      <vt:lpstr>ME02</vt:lpstr>
      <vt:lpstr>ME03</vt:lpstr>
      <vt:lpstr>ME04</vt:lpstr>
      <vt:lpstr>ME05</vt:lpstr>
      <vt:lpstr>ME06</vt:lpstr>
      <vt:lpstr>ME07</vt:lpstr>
      <vt:lpstr>ME09</vt:lpstr>
      <vt:lpstr>ME08</vt:lpstr>
      <vt:lpstr>ME09-</vt:lpstr>
      <vt:lpstr>ME10</vt:lpstr>
      <vt:lpstr>ME10-A</vt:lpstr>
      <vt:lpstr>ME11</vt:lpstr>
      <vt:lpstr>ME13</vt:lpstr>
      <vt:lpstr>ME14</vt:lpstr>
      <vt:lpstr>ME15</vt:lpstr>
      <vt:lpstr>ME16</vt:lpstr>
      <vt:lpstr>ME17</vt:lpstr>
      <vt:lpstr>ME18</vt:lpstr>
      <vt:lpstr>MI01</vt:lpstr>
      <vt:lpstr>MI02</vt:lpstr>
      <vt:lpstr>MI04</vt:lpstr>
      <vt:lpstr>ME19</vt:lpstr>
      <vt:lpstr>MI05</vt:lpstr>
      <vt:lpstr>MI06</vt:lpstr>
      <vt:lpstr>MI07</vt:lpstr>
      <vt:lpstr>MI08</vt:lpstr>
      <vt:lpstr>MI09</vt:lpstr>
      <vt:lpstr>PA04</vt:lpstr>
      <vt:lpstr>PA06</vt:lpstr>
      <vt:lpstr>PA09</vt:lpstr>
      <vt:lpstr>PA10</vt:lpstr>
      <vt:lpstr>PA11</vt:lpstr>
      <vt:lpstr>PA12</vt:lpstr>
      <vt:lpstr>PA13</vt:lpstr>
      <vt:lpstr>PA14</vt:lpstr>
      <vt:lpstr>PA15</vt:lpstr>
      <vt:lpstr>PC02</vt:lpstr>
      <vt:lpstr>PC03</vt:lpstr>
      <vt:lpstr>PC04</vt:lpstr>
      <vt:lpstr>PC05</vt:lpstr>
      <vt:lpstr>PC06</vt:lpstr>
      <vt:lpstr>PI01</vt:lpstr>
      <vt:lpstr>PI02</vt:lpstr>
      <vt:lpstr>PI03</vt:lpstr>
      <vt:lpstr>PI04</vt:lpstr>
      <vt:lpstr>PI05</vt:lpstr>
      <vt:lpstr>PJ01</vt:lpstr>
      <vt:lpstr>PJ02</vt:lpstr>
      <vt:lpstr>PJ03</vt:lpstr>
      <vt:lpstr>PJ04</vt:lpstr>
      <vt:lpstr>PJ05</vt:lpstr>
      <vt:lpstr>PJ06</vt:lpstr>
      <vt:lpstr>PJ07</vt:lpstr>
      <vt:lpstr>PJ08</vt:lpstr>
      <vt:lpstr>RC01</vt:lpstr>
      <vt:lpstr>RC02</vt:lpstr>
      <vt:lpstr>RC03</vt:lpstr>
      <vt:lpstr>RC04</vt:lpstr>
      <vt:lpstr>RC05</vt:lpstr>
      <vt:lpstr>RI01</vt:lpstr>
      <vt:lpstr>RI02</vt:lpstr>
      <vt:lpstr>RI03</vt:lpstr>
      <vt:lpstr>RI04</vt:lpstr>
      <vt:lpstr>RI05</vt:lpstr>
      <vt:lpstr>RI06</vt:lpstr>
      <vt:lpstr>RI07</vt:lpstr>
      <vt:lpstr>RI08</vt:lpstr>
      <vt:lpstr>RI09</vt:lpstr>
      <vt:lpstr>RI10</vt:lpstr>
      <vt:lpstr>RI11</vt:lpstr>
      <vt:lpstr>RI12</vt:lpstr>
      <vt:lpstr>RI13</vt:lpstr>
      <vt:lpstr>RI14</vt:lpstr>
      <vt:lpstr>RI15</vt:lpstr>
      <vt:lpstr>RI16</vt:lpstr>
      <vt:lpstr>RI23</vt:lpstr>
      <vt:lpstr>RI24</vt:lpstr>
      <vt:lpstr>RI25_A</vt:lpstr>
      <vt:lpstr>RI25_B</vt:lpstr>
      <vt:lpstr>RI25_C</vt:lpstr>
      <vt:lpstr>RI26</vt:lpstr>
      <vt:lpstr>RS03</vt:lpstr>
      <vt:lpstr>RS04</vt:lpstr>
      <vt:lpstr>RS02</vt:lpstr>
      <vt:lpstr>RS03-</vt:lpstr>
      <vt:lpstr>SG01</vt:lpstr>
      <vt:lpstr>ST01</vt:lpstr>
      <vt:lpstr>SU01</vt:lpstr>
      <vt:lpstr>SU03</vt:lpstr>
      <vt:lpstr>SU04</vt:lpstr>
      <vt:lpstr>SU05</vt:lpstr>
      <vt:lpstr>SU06</vt:lpstr>
      <vt:lpstr>SU07</vt:lpstr>
      <vt:lpstr>SU07-</vt:lpstr>
      <vt:lpstr>SU09</vt:lpstr>
      <vt:lpstr>SU10_A</vt:lpstr>
      <vt:lpstr>SU10_B</vt:lpstr>
      <vt:lpstr>SU11</vt:lpstr>
      <vt:lpstr>SU12</vt:lpstr>
      <vt:lpstr>SU13</vt:lpstr>
      <vt:lpstr>SU14</vt:lpstr>
      <vt:lpstr>SU15</vt:lpstr>
      <vt:lpstr>TS01</vt:lpstr>
      <vt:lpstr>TS01-</vt:lpstr>
      <vt:lpstr>TS05</vt:lpstr>
      <vt:lpstr>TS08</vt:lpstr>
      <vt:lpstr>DATOS</vt:lpstr>
      <vt:lpstr>'AB02'!Área_de_impresión</vt:lpstr>
      <vt:lpstr>'AB03'!Área_de_impresión</vt:lpstr>
      <vt:lpstr>'AD01'!Área_de_impresión</vt:lpstr>
      <vt:lpstr>'AD02'!Área_de_impresión</vt:lpstr>
      <vt:lpstr>'AD03'!Área_de_impresión</vt:lpstr>
      <vt:lpstr>'AD04'!Área_de_impresión</vt:lpstr>
      <vt:lpstr>'AD05'!Área_de_impresión</vt:lpstr>
      <vt:lpstr>'AI01'!Área_de_impresión</vt:lpstr>
      <vt:lpstr>'AI02'!Área_de_impresión</vt:lpstr>
      <vt:lpstr>'AI03'!Área_de_impresión</vt:lpstr>
      <vt:lpstr>'AI04'!Área_de_impresión</vt:lpstr>
      <vt:lpstr>'AI05'!Área_de_impresión</vt:lpstr>
      <vt:lpstr>'AI06'!Área_de_impresión</vt:lpstr>
      <vt:lpstr>AI07_A!Área_de_impresión</vt:lpstr>
      <vt:lpstr>AI07_B!Área_de_impresión</vt:lpstr>
      <vt:lpstr>'AI08'!Área_de_impresión</vt:lpstr>
      <vt:lpstr>'AI09'!Área_de_impresión</vt:lpstr>
      <vt:lpstr>'AI10'!Área_de_impresión</vt:lpstr>
      <vt:lpstr>'AI11'!Área_de_impresión</vt:lpstr>
      <vt:lpstr>'AI12'!Área_de_impresión</vt:lpstr>
      <vt:lpstr>'AI13'!Área_de_impresión</vt:lpstr>
      <vt:lpstr>'AJ02'!Área_de_impresión</vt:lpstr>
      <vt:lpstr>'AJ03'!Área_de_impresión</vt:lpstr>
      <vt:lpstr>'AP01'!Área_de_impresión</vt:lpstr>
      <vt:lpstr>'AP02'!Área_de_impresión</vt:lpstr>
      <vt:lpstr>'AP03'!Área_de_impresión</vt:lpstr>
      <vt:lpstr>'AR01'!Área_de_impresión</vt:lpstr>
      <vt:lpstr>'AS01'!Área_de_impresión</vt:lpstr>
      <vt:lpstr>'AS02'!Área_de_impresión</vt:lpstr>
      <vt:lpstr>'AS03'!Área_de_impresión</vt:lpstr>
      <vt:lpstr>'AS04'!Área_de_impresión</vt:lpstr>
      <vt:lpstr>'AS05'!Área_de_impresión</vt:lpstr>
      <vt:lpstr>'AS07'!Área_de_impresión</vt:lpstr>
      <vt:lpstr>'AS08'!Área_de_impresión</vt:lpstr>
      <vt:lpstr>'AS10'!Área_de_impresión</vt:lpstr>
      <vt:lpstr>'AS11'!Área_de_impresión</vt:lpstr>
      <vt:lpstr>'AS11-'!Área_de_impresión</vt:lpstr>
      <vt:lpstr>'AS12'!Área_de_impresión</vt:lpstr>
      <vt:lpstr>'AS13'!Área_de_impresión</vt:lpstr>
      <vt:lpstr>'AU01'!Área_de_impresión</vt:lpstr>
      <vt:lpstr>'AU02'!Área_de_impresión</vt:lpstr>
      <vt:lpstr>'AU03'!Área_de_impresión</vt:lpstr>
      <vt:lpstr>'AU04'!Área_de_impresión</vt:lpstr>
      <vt:lpstr>'AU05'!Área_de_impresión</vt:lpstr>
      <vt:lpstr>'AU06'!Área_de_impresión</vt:lpstr>
      <vt:lpstr>'AU07'!Área_de_impresión</vt:lpstr>
      <vt:lpstr>'BE01'!Área_de_impresión</vt:lpstr>
      <vt:lpstr>'CF02'!Área_de_impresión</vt:lpstr>
      <vt:lpstr>'CI01'!Área_de_impresión</vt:lpstr>
      <vt:lpstr>'CI02'!Área_de_impresión</vt:lpstr>
      <vt:lpstr>'CI03'!Área_de_impresión</vt:lpstr>
      <vt:lpstr>'CI04'!Área_de_impresión</vt:lpstr>
      <vt:lpstr>'CI05'!Área_de_impresión</vt:lpstr>
      <vt:lpstr>'CJ01'!Área_de_impresión</vt:lpstr>
      <vt:lpstr>'CJ03'!Área_de_impresión</vt:lpstr>
      <vt:lpstr>'CS02'!Área_de_impresión</vt:lpstr>
      <vt:lpstr>'CS03'!Área_de_impresión</vt:lpstr>
      <vt:lpstr>'CS06'!Área_de_impresión</vt:lpstr>
      <vt:lpstr>'CS08'!Área_de_impresión</vt:lpstr>
      <vt:lpstr>'CS10'!Área_de_impresión</vt:lpstr>
      <vt:lpstr>'EP01'!Área_de_impresión</vt:lpstr>
      <vt:lpstr>'EP03'!Área_de_impresión</vt:lpstr>
      <vt:lpstr>'EP04'!Área_de_impresión</vt:lpstr>
      <vt:lpstr>'EP05'!Área_de_impresión</vt:lpstr>
      <vt:lpstr>'FC01'!Área_de_impresión</vt:lpstr>
      <vt:lpstr>'FC02'!Área_de_impresión</vt:lpstr>
      <vt:lpstr>'FC03'!Área_de_impresión</vt:lpstr>
      <vt:lpstr>'FC04'!Área_de_impresión</vt:lpstr>
      <vt:lpstr>'FC05'!Área_de_impresión</vt:lpstr>
      <vt:lpstr>'GC01'!Área_de_impresión</vt:lpstr>
      <vt:lpstr>'GD01'!Área_de_impresión</vt:lpstr>
      <vt:lpstr>'GD01-'!Área_de_impresión</vt:lpstr>
      <vt:lpstr>'GD02'!Área_de_impresión</vt:lpstr>
      <vt:lpstr>'GD03'!Área_de_impresión</vt:lpstr>
      <vt:lpstr>'GD05'!Área_de_impresión</vt:lpstr>
      <vt:lpstr>'GD11'!Área_de_impresión</vt:lpstr>
      <vt:lpstr>'GD12'!Área_de_impresión</vt:lpstr>
      <vt:lpstr>'GD12-'!Área_de_impresión</vt:lpstr>
      <vt:lpstr>'GD13'!Área_de_impresión</vt:lpstr>
      <vt:lpstr>'GD14'!Área_de_impresión</vt:lpstr>
      <vt:lpstr>'GD15'!Área_de_impresión</vt:lpstr>
      <vt:lpstr>'GD16'!Área_de_impresión</vt:lpstr>
      <vt:lpstr>'GD17'!Área_de_impresión</vt:lpstr>
      <vt:lpstr>'GD18'!Área_de_impresión</vt:lpstr>
      <vt:lpstr>'GD19'!Área_de_impresión</vt:lpstr>
      <vt:lpstr>'GG01'!Área_de_impresión</vt:lpstr>
      <vt:lpstr>'GG02'!Área_de_impresión</vt:lpstr>
      <vt:lpstr>'GG03'!Área_de_impresión</vt:lpstr>
      <vt:lpstr>'GG03 '!Área_de_impresión</vt:lpstr>
      <vt:lpstr>'GG04'!Área_de_impresión</vt:lpstr>
      <vt:lpstr>'GG04-'!Área_de_impresión</vt:lpstr>
      <vt:lpstr>'GG05'!Área_de_impresión</vt:lpstr>
      <vt:lpstr>'GG06'!Área_de_impresión</vt:lpstr>
      <vt:lpstr>'GG07'!Área_de_impresión</vt:lpstr>
      <vt:lpstr>'GI01'!Área_de_impresión</vt:lpstr>
      <vt:lpstr>'GI02'!Área_de_impresión</vt:lpstr>
      <vt:lpstr>'GP02'!Área_de_impresión</vt:lpstr>
      <vt:lpstr>'GP02-'!Área_de_impresión</vt:lpstr>
      <vt:lpstr>'GP03'!Área_de_impresión</vt:lpstr>
      <vt:lpstr>'GP03-'!Área_de_impresión</vt:lpstr>
      <vt:lpstr>'GP04'!Área_de_impresión</vt:lpstr>
      <vt:lpstr>'GP04-'!Área_de_impresión</vt:lpstr>
      <vt:lpstr>'GP05'!Área_de_impresión</vt:lpstr>
      <vt:lpstr>'GP05-'!Área_de_impresión</vt:lpstr>
      <vt:lpstr>'GP06'!Área_de_impresión</vt:lpstr>
      <vt:lpstr>'GP06-'!Área_de_impresión</vt:lpstr>
      <vt:lpstr>'GP07'!Área_de_impresión</vt:lpstr>
      <vt:lpstr>'GP08'!Área_de_impresión</vt:lpstr>
      <vt:lpstr>'GP09'!Área_de_impresión</vt:lpstr>
      <vt:lpstr>'GP09-'!Área_de_impresión</vt:lpstr>
      <vt:lpstr>'GS03'!Área_de_impresión</vt:lpstr>
      <vt:lpstr>'GS03-'!Área_de_impresión</vt:lpstr>
      <vt:lpstr>'GS04'!Área_de_impresión</vt:lpstr>
      <vt:lpstr>'GS04-'!Área_de_impresión</vt:lpstr>
      <vt:lpstr>'GS05'!Área_de_impresión</vt:lpstr>
      <vt:lpstr>'GS05-'!Área_de_impresión</vt:lpstr>
      <vt:lpstr>'GT01'!Área_de_impresión</vt:lpstr>
      <vt:lpstr>'GT03'!Área_de_impresión</vt:lpstr>
      <vt:lpstr>'GT04'!Área_de_impresión</vt:lpstr>
      <vt:lpstr>'IG01'!Área_de_impresión</vt:lpstr>
      <vt:lpstr>'JE01'!Área_de_impresión</vt:lpstr>
      <vt:lpstr>'JE02'!Área_de_impresión</vt:lpstr>
      <vt:lpstr>'JE03'!Área_de_impresión</vt:lpstr>
      <vt:lpstr>'JE04'!Área_de_impresión</vt:lpstr>
      <vt:lpstr>'JE05'!Área_de_impresión</vt:lpstr>
      <vt:lpstr>'JE06'!Área_de_impresión</vt:lpstr>
      <vt:lpstr>'JT01'!Área_de_impresión</vt:lpstr>
      <vt:lpstr>'JT02'!Área_de_impresión</vt:lpstr>
      <vt:lpstr>'JT03'!Área_de_impresión</vt:lpstr>
      <vt:lpstr>'LV01'!Área_de_impresión</vt:lpstr>
      <vt:lpstr>'ME01'!Área_de_impresión</vt:lpstr>
      <vt:lpstr>'ME02'!Área_de_impresión</vt:lpstr>
      <vt:lpstr>'ME03'!Área_de_impresión</vt:lpstr>
      <vt:lpstr>'ME04'!Área_de_impresión</vt:lpstr>
      <vt:lpstr>'ME05'!Área_de_impresión</vt:lpstr>
      <vt:lpstr>'ME06'!Área_de_impresión</vt:lpstr>
      <vt:lpstr>'ME07'!Área_de_impresión</vt:lpstr>
      <vt:lpstr>'ME08'!Área_de_impresión</vt:lpstr>
      <vt:lpstr>'ME09'!Área_de_impresión</vt:lpstr>
      <vt:lpstr>'ME09-'!Área_de_impresión</vt:lpstr>
      <vt:lpstr>'ME10'!Área_de_impresión</vt:lpstr>
      <vt:lpstr>'ME10-A'!Área_de_impresión</vt:lpstr>
      <vt:lpstr>'ME11'!Área_de_impresión</vt:lpstr>
      <vt:lpstr>'ME13'!Área_de_impresión</vt:lpstr>
      <vt:lpstr>'ME14'!Área_de_impresión</vt:lpstr>
      <vt:lpstr>'ME15'!Área_de_impresión</vt:lpstr>
      <vt:lpstr>'ME16'!Área_de_impresión</vt:lpstr>
      <vt:lpstr>'ME17'!Área_de_impresión</vt:lpstr>
      <vt:lpstr>'ME18'!Área_de_impresión</vt:lpstr>
      <vt:lpstr>'ME19'!Área_de_impresión</vt:lpstr>
      <vt:lpstr>'MI01'!Área_de_impresión</vt:lpstr>
      <vt:lpstr>'MI02'!Área_de_impresión</vt:lpstr>
      <vt:lpstr>'MI04'!Área_de_impresión</vt:lpstr>
      <vt:lpstr>'MI05'!Área_de_impresión</vt:lpstr>
      <vt:lpstr>'MI06'!Área_de_impresión</vt:lpstr>
      <vt:lpstr>'MI07'!Área_de_impresión</vt:lpstr>
      <vt:lpstr>'MI08'!Área_de_impresión</vt:lpstr>
      <vt:lpstr>'MI09'!Área_de_impresión</vt:lpstr>
      <vt:lpstr>'PA04'!Área_de_impresión</vt:lpstr>
      <vt:lpstr>'PA06'!Área_de_impresión</vt:lpstr>
      <vt:lpstr>'PA09'!Área_de_impresión</vt:lpstr>
      <vt:lpstr>'PA10'!Área_de_impresión</vt:lpstr>
      <vt:lpstr>'PA11'!Área_de_impresión</vt:lpstr>
      <vt:lpstr>'PA12'!Área_de_impresión</vt:lpstr>
      <vt:lpstr>'PA13'!Área_de_impresión</vt:lpstr>
      <vt:lpstr>'PA14'!Área_de_impresión</vt:lpstr>
      <vt:lpstr>'PA15'!Área_de_impresión</vt:lpstr>
      <vt:lpstr>'PC02'!Área_de_impresión</vt:lpstr>
      <vt:lpstr>'PC03'!Área_de_impresión</vt:lpstr>
      <vt:lpstr>'PC04'!Área_de_impresión</vt:lpstr>
      <vt:lpstr>'PC05'!Área_de_impresión</vt:lpstr>
      <vt:lpstr>'PC06'!Área_de_impresión</vt:lpstr>
      <vt:lpstr>'PI01'!Área_de_impresión</vt:lpstr>
      <vt:lpstr>'PI02'!Área_de_impresión</vt:lpstr>
      <vt:lpstr>'PI03'!Área_de_impresión</vt:lpstr>
      <vt:lpstr>'PI04'!Área_de_impresión</vt:lpstr>
      <vt:lpstr>'PI05'!Área_de_impresión</vt:lpstr>
      <vt:lpstr>'PJ01'!Área_de_impresión</vt:lpstr>
      <vt:lpstr>'PJ02'!Área_de_impresión</vt:lpstr>
      <vt:lpstr>'PJ03'!Área_de_impresión</vt:lpstr>
      <vt:lpstr>'PJ04'!Área_de_impresión</vt:lpstr>
      <vt:lpstr>'PJ05'!Área_de_impresión</vt:lpstr>
      <vt:lpstr>'PJ06'!Área_de_impresión</vt:lpstr>
      <vt:lpstr>'PJ07'!Área_de_impresión</vt:lpstr>
      <vt:lpstr>'PJ08'!Área_de_impresión</vt:lpstr>
      <vt:lpstr>PLANTILLA!Área_de_impresión</vt:lpstr>
      <vt:lpstr>'RC01'!Área_de_impresión</vt:lpstr>
      <vt:lpstr>'RC02'!Área_de_impresión</vt:lpstr>
      <vt:lpstr>'RC03'!Área_de_impresión</vt:lpstr>
      <vt:lpstr>'RC04'!Área_de_impresión</vt:lpstr>
      <vt:lpstr>'RC05'!Área_de_impresión</vt:lpstr>
      <vt:lpstr>'RI01'!Área_de_impresión</vt:lpstr>
      <vt:lpstr>'RI02'!Área_de_impresión</vt:lpstr>
      <vt:lpstr>'RI03'!Área_de_impresión</vt:lpstr>
      <vt:lpstr>'RI04'!Área_de_impresión</vt:lpstr>
      <vt:lpstr>'RI05'!Área_de_impresión</vt:lpstr>
      <vt:lpstr>'RI06'!Área_de_impresión</vt:lpstr>
      <vt:lpstr>'RI07'!Área_de_impresión</vt:lpstr>
      <vt:lpstr>'RI08'!Área_de_impresión</vt:lpstr>
      <vt:lpstr>'RI09'!Área_de_impresión</vt:lpstr>
      <vt:lpstr>'RI10'!Área_de_impresión</vt:lpstr>
      <vt:lpstr>'RI11'!Área_de_impresión</vt:lpstr>
      <vt:lpstr>'RI12'!Área_de_impresión</vt:lpstr>
      <vt:lpstr>'RI13'!Área_de_impresión</vt:lpstr>
      <vt:lpstr>'RI14'!Área_de_impresión</vt:lpstr>
      <vt:lpstr>'RI15'!Área_de_impresión</vt:lpstr>
      <vt:lpstr>'RI16'!Área_de_impresión</vt:lpstr>
      <vt:lpstr>'RI23'!Área_de_impresión</vt:lpstr>
      <vt:lpstr>'RI24'!Área_de_impresión</vt:lpstr>
      <vt:lpstr>RI25_A!Área_de_impresión</vt:lpstr>
      <vt:lpstr>RI25_B!Área_de_impresión</vt:lpstr>
      <vt:lpstr>RI25_C!Área_de_impresión</vt:lpstr>
      <vt:lpstr>'RI26'!Área_de_impresión</vt:lpstr>
      <vt:lpstr>'RS02'!Área_de_impresión</vt:lpstr>
      <vt:lpstr>'RS03'!Área_de_impresión</vt:lpstr>
      <vt:lpstr>'RS03-'!Área_de_impresión</vt:lpstr>
      <vt:lpstr>'RS04'!Área_de_impresión</vt:lpstr>
      <vt:lpstr>'SG01'!Área_de_impresión</vt:lpstr>
      <vt:lpstr>'ST01'!Área_de_impresión</vt:lpstr>
      <vt:lpstr>'SU01'!Área_de_impresión</vt:lpstr>
      <vt:lpstr>'SU03'!Área_de_impresión</vt:lpstr>
      <vt:lpstr>'SU04'!Área_de_impresión</vt:lpstr>
      <vt:lpstr>'SU05'!Área_de_impresión</vt:lpstr>
      <vt:lpstr>'SU06'!Área_de_impresión</vt:lpstr>
      <vt:lpstr>'SU07'!Área_de_impresión</vt:lpstr>
      <vt:lpstr>'SU07-'!Área_de_impresión</vt:lpstr>
      <vt:lpstr>'SU09'!Área_de_impresión</vt:lpstr>
      <vt:lpstr>SU10_A!Área_de_impresión</vt:lpstr>
      <vt:lpstr>SU10_B!Área_de_impresión</vt:lpstr>
      <vt:lpstr>'SU11'!Área_de_impresión</vt:lpstr>
      <vt:lpstr>'SU12'!Área_de_impresión</vt:lpstr>
      <vt:lpstr>'SU13'!Área_de_impresión</vt:lpstr>
      <vt:lpstr>'SU14'!Área_de_impresión</vt:lpstr>
      <vt:lpstr>'SU15'!Área_de_impresión</vt:lpstr>
      <vt:lpstr>'TS01'!Área_de_impresión</vt:lpstr>
      <vt:lpstr>'TS01-'!Área_de_impresión</vt:lpstr>
      <vt:lpstr>'TS05'!Área_de_impresión</vt:lpstr>
      <vt:lpstr>'TS08'!Área_de_impresión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Plan Anual de Gestión 2022</dc:title>
  <dc:subject/>
  <dc:creator>Monica.Salazar@supersalud.gov.co</dc:creator>
  <cp:keywords/>
  <dc:description/>
  <cp:lastModifiedBy>Adriana Maria Guerrero Ladino</cp:lastModifiedBy>
  <cp:revision/>
  <dcterms:created xsi:type="dcterms:W3CDTF">2019-04-24T17:51:23Z</dcterms:created>
  <dcterms:modified xsi:type="dcterms:W3CDTF">2023-04-03T21:24:31Z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0x010100E869469811132C4797680B6FFDEAE3E2003518E852C274C64E8DED795FC7B5E2B3</vt:lpwstr>
  </property>
  <property fmtid="{D5CDD505-2E9C-101B-9397-08002B2CF9AE}" pid="3" name="_dlc_DocIdItemGuid">
    <vt:lpwstr>0a54c9e4-4d35-40bf-a9c7-dc960ff9b355</vt:lpwstr>
  </property>
</Properties>
</file>